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sososa1\Documents\GT Boot Camp\Homework 1 Excel Challenge\"/>
    </mc:Choice>
  </mc:AlternateContent>
  <xr:revisionPtr revIDLastSave="0" documentId="13_ncr:1_{D2505506-FCF6-4BD3-81B0-092D5C412533}" xr6:coauthVersionLast="47" xr6:coauthVersionMax="47" xr10:uidLastSave="{00000000-0000-0000-0000-000000000000}"/>
  <bookViews>
    <workbookView xWindow="-28920" yWindow="480" windowWidth="29040" windowHeight="15840" tabRatio="846" xr2:uid="{B14E82AF-2211-49C8-96DA-51AAE68A9052}"/>
  </bookViews>
  <sheets>
    <sheet name="Kickstarter Table" sheetId="1" r:id="rId1"/>
    <sheet name="Category Stats" sheetId="2" r:id="rId2"/>
    <sheet name="Subcategory Stats" sheetId="3" r:id="rId3"/>
    <sheet name="Outcomes Based on Launch Date" sheetId="5" r:id="rId4"/>
    <sheet name="Goal Outcomes" sheetId="6" r:id="rId5"/>
    <sheet name="Bonus Statistical Analysis" sheetId="7" r:id="rId6"/>
  </sheets>
  <definedNames>
    <definedName name="_xlnm._FilterDatabase" localSheetId="5" hidden="1">'Bonus Statistical Analysis'!$B$1:$B$2186</definedName>
    <definedName name="successful">'Bonus Statistical Analysis'!$B$2:$B$2186</definedName>
    <definedName name="unsuccessful">'Bonus Statistical Analysis'!$E$2:$E$1531</definedName>
  </definedNames>
  <calcPr calcId="191029" concurrentCalc="0"/>
  <pivotCaches>
    <pivotCache cacheId="2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B2" i="7" a="1"/>
  <c r="B2" i="7"/>
  <c r="D2" i="7" a="1"/>
  <c r="D2" i="7"/>
  <c r="A2" i="7" a="1"/>
  <c r="A2" i="7"/>
  <c r="K8" i="7"/>
  <c r="J8" i="7"/>
  <c r="K7" i="7"/>
  <c r="J7" i="7"/>
  <c r="K6" i="7"/>
  <c r="J6" i="7"/>
  <c r="K5" i="7"/>
  <c r="J5" i="7"/>
  <c r="K4" i="7"/>
  <c r="J4" i="7"/>
  <c r="K3" i="7"/>
  <c r="J3" i="7"/>
  <c r="E2" i="7" a="1"/>
  <c r="E2" i="7"/>
  <c r="G13" i="6"/>
  <c r="H13" i="6"/>
  <c r="F13" i="6"/>
  <c r="G10" i="6"/>
  <c r="H10" i="6"/>
  <c r="F10" i="6"/>
  <c r="G9" i="6"/>
  <c r="H9" i="6"/>
  <c r="F9" i="6"/>
  <c r="G8" i="6"/>
  <c r="H8" i="6"/>
  <c r="F8" i="6"/>
  <c r="G7" i="6"/>
  <c r="H7" i="6"/>
  <c r="F7" i="6"/>
  <c r="G6" i="6"/>
  <c r="H6" i="6"/>
  <c r="F6" i="6"/>
  <c r="G5" i="6"/>
  <c r="H5" i="6"/>
  <c r="F5" i="6"/>
  <c r="G4" i="6"/>
  <c r="H4" i="6"/>
  <c r="F4" i="6"/>
  <c r="G3" i="6"/>
  <c r="H3" i="6"/>
  <c r="F3" i="6"/>
  <c r="G11" i="6"/>
  <c r="H11" i="6"/>
  <c r="G12" i="6"/>
  <c r="H12" i="6"/>
  <c r="F12" i="6"/>
  <c r="F11" i="6"/>
  <c r="G2" i="6"/>
  <c r="H2" i="6"/>
  <c r="F2" i="6"/>
  <c r="D12" i="6"/>
  <c r="C12" i="6"/>
  <c r="B12" i="6"/>
  <c r="D11" i="6"/>
  <c r="C11" i="6"/>
  <c r="B11" i="6"/>
  <c r="D10" i="6"/>
  <c r="C10" i="6"/>
  <c r="B10" i="6"/>
  <c r="B9" i="6"/>
  <c r="C9" i="6"/>
  <c r="D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B3" i="6"/>
  <c r="C3" i="6"/>
  <c r="D13" i="6"/>
  <c r="C13" i="6"/>
  <c r="D2" i="6"/>
  <c r="C2" i="6"/>
  <c r="B13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6"/>
  <c r="E11" i="6"/>
  <c r="E10" i="6"/>
  <c r="E9" i="6"/>
  <c r="E8" i="6"/>
  <c r="E7" i="6"/>
  <c r="E6" i="6"/>
  <c r="E5" i="6"/>
  <c r="E4" i="6"/>
  <c r="E3" i="6"/>
  <c r="E13" i="6"/>
  <c r="E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<sst xmlns="http://schemas.openxmlformats.org/spreadsheetml/2006/main" count="24799" uniqueCount="8376">
  <si>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</si>
  <si>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</si>
  <si>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</si>
  <si>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</si>
  <si>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</si>
  <si>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</si>
  <si>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</si>
  <si>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</si>
  <si>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</si>
  <si>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</si>
  <si>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</si>
  <si>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</si>
  <si>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</si>
  <si>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</si>
  <si>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</si>
  <si>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</si>
  <si>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</si>
  <si>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</si>
  <si>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</si>
  <si>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</si>
  <si>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</si>
  <si>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</si>
  <si>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</si>
  <si>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</si>
  <si>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</si>
  <si>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</si>
  <si>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</si>
  <si>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</si>
  <si>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</si>
  <si>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</si>
  <si>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</si>
  <si>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</si>
  <si>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</si>
  <si>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</si>
  <si>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</si>
  <si>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</si>
  <si>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</si>
  <si>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</si>
  <si>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</si>
  <si>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</si>
  <si>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</si>
  <si>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</si>
  <si>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</si>
  <si>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</si>
  <si>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</si>
  <si>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</si>
  <si>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</si>
  <si>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</si>
  <si>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</si>
  <si>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</si>
  <si>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</si>
  <si>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</si>
  <si>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</si>
  <si>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</si>
  <si>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</si>
  <si>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</si>
  <si>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</si>
  <si>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</si>
  <si>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</si>
  <si>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</si>
  <si>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</si>
  <si>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</si>
  <si>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</si>
  <si>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</si>
  <si>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</si>
  <si>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</si>
  <si>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</si>
  <si>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</si>
  <si>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</si>
  <si>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</si>
  <si>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</si>
  <si>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</si>
  <si>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</si>
  <si>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</si>
  <si>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</si>
  <si>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</si>
  <si>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</si>
  <si>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</si>
  <si>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</si>
  <si>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</si>
  <si>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</si>
  <si>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</si>
  <si>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</si>
  <si>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</si>
  <si>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</si>
  <si>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</si>
  <si>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</si>
  <si>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</si>
  <si>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</si>
  <si>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</si>
  <si>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</si>
  <si>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</si>
  <si>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</si>
  <si>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</si>
  <si>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</si>
  <si>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</si>
  <si>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</si>
  <si>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</si>
  <si>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</si>
  <si>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</si>
  <si>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</si>
  <si>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</si>
  <si>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</si>
  <si>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</si>
  <si>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</si>
  <si>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</si>
  <si>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</si>
  <si>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</si>
  <si>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</si>
  <si>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</si>
  <si>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</si>
  <si>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</si>
  <si>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</si>
  <si>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</si>
  <si>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</si>
  <si>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</si>
  <si>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</si>
  <si>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</si>
  <si>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</si>
  <si>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</si>
  <si>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</si>
  <si>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</si>
  <si>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</si>
  <si>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</si>
  <si>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</si>
  <si>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</si>
  <si>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</si>
  <si>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</si>
  <si>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</si>
  <si>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</si>
  <si>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</si>
  <si>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</si>
  <si>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</si>
  <si>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</si>
  <si>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</si>
  <si>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</si>
  <si>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</si>
  <si>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</si>
  <si>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</si>
  <si>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</si>
  <si>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</si>
  <si>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</si>
  <si>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</si>
  <si>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</si>
  <si>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</si>
  <si>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</si>
  <si>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</si>
  <si>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</si>
  <si>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</si>
  <si>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</si>
  <si>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</si>
  <si>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</si>
  <si>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</si>
  <si>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</si>
  <si>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</si>
  <si>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</si>
  <si>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</si>
  <si>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</si>
  <si>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</si>
  <si>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</si>
  <si>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</si>
  <si>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</si>
  <si>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</si>
  <si>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</si>
  <si>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</si>
  <si>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</si>
  <si>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</si>
  <si>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</si>
  <si>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</si>
  <si>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</si>
  <si>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</si>
  <si>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</si>
  <si>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</si>
  <si>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</si>
  <si>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</si>
  <si>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</si>
  <si>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</si>
  <si>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</si>
  <si>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</si>
  <si>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</si>
  <si>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</si>
  <si>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</si>
  <si>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</si>
  <si>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</si>
  <si>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</si>
  <si>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</si>
  <si>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</si>
  <si>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</si>
  <si>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</si>
  <si>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</si>
  <si>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</si>
  <si>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</si>
  <si>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</si>
  <si>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</si>
  <si>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</si>
  <si>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</si>
  <si>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</si>
  <si>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</si>
  <si>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</si>
  <si>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</si>
  <si>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</si>
  <si>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</si>
  <si>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</si>
  <si>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</si>
  <si>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</si>
  <si>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</si>
  <si>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</si>
  <si>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</si>
  <si>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</si>
  <si>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</si>
  <si>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</si>
  <si>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</si>
  <si>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</si>
  <si>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</si>
  <si>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</si>
  <si>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</si>
  <si>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</si>
  <si>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</si>
  <si>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</si>
  <si>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</si>
  <si>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</si>
  <si>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</si>
  <si>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</si>
  <si>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</si>
  <si>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</si>
  <si>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</si>
  <si>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</si>
  <si>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</si>
  <si>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</si>
  <si>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</si>
  <si>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</si>
  <si>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</si>
  <si>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</si>
  <si>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</si>
  <si>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</si>
  <si>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</si>
  <si>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</si>
  <si>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</si>
  <si>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</si>
  <si>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</si>
  <si>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</si>
  <si>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</si>
  <si>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</si>
  <si>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</si>
  <si>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</si>
  <si>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</si>
  <si>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</si>
  <si>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</si>
  <si>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</si>
  <si>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</si>
  <si>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</si>
  <si>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</si>
  <si>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</si>
  <si>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</si>
  <si>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</si>
  <si>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</si>
  <si>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</si>
  <si>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</si>
  <si>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</si>
  <si>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</si>
  <si>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</si>
  <si>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</si>
  <si>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</si>
  <si>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</si>
  <si>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</si>
  <si>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</si>
  <si>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</si>
  <si>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</si>
  <si>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</si>
  <si>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</si>
  <si>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</si>
  <si>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</si>
  <si>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</si>
  <si>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</si>
  <si>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</si>
  <si>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</si>
  <si>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</si>
  <si>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</si>
  <si>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</si>
  <si>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</si>
  <si>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</si>
  <si>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</si>
  <si>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</si>
  <si>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</si>
  <si>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</si>
  <si>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</si>
  <si>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</si>
  <si>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</si>
  <si>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</si>
  <si>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</si>
  <si>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</si>
  <si>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</si>
  <si>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</si>
  <si>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</si>
  <si>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</si>
  <si>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</si>
  <si>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</si>
  <si>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</si>
  <si>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</si>
  <si>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</si>
  <si>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</si>
  <si>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</si>
  <si>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</si>
  <si>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</si>
  <si>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</si>
  <si>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</si>
  <si>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</si>
  <si>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</si>
  <si>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</si>
  <si>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</si>
  <si>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</si>
  <si>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</si>
  <si>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</si>
  <si>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</si>
  <si>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</si>
  <si>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</si>
  <si>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</si>
  <si>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</si>
  <si>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</si>
  <si>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</si>
  <si>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</si>
  <si>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</si>
  <si>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</si>
  <si>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</si>
  <si>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</si>
  <si>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</si>
  <si>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</si>
  <si>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</si>
  <si>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</si>
  <si>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</si>
  <si>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</si>
  <si>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</si>
  <si>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</si>
  <si>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</si>
  <si>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</si>
  <si>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</si>
  <si>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</si>
  <si>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</si>
  <si>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</si>
  <si>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</si>
  <si>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</si>
  <si>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</si>
  <si>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</si>
  <si>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</si>
  <si>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</si>
  <si>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</si>
  <si>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</si>
  <si>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</si>
  <si>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</si>
  <si>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</si>
  <si>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</si>
  <si>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</si>
  <si>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</si>
  <si>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</si>
  <si>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</si>
  <si>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</si>
  <si>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</si>
  <si>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</si>
  <si>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</si>
  <si>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</si>
  <si>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</si>
  <si>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</si>
  <si>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</si>
  <si>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</si>
  <si>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</si>
  <si>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</si>
  <si>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</si>
  <si>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</si>
  <si>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</si>
  <si>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</si>
  <si>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</si>
  <si>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</si>
  <si>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</si>
  <si>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</si>
  <si>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</si>
  <si>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</si>
  <si>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</si>
  <si>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</si>
  <si>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</si>
  <si>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</si>
  <si>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</si>
  <si>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</si>
  <si>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</si>
  <si>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</si>
  <si>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</si>
  <si>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</si>
  <si>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</si>
  <si>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</si>
  <si>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</si>
  <si>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</si>
  <si>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</si>
  <si>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</si>
  <si>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</si>
  <si>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</si>
  <si>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</si>
  <si>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</si>
  <si>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</si>
  <si>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</si>
  <si>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</si>
  <si>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</si>
  <si>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</si>
  <si>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</si>
  <si>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</si>
  <si>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</si>
  <si>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</si>
  <si>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</si>
  <si>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</si>
  <si>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</si>
  <si>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</si>
  <si>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</si>
  <si>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</si>
  <si>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</si>
  <si>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</si>
  <si>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</si>
  <si>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</si>
  <si>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</si>
  <si>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</si>
  <si>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</si>
  <si>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</si>
  <si>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</si>
  <si>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</si>
  <si>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</si>
  <si>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</si>
  <si>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</si>
  <si>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</si>
  <si>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</si>
  <si>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</si>
  <si>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</si>
  <si>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</si>
  <si>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</si>
  <si>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</si>
  <si>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</si>
  <si>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</si>
  <si>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</si>
  <si>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</si>
  <si>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</si>
  <si>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</si>
  <si>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</si>
  <si>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</si>
  <si>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</si>
  <si>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</si>
  <si>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</si>
  <si>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</si>
  <si>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</si>
  <si>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</si>
  <si>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</si>
  <si>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</si>
  <si>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</si>
  <si>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</si>
  <si>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</si>
  <si>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</si>
  <si>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</si>
  <si>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</si>
  <si>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</si>
  <si>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</si>
  <si>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</si>
  <si>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</si>
  <si>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</si>
  <si>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</si>
  <si>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</si>
  <si>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</si>
  <si>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</si>
  <si>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</si>
  <si>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</si>
  <si>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</si>
  <si>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</si>
  <si>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</si>
  <si>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</si>
  <si>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</si>
  <si>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</si>
  <si>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</si>
  <si>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</si>
  <si>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</si>
  <si>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</si>
  <si>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</si>
  <si>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</si>
  <si>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</si>
  <si>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</si>
  <si>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</si>
  <si>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</si>
  <si>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</si>
  <si>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</si>
  <si>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</si>
  <si>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</si>
  <si>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</si>
  <si>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</si>
  <si>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</si>
  <si>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</si>
  <si>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</si>
  <si>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</si>
  <si>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</si>
  <si>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</si>
  <si>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</si>
  <si>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</si>
  <si>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</si>
  <si>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</si>
  <si>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</si>
  <si>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</si>
  <si>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</si>
  <si>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</si>
  <si>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</si>
  <si>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</si>
  <si>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</si>
  <si>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</si>
  <si>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</si>
  <si>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</si>
  <si>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</si>
  <si>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</si>
  <si>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</si>
  <si>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</si>
  <si>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</si>
  <si>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</si>
  <si>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</si>
  <si>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</si>
  <si>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</si>
  <si>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</si>
  <si>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</si>
  <si>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</si>
  <si>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</si>
  <si>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</si>
  <si>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</si>
  <si>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</si>
  <si>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</si>
  <si>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</si>
  <si>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</si>
  <si>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</si>
  <si>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</si>
  <si>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</si>
  <si>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</si>
  <si>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</si>
  <si>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</si>
  <si>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</si>
  <si>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</si>
  <si>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</si>
  <si>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</si>
  <si>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</si>
  <si>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</si>
  <si>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</si>
  <si>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</si>
  <si>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</si>
  <si>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</si>
  <si>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</si>
  <si>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</si>
  <si>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</si>
  <si>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</si>
  <si>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</si>
  <si>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</si>
  <si>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</si>
  <si>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</si>
  <si>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</si>
  <si>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</si>
  <si>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</si>
  <si>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</si>
  <si>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</si>
  <si>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</si>
  <si>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</si>
  <si>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</si>
  <si>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</si>
  <si>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</si>
  <si>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</si>
  <si>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</si>
  <si>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</si>
  <si>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</si>
  <si>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</si>
  <si>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</si>
  <si>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</si>
  <si>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</si>
  <si>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</si>
  <si>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</si>
  <si>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</si>
  <si>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</si>
  <si>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</si>
  <si>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</si>
  <si>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</si>
  <si>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</si>
  <si>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</si>
  <si>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</si>
  <si>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</si>
  <si>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</si>
  <si>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</si>
  <si>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</si>
  <si>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</si>
  <si>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</si>
  <si>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</si>
  <si>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</si>
  <si>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</si>
  <si>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</si>
  <si>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</si>
  <si>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</si>
  <si>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</si>
  <si>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</si>
  <si>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</si>
  <si>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</si>
  <si>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</si>
  <si>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</si>
  <si>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</si>
  <si>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</si>
  <si>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</si>
  <si>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</si>
  <si>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</si>
  <si>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</si>
  <si>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</si>
  <si>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</si>
  <si>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</si>
  <si>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</si>
  <si>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</si>
  <si>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</si>
  <si>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</si>
  <si>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</si>
  <si>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</si>
  <si>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</si>
  <si>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</si>
  <si>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</si>
  <si>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</si>
  <si>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</si>
  <si>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</si>
  <si>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</si>
  <si>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</si>
  <si>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</si>
  <si>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</si>
  <si>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</si>
  <si>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</si>
  <si>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</si>
  <si>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</si>
  <si>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</si>
  <si>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</si>
  <si>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</si>
  <si>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</si>
  <si>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</si>
  <si>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</si>
  <si>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</si>
  <si>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</si>
  <si>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</si>
  <si>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</si>
  <si>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</si>
  <si>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</si>
  <si>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</si>
  <si>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</si>
  <si>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</si>
  <si>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</si>
  <si>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</si>
  <si>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</si>
  <si>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</si>
  <si>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</si>
  <si>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</si>
  <si>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</si>
  <si>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</si>
  <si>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</si>
  <si>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</si>
  <si>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</si>
  <si>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</si>
  <si>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</si>
  <si>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</si>
  <si>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</si>
  <si>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</si>
  <si>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</si>
  <si>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</si>
  <si>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</si>
  <si>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</si>
  <si>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</si>
  <si>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</si>
  <si>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</si>
  <si>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</si>
  <si>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</si>
  <si>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</si>
  <si>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</si>
  <si>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</si>
  <si>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</si>
  <si>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</si>
  <si>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</si>
  <si>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</si>
  <si>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</si>
  <si>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</si>
  <si>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</si>
  <si>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</si>
  <si>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</si>
  <si>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</si>
  <si>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</si>
  <si>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</si>
  <si>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</si>
  <si>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</si>
  <si>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</si>
  <si>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</si>
  <si>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</si>
  <si>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</si>
  <si>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</si>
  <si>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</si>
  <si>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</si>
  <si>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</si>
  <si>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</si>
  <si>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</si>
  <si>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</si>
  <si>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</si>
  <si>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</si>
  <si>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</si>
  <si>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</si>
  <si>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</si>
  <si>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</si>
  <si>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</si>
  <si>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</si>
  <si>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</si>
  <si>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</si>
  <si>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</si>
  <si>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</si>
  <si>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</si>
  <si>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</si>
  <si>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</si>
  <si>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</si>
  <si>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</si>
  <si>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</si>
  <si>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</si>
  <si>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</si>
  <si>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</si>
  <si>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</si>
  <si>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</si>
  <si>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</si>
  <si>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</si>
  <si>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</si>
  <si>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</si>
  <si>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</si>
  <si>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</si>
  <si>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</si>
  <si>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</si>
  <si>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</si>
  <si>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</si>
  <si>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</si>
  <si>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</si>
  <si>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</si>
  <si>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</si>
  <si>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</si>
  <si>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</si>
  <si>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</si>
  <si>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</si>
  <si>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</si>
  <si>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</si>
  <si>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</si>
  <si>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</si>
  <si>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</si>
  <si>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</si>
  <si>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</si>
  <si>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</si>
  <si>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</si>
  <si>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</si>
  <si>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</si>
  <si>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</si>
  <si>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</si>
  <si>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</si>
  <si>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</si>
  <si>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</si>
  <si>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</si>
  <si>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</si>
  <si>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</si>
  <si>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</si>
  <si>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</si>
  <si>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</si>
  <si>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</si>
  <si>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</si>
  <si>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</si>
  <si>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</si>
  <si>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</si>
  <si>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</si>
  <si>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</si>
  <si>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</si>
  <si>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</si>
  <si>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</si>
  <si>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</si>
  <si>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</si>
  <si>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</si>
  <si>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</si>
  <si>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</si>
  <si>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</si>
  <si>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</si>
  <si>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</si>
  <si>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</si>
  <si>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</si>
  <si>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</si>
  <si>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</si>
  <si>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</si>
  <si>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</si>
  <si>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</si>
  <si>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</si>
  <si>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</si>
  <si>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</si>
  <si>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</si>
  <si>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</si>
  <si>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</si>
  <si>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</si>
  <si>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</si>
  <si>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</si>
  <si>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</si>
  <si>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</si>
  <si>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</si>
  <si>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</si>
  <si>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</si>
  <si>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</si>
  <si>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</si>
  <si>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</si>
  <si>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</si>
  <si>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</si>
  <si>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</si>
  <si>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</si>
  <si>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</si>
  <si>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</si>
  <si>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</si>
  <si>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</si>
  <si>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</si>
  <si>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</si>
  <si>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</si>
  <si>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</si>
  <si>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</si>
  <si>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</si>
  <si>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</si>
  <si>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</si>
  <si>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</si>
  <si>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</si>
  <si>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</si>
  <si>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</si>
  <si>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</si>
  <si>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</si>
  <si>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</si>
  <si>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</si>
  <si>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</si>
  <si>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</si>
  <si>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</si>
  <si>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</si>
  <si>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</si>
  <si>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</si>
  <si>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</si>
  <si>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</si>
  <si>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</si>
  <si>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</si>
  <si>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</si>
  <si>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</si>
  <si>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</si>
  <si>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</si>
  <si>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</si>
  <si>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</si>
  <si>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</si>
  <si>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</si>
  <si>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</si>
  <si>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</si>
  <si>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</si>
  <si>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</si>
  <si>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</si>
  <si>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</si>
  <si>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</si>
  <si>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</si>
  <si>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</si>
  <si>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</si>
  <si>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</si>
  <si>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</si>
  <si>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</si>
  <si>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</si>
  <si>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</si>
  <si>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</si>
  <si>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</si>
  <si>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</si>
  <si>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</si>
  <si>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</si>
  <si>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</si>
  <si>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</si>
  <si>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</si>
  <si>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</si>
  <si>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</si>
  <si>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</si>
  <si>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</si>
  <si>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</si>
  <si>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</si>
  <si>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</si>
  <si>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</si>
  <si>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</si>
  <si>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</si>
  <si>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</si>
  <si>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</si>
  <si>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</si>
  <si>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</si>
  <si>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</si>
  <si>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</si>
  <si>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</si>
  <si>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</si>
  <si>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</si>
  <si>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</si>
  <si>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</si>
  <si>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</si>
  <si>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</si>
  <si>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</si>
  <si>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</si>
  <si>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</si>
  <si>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</si>
  <si>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</si>
  <si>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</si>
  <si>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</si>
  <si>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</si>
  <si>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</si>
  <si>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</si>
  <si>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</si>
  <si>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</si>
  <si>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</si>
  <si>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</si>
  <si>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</si>
  <si>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</si>
  <si>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</si>
  <si>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</si>
  <si>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</si>
  <si>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</si>
  <si>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</si>
  <si>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</si>
  <si>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</si>
  <si>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</si>
  <si>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</si>
  <si>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</si>
  <si>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</si>
  <si>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</si>
  <si>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</si>
  <si>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</si>
  <si>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</si>
  <si>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</si>
  <si>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</si>
  <si>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</si>
  <si>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</si>
  <si>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</si>
  <si>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</si>
  <si>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</si>
  <si>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</si>
  <si>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</si>
  <si>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</si>
  <si>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</si>
  <si>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</si>
  <si>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</si>
  <si>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</si>
  <si>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</si>
  <si>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</si>
  <si>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</si>
  <si>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</si>
  <si>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</si>
  <si>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</si>
  <si>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</si>
  <si>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</si>
  <si>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</si>
  <si>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</si>
  <si>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</si>
  <si>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</si>
  <si>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</si>
  <si>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</si>
  <si>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</si>
  <si>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</si>
  <si>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</si>
  <si>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</si>
  <si>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</si>
  <si>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</si>
  <si>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</si>
  <si>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</si>
  <si>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</si>
  <si>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</si>
  <si>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</si>
  <si>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</si>
  <si>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</si>
  <si>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</si>
  <si>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</si>
  <si>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</si>
  <si>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</si>
  <si>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</si>
  <si>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</si>
  <si>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</si>
  <si>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</si>
  <si>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</si>
  <si>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</si>
  <si>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</si>
  <si>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</si>
  <si>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</si>
  <si>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</si>
  <si>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</si>
  <si>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</si>
  <si>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</si>
  <si>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</si>
  <si>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</si>
  <si>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</si>
  <si>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</si>
  <si>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</si>
  <si>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</si>
  <si>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</si>
  <si>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</si>
  <si>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</si>
  <si>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</si>
  <si>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</si>
  <si>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</si>
  <si>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</si>
  <si>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</si>
  <si>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</si>
  <si>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</si>
  <si>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</si>
  <si>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</si>
  <si>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</si>
  <si>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</si>
  <si>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</si>
  <si>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</si>
  <si>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</si>
  <si>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</si>
  <si>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</si>
  <si>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</si>
  <si>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</si>
  <si>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</si>
  <si>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</si>
  <si>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</si>
  <si>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</si>
  <si>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</si>
  <si>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</si>
  <si>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</si>
  <si>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</si>
  <si>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</si>
  <si>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</si>
  <si>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</si>
  <si>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</si>
  <si>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</si>
  <si>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</si>
  <si>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</si>
  <si>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</si>
  <si>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</si>
  <si>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</si>
  <si>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</si>
  <si>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</si>
  <si>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</si>
  <si>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</si>
  <si>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</si>
  <si>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</si>
  <si>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</si>
  <si>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</si>
  <si>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</si>
  <si>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</si>
  <si>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</si>
  <si>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</si>
  <si>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</si>
  <si>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</si>
  <si>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</si>
  <si>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</si>
  <si>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</si>
  <si>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</si>
  <si>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</si>
  <si>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</si>
  <si>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</si>
  <si>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</si>
  <si>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</si>
  <si>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</si>
  <si>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</si>
  <si>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</si>
  <si>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</si>
  <si>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</si>
  <si>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</si>
  <si>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</si>
  <si>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</si>
  <si>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</si>
  <si>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</si>
  <si>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</si>
  <si>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</si>
  <si>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</si>
  <si>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</si>
  <si>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</si>
  <si>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</si>
  <si>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</si>
  <si>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</si>
  <si>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</si>
  <si>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</si>
  <si>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</si>
  <si>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</si>
  <si>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</si>
  <si>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</si>
  <si>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</si>
  <si>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</si>
  <si>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</si>
  <si>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</si>
  <si>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</si>
  <si>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</si>
  <si>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</si>
  <si>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</si>
  <si>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</si>
  <si>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</si>
  <si>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</si>
  <si>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</si>
  <si>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</si>
  <si>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</si>
  <si>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</si>
  <si>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</si>
  <si>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</si>
  <si>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</si>
  <si>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</si>
  <si>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</si>
  <si>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</si>
  <si>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</si>
  <si>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</si>
  <si>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</si>
  <si>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</si>
  <si>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</si>
  <si>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</si>
  <si>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</si>
  <si>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</si>
  <si>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</si>
  <si>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</si>
  <si>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</si>
  <si>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</si>
  <si>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</si>
  <si>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</si>
  <si>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</si>
  <si>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</si>
  <si>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</si>
  <si>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</si>
  <si>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</si>
  <si>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</si>
  <si>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</si>
  <si>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</si>
  <si>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</si>
  <si>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</si>
  <si>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</si>
  <si>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</si>
  <si>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</si>
  <si>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</si>
  <si>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</si>
  <si>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</si>
  <si>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</si>
  <si>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</si>
  <si>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</si>
  <si>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</si>
  <si>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</si>
  <si>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</si>
  <si>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</si>
  <si>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</si>
  <si>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</si>
  <si>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</si>
  <si>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</si>
  <si>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</si>
  <si>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</si>
  <si>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</si>
  <si>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</si>
  <si>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</si>
  <si>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</si>
  <si>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</si>
  <si>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</si>
  <si>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</si>
  <si>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</si>
  <si>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</si>
  <si>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</si>
  <si>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</si>
  <si>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</si>
  <si>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</si>
  <si>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</si>
  <si>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</si>
  <si>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</si>
  <si>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</si>
  <si>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</si>
  <si>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</si>
  <si>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</si>
  <si>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</si>
  <si>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</si>
  <si>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</si>
  <si>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</si>
  <si>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</si>
  <si>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</si>
  <si>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</si>
  <si>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</si>
  <si>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</si>
  <si>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</si>
  <si>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</si>
  <si>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</si>
  <si>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</si>
  <si>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</si>
  <si>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</si>
  <si>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</si>
  <si>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</si>
  <si>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</si>
  <si>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</si>
  <si>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</si>
  <si>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</si>
  <si>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</si>
  <si>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</si>
  <si>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</si>
  <si>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</si>
  <si>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</si>
  <si>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</si>
  <si>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</si>
  <si>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</si>
  <si>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</si>
  <si>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</si>
  <si>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</si>
  <si>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</si>
  <si>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</si>
  <si>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</si>
  <si>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</si>
  <si>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</si>
  <si>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</si>
  <si>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</si>
  <si>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</si>
  <si>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</si>
  <si>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</si>
  <si>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</si>
  <si>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</si>
  <si>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</si>
  <si>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</si>
  <si>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</si>
  <si>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</si>
  <si>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</si>
  <si>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</si>
  <si>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</si>
  <si>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</si>
  <si>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</si>
  <si>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</si>
  <si>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</si>
  <si>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</si>
  <si>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</si>
  <si>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</si>
  <si>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</si>
  <si>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</si>
  <si>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</si>
  <si>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</si>
  <si>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</si>
  <si>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</si>
  <si>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</si>
  <si>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</si>
  <si>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</si>
  <si>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</si>
  <si>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</si>
  <si>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</si>
  <si>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</si>
  <si>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</si>
  <si>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</si>
  <si>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</si>
  <si>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</si>
  <si>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</si>
  <si>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</si>
  <si>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</si>
  <si>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</si>
  <si>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</si>
  <si>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</si>
  <si>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</si>
  <si>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</si>
  <si>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</si>
  <si>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</si>
  <si>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</si>
  <si>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</si>
  <si>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</si>
  <si>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</si>
  <si>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</si>
  <si>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</si>
  <si>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</si>
  <si>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</si>
  <si>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</si>
  <si>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</si>
  <si>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</si>
  <si>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</si>
  <si>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</si>
  <si>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</si>
  <si>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</si>
  <si>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</si>
  <si>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</si>
  <si>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</si>
  <si>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</si>
  <si>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</si>
  <si>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</si>
  <si>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</si>
  <si>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</si>
  <si>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</si>
  <si>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</si>
  <si>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</si>
  <si>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</si>
  <si>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</si>
  <si>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</si>
  <si>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</si>
  <si>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</si>
  <si>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</si>
  <si>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</si>
  <si>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</si>
  <si>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</si>
  <si>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</si>
  <si>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</si>
  <si>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</si>
  <si>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</si>
  <si>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</si>
  <si>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</si>
  <si>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</si>
  <si>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</si>
  <si>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</si>
  <si>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</si>
  <si>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</si>
  <si>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</si>
  <si>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</si>
  <si>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</si>
  <si>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</si>
  <si>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</si>
  <si>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</si>
  <si>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</si>
  <si>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</si>
  <si>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</si>
  <si>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</si>
  <si>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</si>
  <si>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</si>
  <si>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</si>
  <si>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</si>
  <si>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</si>
  <si>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</si>
  <si>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</si>
  <si>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</si>
  <si>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</si>
  <si>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</si>
  <si>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</si>
  <si>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</si>
  <si>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</si>
  <si>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</si>
  <si>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</si>
  <si>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</si>
  <si>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</si>
  <si>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</si>
  <si>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</si>
  <si>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</si>
  <si>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</si>
  <si>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</si>
  <si>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</si>
  <si>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</si>
  <si>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</si>
  <si>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</si>
  <si>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</si>
  <si>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</si>
  <si>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</si>
  <si>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</si>
  <si>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</si>
  <si>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</si>
  <si>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</si>
  <si>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</si>
  <si>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</si>
  <si>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</si>
  <si>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</si>
  <si>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</si>
  <si>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</si>
  <si>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</si>
  <si>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</si>
  <si>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</si>
  <si>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</si>
  <si>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</si>
  <si>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</si>
  <si>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</si>
  <si>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</si>
  <si>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</si>
  <si>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</si>
  <si>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</si>
  <si>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</si>
  <si>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</si>
  <si>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</si>
  <si>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</si>
  <si>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</si>
  <si>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</si>
  <si>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</si>
  <si>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</si>
  <si>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</si>
  <si>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</si>
  <si>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</si>
  <si>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</si>
  <si>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</si>
  <si>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</si>
  <si>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</si>
  <si>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</si>
  <si>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</si>
  <si>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</si>
  <si>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</si>
  <si>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</si>
  <si>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</si>
  <si>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</si>
  <si>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</si>
  <si>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</si>
  <si>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</si>
  <si>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</si>
  <si>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</si>
  <si>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</si>
  <si>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</si>
  <si>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</si>
  <si>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</si>
  <si>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</si>
  <si>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</si>
  <si>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</si>
  <si>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</si>
  <si>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</si>
  <si>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</si>
  <si>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</si>
  <si>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</si>
  <si>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</si>
  <si>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</si>
  <si>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</si>
  <si>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</si>
  <si>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</si>
  <si>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</si>
  <si>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</si>
  <si>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</si>
  <si>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</si>
  <si>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</si>
  <si>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</si>
  <si>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</si>
  <si>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</si>
  <si>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</si>
  <si>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</si>
  <si>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</si>
  <si>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</si>
  <si>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</si>
  <si>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</si>
  <si>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</si>
  <si>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</si>
  <si>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</si>
  <si>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</si>
  <si>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</si>
  <si>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</si>
  <si>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</si>
  <si>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</si>
  <si>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</si>
  <si>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</si>
  <si>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</si>
  <si>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</si>
  <si>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</si>
  <si>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</si>
  <si>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</si>
  <si>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</si>
  <si>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</si>
  <si>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</si>
  <si>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</si>
  <si>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</si>
  <si>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</si>
  <si>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</si>
  <si>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</si>
  <si>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</si>
  <si>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</si>
  <si>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</si>
  <si>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</si>
  <si>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</si>
  <si>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</si>
  <si>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</si>
  <si>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</si>
  <si>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</si>
  <si>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</si>
  <si>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</si>
  <si>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</si>
  <si>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</si>
  <si>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</si>
  <si>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</si>
  <si>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</si>
  <si>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</si>
  <si>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</si>
  <si>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</si>
  <si>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</si>
  <si>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</si>
  <si>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</si>
  <si>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</si>
  <si>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</si>
  <si>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</si>
  <si>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</si>
  <si>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</si>
  <si>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</si>
  <si>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</si>
  <si>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</si>
  <si>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</si>
  <si>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</si>
  <si>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</si>
  <si>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</si>
  <si>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</si>
  <si>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</si>
  <si>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</si>
  <si>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</si>
  <si>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</si>
  <si>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</si>
  <si>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</si>
  <si>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</si>
  <si>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</si>
  <si>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</si>
  <si>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</si>
  <si>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</si>
  <si>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</si>
  <si>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</si>
  <si>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</si>
  <si>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</si>
  <si>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</si>
  <si>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</si>
  <si>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</si>
  <si>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</si>
  <si>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</si>
  <si>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</si>
  <si>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</si>
  <si>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</si>
  <si>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</si>
  <si>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</si>
  <si>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</si>
  <si>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</si>
  <si>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</si>
  <si>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</si>
  <si>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</si>
  <si>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</si>
  <si>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</si>
  <si>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</si>
  <si>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</si>
  <si>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</si>
  <si>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</si>
  <si>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</si>
  <si>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</si>
  <si>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</si>
  <si>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</si>
  <si>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</si>
  <si>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</si>
  <si>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</si>
  <si>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</si>
  <si>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</si>
  <si>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</si>
  <si>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</si>
  <si>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</si>
  <si>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</si>
  <si>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</si>
  <si>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</si>
  <si>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</si>
  <si>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</si>
  <si>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</si>
  <si>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</si>
  <si>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</si>
  <si>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</si>
  <si>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</si>
  <si>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</si>
  <si>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</si>
  <si>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</si>
  <si>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</si>
  <si>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</si>
  <si>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</si>
  <si>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</si>
  <si>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</si>
  <si>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</si>
  <si>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</si>
  <si>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</si>
  <si>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</si>
  <si>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</si>
  <si>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</si>
  <si>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</si>
  <si>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</si>
  <si>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</si>
  <si>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</si>
  <si>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</si>
  <si>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</si>
  <si>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</si>
  <si>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</si>
  <si>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</si>
  <si>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</si>
  <si>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</si>
  <si>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</si>
  <si>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</si>
  <si>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</si>
  <si>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</si>
  <si>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</si>
  <si>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</si>
  <si>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</si>
  <si>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</si>
  <si>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</si>
  <si>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</si>
  <si>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</si>
  <si>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</si>
  <si>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</si>
  <si>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</si>
  <si>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</si>
  <si>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</si>
  <si>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</si>
  <si>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</si>
  <si>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</si>
  <si>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</si>
  <si>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</si>
  <si>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</si>
  <si>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</si>
  <si>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</si>
  <si>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</si>
  <si>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</si>
  <si>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</si>
  <si>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</si>
  <si>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</si>
  <si>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</si>
  <si>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</si>
  <si>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</si>
  <si>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</si>
  <si>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</si>
  <si>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</si>
  <si>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</si>
  <si>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</si>
  <si>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</si>
  <si>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</si>
  <si>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</si>
  <si>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</si>
  <si>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</si>
  <si>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</si>
  <si>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</si>
  <si>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</si>
  <si>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</si>
  <si>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</si>
  <si>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</si>
  <si>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</si>
  <si>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</si>
  <si>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</si>
  <si>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</si>
  <si>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</si>
  <si>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</si>
  <si>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</si>
  <si>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</si>
  <si>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</si>
  <si>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</si>
  <si>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</si>
  <si>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</si>
  <si>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</si>
  <si>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</si>
  <si>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</si>
  <si>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</si>
  <si>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</si>
  <si>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</si>
  <si>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</si>
  <si>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</si>
  <si>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</si>
  <si>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</si>
  <si>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</si>
  <si>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</si>
  <si>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</si>
  <si>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</si>
  <si>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</si>
  <si>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</si>
  <si>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</si>
  <si>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</si>
  <si>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</si>
  <si>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</si>
  <si>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</si>
  <si>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</si>
  <si>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</si>
  <si>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</si>
  <si>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</si>
  <si>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</si>
  <si>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</si>
  <si>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</si>
  <si>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</si>
  <si>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</si>
  <si>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</si>
  <si>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</si>
  <si>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</si>
  <si>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</si>
  <si>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</si>
  <si>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</si>
  <si>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</si>
  <si>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</si>
  <si>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</si>
  <si>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</si>
  <si>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</si>
  <si>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</si>
  <si>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</si>
  <si>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</si>
  <si>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</si>
  <si>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</si>
  <si>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</si>
  <si>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</si>
  <si>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</si>
  <si>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</si>
  <si>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</si>
  <si>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</si>
  <si>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</si>
  <si>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</si>
  <si>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</si>
  <si>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</si>
  <si>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</si>
  <si>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</si>
  <si>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</si>
  <si>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</si>
  <si>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</si>
  <si>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</si>
  <si>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</si>
  <si>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</si>
  <si>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</si>
  <si>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</si>
  <si>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</si>
  <si>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</si>
  <si>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</si>
  <si>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</si>
  <si>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</si>
  <si>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</si>
  <si>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</si>
  <si>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</si>
  <si>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</si>
  <si>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</si>
  <si>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</si>
  <si>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</si>
  <si>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</si>
  <si>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</si>
  <si>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</si>
  <si>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</si>
  <si>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</si>
  <si>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</si>
  <si>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</si>
  <si>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</si>
  <si>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</si>
  <si>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</si>
  <si>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</si>
  <si>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</si>
  <si>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</si>
  <si>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</si>
  <si>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</si>
  <si>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</si>
  <si>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</si>
  <si>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</si>
  <si>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</si>
  <si>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</si>
  <si>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</si>
  <si>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</si>
  <si>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</si>
  <si>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</si>
  <si>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</si>
  <si>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</si>
  <si>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</si>
  <si>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</si>
  <si>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</si>
  <si>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</si>
  <si>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</si>
  <si>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</si>
  <si>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</si>
  <si>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</si>
  <si>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</si>
  <si>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</si>
  <si>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</si>
  <si>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</si>
  <si>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</si>
  <si>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</si>
  <si>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</si>
  <si>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</si>
  <si>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</si>
  <si>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</si>
  <si>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</si>
  <si>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</si>
  <si>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</si>
  <si>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</si>
  <si>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</si>
  <si>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</si>
  <si>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</si>
  <si>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</si>
  <si>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</si>
  <si>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</si>
  <si>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</si>
  <si>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</si>
  <si>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</si>
  <si>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</si>
  <si>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</si>
  <si>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</si>
  <si>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</si>
  <si>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</si>
  <si>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</si>
  <si>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</si>
  <si>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</si>
  <si>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</si>
  <si>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</si>
  <si>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</si>
  <si>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</si>
  <si>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</si>
  <si>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</si>
  <si>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</si>
  <si>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</si>
  <si>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</si>
  <si>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</si>
  <si>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</si>
  <si>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</si>
  <si>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</si>
  <si>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</si>
  <si>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</si>
  <si>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</si>
  <si>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</si>
  <si>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</si>
  <si>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</si>
  <si>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</si>
  <si>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</si>
  <si>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</si>
  <si>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</si>
  <si>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</si>
  <si>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</si>
  <si>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</si>
  <si>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</si>
  <si>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</si>
  <si>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</si>
  <si>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</si>
  <si>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</si>
  <si>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</si>
  <si>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</si>
  <si>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</si>
  <si>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</si>
  <si>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</si>
  <si>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</si>
  <si>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</si>
  <si>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</si>
  <si>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</si>
  <si>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</si>
  <si>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</si>
  <si>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</si>
  <si>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</si>
  <si>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</si>
  <si>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</si>
  <si>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</si>
  <si>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</si>
  <si>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</si>
  <si>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</si>
  <si>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</si>
  <si>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</si>
  <si>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</si>
  <si>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</si>
  <si>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</si>
  <si>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</si>
  <si>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</si>
  <si>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</si>
  <si>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</si>
  <si>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</si>
  <si>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</si>
  <si>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</si>
  <si>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</si>
  <si>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</si>
  <si>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</si>
  <si>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</si>
  <si>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</si>
  <si>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</si>
  <si>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</si>
  <si>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</si>
  <si>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</si>
  <si>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</si>
  <si>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</si>
  <si>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</si>
  <si>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</si>
  <si>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</si>
  <si>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</si>
  <si>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</si>
  <si>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</si>
  <si>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</si>
  <si>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</si>
  <si>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</si>
  <si>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</si>
  <si>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</si>
  <si>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</si>
  <si>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</si>
  <si>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</si>
  <si>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</si>
  <si>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</si>
  <si>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</si>
  <si>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</si>
  <si>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</si>
  <si>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</si>
  <si>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</si>
  <si>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</si>
  <si>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</si>
  <si>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</si>
  <si>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</si>
  <si>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</si>
  <si>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</si>
  <si>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</si>
  <si>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</si>
  <si>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</si>
  <si>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</si>
  <si>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</si>
  <si>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</si>
  <si>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</si>
  <si>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</si>
  <si>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</si>
  <si>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</si>
  <si>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</si>
  <si>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</si>
  <si>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</si>
  <si>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</si>
  <si>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</si>
  <si>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</si>
  <si>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</si>
  <si>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</si>
  <si>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</si>
  <si>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</si>
  <si>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</si>
  <si>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</si>
  <si>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</si>
  <si>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</si>
  <si>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</si>
  <si>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</si>
  <si>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</si>
  <si>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</si>
  <si>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</si>
  <si>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</si>
  <si>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</si>
  <si>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</si>
  <si>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</si>
  <si>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</si>
  <si>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</si>
  <si>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</si>
  <si>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</si>
  <si>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</si>
  <si>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</si>
  <si>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</si>
  <si>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</si>
  <si>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</si>
  <si>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</si>
  <si>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</si>
  <si>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</si>
  <si>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</si>
  <si>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</si>
  <si>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</si>
  <si>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</si>
  <si>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</si>
  <si>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</si>
  <si>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</si>
  <si>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</si>
  <si>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</si>
  <si>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</si>
  <si>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</si>
  <si>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</si>
  <si>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</si>
  <si>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</si>
  <si>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</si>
  <si>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</si>
  <si>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</si>
  <si>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</si>
  <si>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</si>
  <si>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</si>
  <si>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</si>
  <si>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</si>
  <si>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</si>
  <si>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</si>
  <si>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</si>
  <si>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</si>
  <si>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</si>
  <si>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</si>
  <si>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</si>
  <si>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</si>
  <si>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</si>
  <si>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</si>
  <si>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</si>
  <si>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</si>
  <si>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</si>
  <si>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</si>
  <si>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</si>
  <si>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</si>
  <si>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</si>
  <si>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</si>
  <si>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</si>
  <si>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</si>
  <si>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</si>
  <si>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</si>
  <si>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</si>
  <si>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</si>
  <si>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</si>
  <si>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</si>
  <si>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</si>
  <si>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</si>
  <si>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</si>
  <si>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</si>
  <si>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</si>
  <si>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</si>
  <si>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</si>
  <si>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</si>
  <si>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</si>
  <si>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</si>
  <si>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</si>
  <si>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</si>
  <si>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</si>
  <si>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</si>
  <si>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</si>
  <si>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</si>
  <si>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</si>
  <si>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</si>
  <si>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</si>
  <si>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</si>
  <si>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</si>
  <si>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</si>
  <si>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</si>
  <si>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</si>
  <si>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</si>
  <si>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</si>
  <si>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</si>
  <si>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</si>
  <si>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</si>
  <si>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</si>
  <si>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</si>
  <si>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</si>
  <si>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</si>
  <si>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</si>
  <si>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</si>
  <si>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</si>
  <si>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</si>
  <si>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</si>
  <si>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</si>
  <si>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</si>
  <si>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</si>
  <si>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</si>
  <si>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</si>
  <si>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</si>
  <si>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</si>
  <si>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</si>
  <si>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</si>
  <si>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</si>
  <si>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</si>
  <si>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</si>
  <si>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</si>
  <si>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</si>
  <si>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</si>
  <si>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</si>
  <si>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</si>
  <si>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</si>
  <si>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</si>
  <si>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</si>
  <si>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</si>
  <si>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</si>
  <si>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</si>
  <si>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</si>
  <si>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</si>
  <si>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</si>
  <si>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</si>
  <si>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</si>
  <si>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</si>
  <si>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</si>
  <si>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</si>
  <si>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</si>
  <si>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</si>
  <si>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</si>
  <si>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</si>
  <si>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</si>
  <si>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</si>
  <si>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</si>
  <si>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</si>
  <si>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</si>
  <si>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</si>
  <si>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</si>
  <si>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</si>
  <si>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</si>
  <si>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</si>
  <si>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</si>
  <si>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</si>
  <si>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</si>
  <si>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</si>
  <si>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</si>
  <si>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</si>
  <si>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</si>
  <si>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</si>
  <si>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</si>
  <si>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</si>
  <si>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</si>
  <si>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</si>
  <si>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</si>
  <si>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</si>
  <si>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</si>
  <si>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</si>
  <si>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</si>
  <si>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</si>
  <si>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</si>
  <si>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</si>
  <si>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</si>
  <si>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</si>
  <si>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</si>
  <si>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</si>
  <si>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</si>
  <si>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</si>
  <si>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</si>
  <si>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</si>
  <si>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</si>
  <si>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</si>
  <si>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</si>
  <si>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</si>
  <si>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</si>
  <si>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</si>
  <si>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</si>
  <si>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</si>
  <si>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</si>
  <si>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</si>
  <si>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</si>
  <si>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</si>
  <si>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</si>
  <si>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</si>
  <si>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</si>
  <si>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</si>
  <si>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</si>
  <si>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</si>
  <si>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</si>
  <si>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</si>
  <si>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</si>
  <si>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</si>
  <si>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</si>
  <si>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</si>
  <si>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</si>
  <si>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</si>
  <si>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</si>
  <si>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</si>
  <si>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</si>
  <si>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</si>
  <si>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</si>
  <si>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</si>
  <si>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</si>
  <si>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</si>
  <si>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</si>
  <si>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</si>
  <si>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</si>
  <si>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</si>
  <si>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</si>
  <si>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</si>
  <si>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</si>
  <si>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</si>
  <si>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</si>
  <si>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</si>
  <si>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</si>
  <si>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</si>
  <si>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</si>
  <si>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</si>
  <si>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</si>
  <si>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</si>
  <si>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</si>
  <si>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</si>
  <si>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</si>
  <si>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</si>
  <si>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</si>
  <si>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</si>
  <si>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</si>
  <si>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</si>
  <si>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</si>
  <si>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</si>
  <si>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</si>
  <si>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</si>
  <si>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</si>
  <si>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</si>
  <si>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</si>
  <si>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</si>
  <si>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</si>
  <si>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</si>
  <si>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</si>
  <si>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</si>
  <si>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</si>
  <si>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</si>
  <si>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</si>
  <si>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</si>
  <si>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</si>
  <si>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</si>
  <si>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</si>
  <si>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</si>
  <si>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</si>
  <si>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</si>
  <si>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</si>
  <si>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</si>
  <si>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</si>
  <si>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</si>
  <si>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</si>
  <si>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</si>
  <si>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</si>
  <si>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</si>
  <si>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</si>
  <si>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</si>
  <si>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</si>
  <si>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</si>
  <si>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</si>
  <si>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</si>
  <si>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</si>
  <si>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</si>
  <si>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</si>
  <si>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</si>
  <si>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</si>
  <si>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</si>
  <si>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</si>
  <si>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</si>
  <si>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</si>
  <si>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</si>
  <si>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</si>
  <si>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</si>
  <si>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</si>
  <si>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</si>
  <si>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</si>
  <si>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</si>
  <si>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</si>
  <si>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</si>
  <si>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</si>
  <si>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</si>
  <si>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</si>
  <si>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</si>
  <si>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</si>
  <si>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</si>
  <si>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</si>
  <si>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</si>
  <si>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</si>
  <si>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</si>
  <si>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</si>
  <si>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</si>
  <si>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</si>
  <si>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</si>
  <si>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</si>
  <si>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</si>
  <si>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</si>
  <si>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</si>
  <si>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</si>
  <si>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</si>
  <si>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</si>
  <si>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</si>
  <si>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</si>
  <si>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</si>
  <si>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</si>
  <si>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</si>
  <si>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</si>
  <si>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</si>
  <si>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</si>
  <si>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</si>
  <si>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</si>
  <si>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</si>
  <si>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</si>
  <si>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</si>
  <si>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</si>
  <si>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</si>
  <si>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</si>
  <si>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</si>
  <si>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</si>
  <si>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</si>
  <si>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</si>
  <si>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</si>
  <si>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</si>
  <si>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</si>
  <si>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</si>
  <si>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</si>
  <si>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</si>
  <si>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</si>
  <si>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</si>
  <si>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</si>
  <si>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</si>
  <si>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</si>
  <si>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</si>
  <si>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</si>
  <si>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</si>
  <si>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</si>
  <si>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</si>
  <si>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</si>
  <si>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</si>
  <si>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</si>
  <si>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</si>
  <si>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</si>
  <si>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</si>
  <si>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</si>
  <si>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</si>
  <si>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</si>
  <si>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</si>
  <si>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</si>
  <si>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</si>
  <si>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</si>
  <si>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</si>
  <si>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</si>
  <si>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</si>
  <si>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</si>
  <si>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</si>
  <si>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</si>
  <si>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</si>
  <si>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</si>
  <si>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</si>
  <si>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</si>
  <si>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</si>
  <si>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</si>
  <si>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</si>
  <si>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</si>
  <si>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</si>
  <si>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</si>
  <si>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</si>
  <si>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</si>
  <si>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</si>
  <si>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</si>
  <si>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</si>
  <si>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</si>
  <si>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</si>
  <si>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</si>
  <si>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</si>
  <si>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</si>
  <si>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</si>
  <si>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</si>
  <si>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</si>
  <si>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</si>
  <si>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</si>
  <si>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</si>
  <si>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</si>
  <si>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</si>
  <si>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</si>
  <si>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</si>
  <si>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</si>
  <si>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</si>
  <si>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</si>
  <si>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</si>
  <si>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</si>
  <si>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</si>
  <si>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</si>
  <si>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</si>
  <si>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</si>
  <si>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</si>
  <si>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</si>
  <si>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</si>
  <si>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</si>
  <si>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</si>
  <si>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</si>
  <si>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</si>
  <si>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</si>
  <si>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</si>
  <si>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</si>
  <si>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</si>
  <si>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</si>
  <si>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</si>
  <si>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</si>
  <si>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</si>
  <si>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</si>
  <si>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</si>
  <si>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</si>
  <si>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</si>
  <si>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</si>
  <si>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</si>
  <si>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</si>
  <si>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</si>
  <si>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</si>
  <si>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</si>
  <si>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</si>
  <si>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</si>
  <si>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</si>
  <si>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</si>
  <si>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</si>
  <si>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</si>
  <si>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</si>
  <si>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</si>
  <si>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</si>
  <si>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</si>
  <si>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</si>
  <si>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</si>
  <si>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</si>
  <si>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</si>
  <si>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</si>
  <si>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</si>
  <si>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</si>
  <si>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</si>
  <si>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</si>
  <si>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</si>
  <si>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</si>
  <si>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</si>
  <si>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</si>
  <si>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</si>
  <si>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</si>
  <si>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</si>
  <si>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</si>
  <si>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</si>
  <si>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</si>
  <si>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</si>
  <si>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</si>
  <si>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</si>
  <si>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</si>
  <si>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</si>
  <si>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</si>
  <si>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</si>
  <si>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</si>
  <si>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</si>
  <si>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</si>
  <si>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</si>
  <si>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</si>
  <si>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</si>
  <si>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</si>
  <si>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</si>
  <si>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</si>
  <si>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</si>
  <si>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</si>
  <si>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</si>
  <si>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</si>
  <si>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</si>
  <si>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</si>
  <si>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</si>
  <si>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</si>
  <si>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</si>
  <si>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</si>
  <si>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</si>
  <si>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</si>
  <si>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</si>
  <si>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</si>
  <si>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</si>
  <si>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</si>
  <si>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</si>
  <si>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</si>
  <si>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</si>
  <si>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</si>
  <si>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</si>
  <si>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</si>
  <si>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</si>
  <si>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</si>
  <si>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</si>
  <si>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</si>
  <si>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</si>
  <si>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</si>
  <si>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</si>
  <si>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</si>
  <si>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</si>
  <si>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</si>
  <si>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</si>
  <si>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</si>
  <si>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</si>
  <si>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</si>
  <si>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</si>
  <si>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</si>
  <si>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</si>
  <si>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</si>
  <si>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</si>
  <si>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</si>
  <si>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</si>
  <si>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</si>
  <si>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</si>
  <si>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</si>
  <si>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</si>
  <si>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</si>
  <si>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</si>
  <si>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</si>
  <si>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</si>
  <si>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</si>
  <si>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</si>
  <si>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</si>
  <si>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</si>
  <si>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</si>
  <si>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</si>
  <si>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</si>
  <si>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</si>
  <si>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</si>
  <si>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</si>
  <si>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</si>
  <si>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</si>
  <si>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</si>
  <si>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</si>
  <si>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</si>
  <si>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</si>
  <si>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</si>
  <si>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</si>
  <si>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</si>
  <si>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</si>
  <si>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</si>
  <si>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</si>
  <si>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</si>
  <si>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</si>
  <si>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</si>
  <si>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</si>
  <si>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</si>
  <si>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</si>
  <si>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</si>
  <si>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</si>
  <si>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</si>
  <si>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</si>
  <si>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</si>
  <si>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</si>
  <si>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</si>
  <si>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</si>
  <si>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</si>
  <si>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</si>
  <si>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</si>
  <si>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</si>
  <si>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</si>
  <si>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</si>
  <si>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</si>
  <si>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</si>
  <si>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</si>
  <si>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</si>
  <si>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</si>
  <si>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</si>
  <si>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</si>
  <si>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</si>
  <si>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</si>
  <si>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</si>
  <si>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</si>
  <si>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</si>
  <si>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</si>
  <si>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</si>
  <si>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</si>
  <si>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</si>
  <si>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</si>
  <si>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</si>
  <si>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</si>
  <si>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</si>
  <si>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</si>
  <si>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</si>
  <si>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</si>
  <si>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</si>
  <si>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</si>
  <si>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</si>
  <si>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</si>
  <si>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</si>
  <si>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</si>
  <si>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</si>
  <si>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</si>
  <si>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</si>
  <si>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</si>
  <si>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</si>
  <si>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</si>
  <si>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</si>
  <si>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</si>
  <si>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</si>
  <si>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</si>
  <si>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</si>
  <si>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</si>
  <si>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</si>
  <si>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</si>
  <si>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</si>
  <si>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</si>
  <si>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</si>
  <si>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</si>
  <si>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</si>
  <si>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</si>
  <si>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</si>
  <si>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</si>
  <si>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</si>
  <si>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</si>
  <si>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</si>
  <si>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</si>
  <si>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</si>
  <si>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</si>
  <si>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</si>
  <si>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</si>
  <si>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</si>
  <si>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</si>
  <si>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</si>
  <si>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</si>
  <si>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</si>
  <si>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</si>
  <si>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</si>
  <si>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</si>
  <si>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</si>
  <si>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</si>
  <si>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</si>
  <si>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</si>
  <si>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</si>
  <si>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</si>
  <si>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</si>
  <si>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</si>
  <si>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</si>
  <si>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</si>
  <si>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</si>
  <si>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</si>
  <si>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</si>
  <si>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</si>
  <si>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</si>
  <si>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</si>
  <si>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</si>
  <si>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</si>
  <si>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</si>
  <si>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</si>
  <si>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</si>
  <si>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</si>
  <si>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</si>
  <si>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</si>
  <si>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</si>
  <si>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</si>
  <si>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</si>
  <si>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</si>
  <si>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</si>
  <si>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</si>
  <si>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</si>
  <si>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</si>
  <si>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</si>
  <si>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</si>
  <si>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</si>
  <si>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</si>
  <si>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</si>
  <si>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</si>
  <si>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</si>
  <si>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</si>
  <si>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</si>
  <si>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</si>
  <si>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</si>
  <si>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</si>
  <si>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</si>
  <si>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</si>
  <si>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</si>
  <si>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</si>
  <si>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</si>
  <si>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</si>
  <si>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</si>
  <si>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</si>
  <si>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</si>
  <si>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</si>
  <si>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</si>
  <si>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</si>
  <si>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</si>
  <si>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</si>
  <si>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</si>
  <si>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</si>
  <si>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</si>
  <si>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</si>
  <si>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</si>
  <si>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</si>
  <si>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</si>
  <si>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</si>
  <si>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</si>
  <si>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</si>
  <si>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</si>
  <si>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</si>
  <si>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</si>
  <si>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</si>
  <si>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</si>
  <si>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</si>
  <si>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</si>
  <si>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</si>
  <si>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</si>
  <si>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</si>
  <si>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</si>
  <si>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</si>
  <si>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</si>
  <si>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</si>
  <si>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</si>
  <si>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</si>
  <si>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</si>
  <si>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</si>
  <si>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</si>
  <si>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</si>
  <si>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</si>
  <si>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</si>
  <si>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</si>
  <si>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</si>
  <si>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</si>
  <si>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</si>
  <si>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</si>
  <si>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</si>
  <si>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</si>
  <si>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</si>
  <si>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</si>
  <si>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</si>
  <si>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</si>
  <si>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</si>
  <si>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</si>
  <si>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</si>
  <si>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</si>
  <si>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</si>
  <si>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</si>
  <si>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</si>
  <si>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</si>
  <si>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</si>
  <si>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</si>
  <si>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</si>
  <si>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</si>
  <si>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</si>
  <si>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</si>
  <si>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</si>
  <si>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</si>
  <si>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</si>
  <si>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</si>
  <si>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</si>
  <si>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</si>
  <si>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</si>
  <si>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</si>
  <si>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</si>
  <si>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</si>
  <si>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</si>
  <si>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</si>
  <si>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</si>
  <si>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</si>
  <si>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</si>
  <si>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</si>
  <si>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</si>
  <si>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</si>
  <si>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</si>
  <si>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</si>
  <si>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</si>
  <si>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</si>
  <si>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</si>
  <si>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</si>
  <si>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</si>
  <si>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</si>
  <si>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</si>
  <si>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</si>
  <si>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</si>
  <si>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</si>
  <si>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</si>
  <si>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</si>
  <si>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</si>
  <si>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</si>
  <si>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</si>
  <si>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</si>
  <si>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</si>
  <si>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</si>
  <si>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</si>
  <si>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</si>
  <si>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</si>
  <si>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</si>
  <si>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</si>
  <si>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</si>
  <si>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</si>
  <si>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</si>
  <si>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</si>
  <si>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</si>
  <si>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</si>
  <si>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</si>
  <si>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</si>
  <si>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</si>
  <si>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</si>
  <si>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</si>
  <si>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</si>
  <si>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</si>
  <si>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</si>
  <si>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</si>
  <si>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</si>
  <si>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</si>
  <si>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</si>
  <si>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</si>
  <si>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</si>
  <si>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</si>
  <si>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</si>
  <si>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</si>
  <si>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</si>
  <si>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</si>
  <si>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</si>
  <si>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</si>
  <si>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</si>
  <si>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</si>
  <si>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</si>
  <si>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</si>
  <si>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</si>
  <si>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</si>
  <si>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</si>
  <si>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</si>
  <si>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</si>
  <si>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</si>
  <si>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</si>
  <si>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</si>
  <si>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</si>
  <si>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</si>
  <si>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</si>
  <si>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</si>
  <si>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</si>
  <si>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</si>
  <si>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</si>
  <si>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</si>
  <si>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</si>
  <si>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</si>
  <si>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</si>
  <si>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</si>
  <si>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</si>
  <si>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</si>
  <si>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</si>
  <si>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</si>
  <si>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</si>
  <si>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</si>
  <si>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</si>
  <si>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</si>
  <si>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</si>
  <si>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</si>
  <si>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</si>
  <si>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</si>
  <si>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</si>
  <si>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</si>
  <si>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</si>
  <si>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</si>
  <si>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</si>
  <si>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</si>
  <si>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</si>
  <si>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</si>
  <si>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</si>
  <si>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</si>
  <si>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</si>
  <si>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</si>
  <si>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</si>
  <si>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</si>
  <si>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</si>
  <si>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</si>
  <si>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</si>
  <si>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</si>
  <si>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</si>
  <si>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</si>
  <si>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</si>
  <si>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</si>
  <si>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</si>
  <si>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</si>
  <si>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</si>
  <si>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</si>
  <si>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</si>
  <si>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</si>
  <si>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</si>
  <si>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</si>
  <si>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</si>
  <si>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</si>
  <si>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</si>
  <si>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</si>
  <si>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</si>
  <si>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</si>
  <si>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</si>
  <si>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</si>
  <si>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</si>
  <si>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</si>
  <si>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</si>
  <si>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</si>
  <si>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</si>
  <si>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</si>
  <si>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</si>
  <si>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</si>
  <si>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</si>
  <si>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</si>
  <si>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</si>
  <si>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</si>
  <si>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</si>
  <si>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</si>
  <si>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</si>
  <si>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</si>
  <si>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</si>
  <si>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</si>
  <si>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</si>
  <si>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</si>
  <si>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</si>
  <si>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</si>
  <si>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</si>
  <si>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</si>
  <si>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</si>
  <si>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</si>
  <si>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</si>
  <si>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</si>
  <si>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</si>
  <si>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</si>
  <si>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</si>
  <si>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</si>
  <si>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</si>
  <si>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</si>
  <si>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</si>
  <si>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</si>
  <si>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</si>
  <si>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</si>
  <si>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</si>
  <si>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</si>
  <si>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</si>
  <si>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</si>
  <si>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</si>
  <si>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</si>
  <si>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</si>
  <si>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</si>
  <si>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</si>
  <si>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</si>
  <si>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</si>
  <si>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</si>
  <si>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</si>
  <si>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</si>
  <si>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</si>
  <si>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</si>
  <si>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</si>
  <si>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</si>
  <si>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</si>
  <si>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</si>
  <si>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</si>
  <si>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</si>
  <si>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</si>
  <si>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</si>
  <si>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</si>
  <si>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</si>
  <si>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</si>
  <si>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</si>
  <si>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</si>
  <si>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</si>
  <si>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</si>
  <si>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</si>
  <si>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</si>
  <si>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</si>
  <si>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</si>
  <si>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</si>
  <si>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</si>
  <si>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</si>
  <si>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</si>
  <si>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</si>
  <si>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</si>
  <si>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</si>
  <si>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</si>
  <si>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</si>
  <si>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</si>
  <si>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</si>
  <si>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</si>
  <si>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</si>
  <si>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</si>
  <si>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</si>
  <si>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</si>
  <si>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</si>
  <si>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</si>
  <si>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</si>
  <si>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</si>
  <si>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</si>
  <si>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</si>
  <si>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</si>
  <si>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</si>
  <si>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</si>
  <si>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</si>
  <si>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</si>
  <si>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</si>
  <si>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</si>
  <si>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</si>
  <si>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</si>
  <si>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</si>
  <si>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</si>
  <si>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</si>
  <si>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</si>
  <si>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</si>
  <si>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</si>
  <si>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</si>
  <si>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</si>
  <si>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</si>
  <si>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</si>
  <si>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</si>
  <si>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</si>
  <si>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</si>
  <si>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</si>
  <si>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</si>
  <si>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</si>
  <si>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</si>
  <si>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</si>
  <si>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</si>
  <si>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</si>
  <si>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</si>
  <si>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</si>
  <si>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</si>
  <si>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</si>
  <si>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</si>
  <si>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</si>
  <si>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</si>
  <si>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</si>
  <si>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</si>
  <si>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</si>
  <si>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</si>
  <si>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</si>
  <si>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</si>
  <si>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</si>
  <si>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</si>
  <si>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</si>
  <si>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</si>
  <si>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</si>
  <si>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</si>
  <si>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</si>
  <si>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</si>
  <si>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</si>
  <si>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</si>
  <si>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</si>
  <si>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</si>
  <si>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</si>
  <si>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</si>
  <si>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</si>
  <si>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</si>
  <si>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</si>
  <si>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</si>
  <si>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</si>
  <si>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</si>
  <si>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</si>
  <si>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</si>
  <si>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</si>
  <si>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</si>
  <si>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</si>
  <si>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</si>
  <si>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</si>
  <si>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</si>
  <si>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</si>
  <si>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</si>
  <si>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</si>
  <si>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</si>
  <si>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</si>
  <si>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</si>
  <si>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</si>
  <si>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</si>
  <si>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</si>
  <si>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</si>
  <si>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</si>
  <si>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</si>
  <si>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</si>
  <si>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</si>
  <si>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</si>
  <si>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</si>
  <si>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</si>
  <si>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</si>
  <si>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</si>
  <si>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</si>
  <si>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</si>
  <si>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</si>
  <si>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</si>
  <si>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</si>
  <si>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</si>
  <si>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</si>
  <si>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</si>
  <si>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</si>
  <si>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</si>
  <si>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</si>
  <si>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</si>
  <si>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</si>
  <si>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</si>
  <si>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</si>
  <si>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</si>
  <si>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</si>
  <si>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</si>
  <si>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</si>
  <si>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</si>
  <si>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</si>
  <si>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</si>
  <si>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</si>
  <si>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</si>
  <si>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</si>
  <si>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</si>
  <si>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</si>
  <si>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</si>
  <si>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</si>
  <si>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</si>
  <si>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</si>
  <si>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</si>
  <si>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</si>
  <si>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</si>
  <si>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</si>
  <si>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</si>
  <si>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</si>
  <si>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</si>
  <si>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</si>
  <si>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</si>
  <si>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</si>
  <si>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</si>
  <si>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</si>
  <si>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</si>
  <si>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</si>
  <si>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</si>
  <si>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</si>
  <si>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</si>
  <si>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</si>
  <si>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</si>
  <si>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</si>
  <si>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</si>
  <si>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</si>
  <si>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</si>
  <si>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</si>
  <si>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</si>
  <si>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</si>
  <si>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</si>
  <si>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</si>
  <si>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</si>
  <si>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</si>
  <si>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</si>
  <si>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</si>
  <si>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</si>
  <si>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</si>
  <si>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</si>
  <si>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</si>
  <si>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</si>
  <si>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</si>
  <si>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</si>
  <si>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</si>
  <si>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</si>
  <si>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</si>
  <si>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</si>
  <si>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</si>
  <si>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</si>
  <si>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</si>
  <si>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</si>
  <si>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</si>
  <si>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</si>
  <si>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</si>
  <si>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</si>
  <si>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</si>
  <si>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</si>
  <si>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</si>
  <si>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</si>
  <si>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</si>
  <si>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</si>
  <si>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</si>
  <si>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</si>
  <si>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</si>
  <si>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</si>
  <si>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</si>
  <si>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</si>
  <si>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</si>
  <si>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</si>
  <si>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</si>
  <si>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</si>
  <si>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</si>
  <si>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</si>
  <si>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</si>
  <si>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</si>
  <si>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</si>
  <si>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</si>
  <si>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</si>
  <si>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</si>
  <si>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</si>
  <si>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</si>
  <si>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</si>
  <si>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</si>
  <si>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</si>
  <si>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</si>
  <si>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</si>
  <si>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</si>
  <si>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</si>
  <si>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</si>
  <si>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</si>
  <si>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</si>
  <si>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</si>
  <si>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</si>
  <si>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</si>
  <si>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</si>
  <si>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</si>
  <si>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</si>
  <si>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</si>
  <si>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</si>
  <si>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</si>
  <si>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</si>
  <si>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</si>
  <si>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</si>
  <si>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</si>
  <si>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</si>
  <si>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</si>
  <si>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</si>
  <si>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</si>
  <si>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</si>
  <si>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</si>
  <si>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</si>
  <si>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</si>
  <si>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</si>
  <si>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</si>
  <si>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</si>
  <si>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</si>
  <si>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</si>
  <si>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</si>
  <si>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</si>
  <si>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</si>
  <si>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</si>
  <si>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</si>
  <si>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</si>
  <si>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</si>
  <si>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</si>
  <si>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</si>
  <si>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</si>
  <si>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</si>
  <si>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</si>
  <si>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</si>
  <si>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</si>
  <si>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</si>
  <si>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</si>
  <si>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</si>
  <si>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</si>
  <si>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</si>
  <si>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</si>
  <si>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</si>
  <si>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</si>
  <si>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</si>
  <si>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</si>
  <si>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</si>
  <si>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</si>
  <si>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</si>
  <si>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</si>
  <si>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</si>
  <si>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</si>
  <si>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</si>
  <si>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</si>
  <si>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</si>
  <si>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</si>
  <si>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</si>
  <si>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</si>
  <si>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</si>
  <si>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</si>
  <si>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</si>
  <si>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</si>
  <si>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</si>
  <si>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</si>
  <si>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</si>
  <si>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</si>
  <si>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</si>
  <si>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</si>
  <si>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</si>
  <si>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</si>
  <si>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</si>
  <si>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</si>
  <si>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</si>
  <si>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</si>
  <si>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</si>
  <si>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</si>
  <si>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</si>
  <si>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</si>
  <si>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</si>
  <si>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</si>
  <si>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</si>
  <si>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</si>
  <si>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</si>
  <si>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</si>
  <si>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</si>
  <si>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</si>
  <si>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</si>
  <si>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</si>
  <si>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</si>
  <si>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</si>
  <si>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</si>
  <si>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</si>
  <si>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</si>
  <si>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</si>
  <si>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</si>
  <si>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</si>
  <si>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</si>
  <si>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</si>
  <si>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</si>
  <si>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</si>
  <si>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</si>
  <si>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</si>
  <si>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</si>
  <si>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</si>
  <si>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</si>
  <si>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</si>
  <si>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</si>
  <si>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</si>
  <si>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</si>
  <si>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</si>
  <si>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</si>
  <si>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</si>
  <si>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</si>
  <si>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</si>
  <si>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</si>
  <si>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</si>
  <si>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</si>
  <si>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</si>
  <si>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</si>
  <si>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</si>
  <si>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</si>
  <si>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</si>
  <si>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</si>
  <si>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</si>
  <si>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</si>
  <si>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</si>
  <si>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</si>
  <si>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</si>
  <si>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</si>
  <si>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</si>
  <si>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</si>
  <si>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</si>
  <si>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</si>
  <si>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</si>
  <si>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</si>
  <si>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</si>
  <si>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</si>
  <si>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</si>
  <si>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</si>
  <si>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</si>
  <si>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</si>
  <si>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</si>
  <si>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</si>
  <si>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</si>
  <si>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</si>
  <si>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</si>
  <si>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</si>
  <si>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</si>
  <si>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</si>
  <si>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</si>
  <si>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</si>
  <si>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</si>
  <si>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</si>
  <si>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</si>
  <si>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</si>
  <si>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</si>
  <si>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</si>
  <si>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</si>
  <si>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</si>
  <si>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</si>
  <si>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</si>
  <si>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</si>
  <si>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</si>
  <si>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</si>
  <si>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</si>
  <si>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</si>
  <si>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</si>
  <si>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</si>
  <si>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</si>
  <si>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</si>
  <si>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</si>
  <si>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</si>
  <si>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</si>
  <si>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</si>
  <si>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</si>
  <si>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</si>
  <si>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</si>
  <si>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</si>
  <si>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</si>
  <si>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</si>
  <si>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</si>
  <si>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</si>
  <si>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</si>
  <si>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</si>
  <si>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</si>
  <si>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</si>
  <si>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</si>
  <si>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</si>
  <si>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</si>
  <si>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</si>
  <si>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</si>
  <si>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</si>
  <si>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</si>
  <si>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</si>
  <si>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</si>
  <si>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</si>
  <si>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</si>
  <si>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</si>
  <si>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</si>
  <si>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</si>
  <si>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</si>
  <si>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</si>
  <si>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</si>
  <si>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</si>
  <si>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</si>
  <si>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</si>
  <si>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</si>
  <si>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</si>
  <si>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</si>
  <si>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</si>
  <si>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</si>
  <si>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</si>
  <si>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</si>
  <si>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</si>
  <si>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</si>
  <si>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</si>
  <si>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</si>
  <si>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</si>
  <si>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</si>
  <si>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</si>
  <si>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</si>
  <si>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</si>
  <si>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</si>
  <si>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</si>
  <si>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</si>
  <si>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</si>
  <si>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</si>
  <si>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</si>
  <si>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</si>
  <si>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</si>
  <si>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</si>
  <si>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</si>
  <si>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</si>
  <si>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</si>
  <si>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</si>
  <si>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</si>
  <si>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</si>
  <si>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</si>
  <si>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</si>
  <si>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</si>
  <si>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</si>
  <si>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</si>
  <si>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</si>
  <si>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</si>
  <si>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</si>
  <si>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</si>
  <si>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</si>
  <si>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</si>
  <si>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</si>
  <si>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</si>
  <si>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</si>
  <si>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</si>
  <si>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</si>
  <si>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</si>
  <si>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</si>
  <si>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</si>
  <si>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</si>
  <si>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</si>
  <si>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</si>
  <si>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</si>
  <si>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</si>
  <si>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</si>
  <si>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</si>
  <si>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</si>
  <si>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</si>
  <si>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</si>
  <si>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</si>
  <si>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</si>
  <si>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</si>
  <si>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</si>
  <si>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</si>
  <si>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</si>
  <si>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</si>
  <si>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</si>
  <si>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</si>
  <si>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</si>
  <si>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</si>
  <si>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</si>
  <si>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</si>
  <si>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</si>
  <si>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</si>
  <si>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</si>
  <si>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</si>
  <si>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</si>
  <si>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</si>
  <si>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</si>
  <si>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</si>
  <si>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</si>
  <si>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</si>
  <si>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</si>
  <si>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</si>
  <si>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</si>
  <si>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</si>
  <si>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</si>
  <si>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</si>
  <si>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</si>
  <si>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</si>
  <si>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</si>
  <si>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</si>
  <si>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</si>
  <si>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</si>
  <si>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</si>
  <si>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</si>
  <si>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</si>
  <si>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</si>
  <si>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</si>
  <si>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</si>
  <si>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</si>
  <si>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</si>
  <si>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</si>
  <si>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</si>
  <si>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</si>
  <si>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</si>
  <si>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</si>
  <si>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</si>
  <si>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</si>
  <si>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</si>
  <si>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</si>
  <si>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</si>
  <si>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</si>
  <si>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</si>
  <si>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</si>
  <si>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</si>
  <si>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</si>
  <si>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</si>
  <si>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</si>
  <si>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</si>
  <si>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</si>
  <si>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</si>
  <si>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</si>
  <si>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</si>
  <si>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</si>
  <si>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</si>
  <si>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</si>
  <si>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</si>
  <si>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</si>
  <si>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</si>
  <si>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</si>
  <si>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</si>
  <si>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</si>
  <si>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</si>
  <si>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</si>
  <si>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</si>
  <si>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</si>
  <si>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</si>
  <si>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</si>
  <si>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</si>
  <si>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</si>
  <si>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</si>
  <si>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</si>
  <si>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</si>
  <si>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</si>
  <si>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</si>
  <si>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</si>
  <si>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</si>
  <si>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</si>
  <si>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</si>
  <si>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</si>
  <si>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</si>
  <si>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</si>
  <si>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</si>
  <si>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</si>
  <si>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</si>
  <si>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</si>
  <si>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</si>
  <si>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</si>
  <si>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</si>
  <si>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</si>
  <si>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</si>
  <si>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</si>
  <si>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</si>
  <si>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</si>
  <si>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</si>
  <si>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</si>
  <si>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</si>
  <si>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</si>
  <si>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</si>
  <si>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</si>
  <si>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</si>
  <si>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</si>
  <si>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</si>
  <si>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</si>
  <si>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</si>
  <si>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</si>
  <si>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</si>
  <si>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</si>
  <si>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</si>
  <si>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</si>
  <si>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</si>
  <si>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</si>
  <si>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</si>
  <si>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</si>
  <si>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</si>
  <si>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</si>
  <si>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</si>
  <si>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</si>
  <si>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</si>
  <si>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</si>
  <si>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</si>
  <si>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</si>
  <si>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</si>
  <si>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</si>
  <si>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</si>
  <si>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</si>
  <si>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</si>
  <si>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</si>
  <si>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</si>
  <si>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</si>
  <si>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</si>
  <si>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</si>
  <si>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</si>
  <si>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</si>
  <si>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</si>
  <si>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</si>
  <si>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</si>
  <si>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</si>
  <si>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</si>
  <si>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</si>
  <si>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</si>
  <si>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</si>
  <si>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</si>
  <si>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</si>
  <si>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</si>
  <si>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</si>
  <si>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</si>
  <si>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</si>
  <si>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</si>
  <si>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</si>
  <si>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</si>
  <si>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</si>
  <si>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</si>
  <si>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</si>
  <si>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</si>
  <si>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</si>
  <si>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</si>
  <si>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</si>
  <si>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</si>
  <si>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</si>
  <si>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</si>
  <si>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</si>
  <si>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</si>
  <si>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</si>
  <si>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</si>
  <si>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</si>
  <si>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</si>
  <si>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</si>
  <si>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</si>
  <si>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</si>
  <si>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</si>
  <si>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</si>
  <si>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</si>
  <si>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</si>
  <si>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</si>
  <si>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</si>
  <si>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</si>
  <si>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</si>
  <si>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</si>
  <si>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</si>
  <si>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</si>
  <si>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</si>
  <si>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</si>
  <si>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</si>
  <si>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</si>
  <si>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</si>
  <si>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</si>
  <si>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</si>
  <si>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</si>
  <si>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</si>
  <si>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</si>
  <si>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</si>
  <si>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</si>
  <si>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</si>
  <si>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</si>
  <si>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</si>
  <si>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</si>
  <si>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</si>
  <si>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</si>
  <si>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</si>
  <si>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</si>
  <si>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</si>
  <si>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</si>
  <si>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</si>
  <si>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</si>
  <si>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</si>
  <si>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</si>
  <si>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</si>
  <si>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</si>
  <si>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</si>
  <si>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</si>
  <si>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</si>
  <si>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</si>
  <si>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</si>
  <si>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</si>
  <si>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</si>
  <si>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</si>
  <si>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</si>
  <si>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</si>
  <si>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</si>
  <si>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</si>
  <si>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</si>
  <si>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</si>
  <si>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</si>
  <si>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</si>
  <si>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</si>
  <si>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</si>
  <si>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</si>
  <si>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</si>
  <si>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</si>
  <si>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</si>
  <si>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</si>
  <si>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</si>
  <si>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</si>
  <si>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</si>
  <si>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</si>
  <si>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</si>
  <si>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</si>
  <si>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</si>
  <si>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</si>
  <si>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</si>
  <si>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</si>
  <si>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</si>
  <si>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</si>
  <si>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</si>
  <si>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</si>
  <si>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</si>
  <si>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</si>
  <si>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</si>
  <si>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</si>
  <si>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</si>
  <si>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</si>
  <si>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</si>
  <si>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</si>
  <si>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</si>
  <si>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</si>
  <si>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</si>
  <si>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</si>
  <si>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</si>
  <si>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</si>
  <si>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</si>
  <si>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</si>
  <si>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</si>
  <si>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</si>
  <si>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</si>
  <si>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</si>
  <si>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</si>
  <si>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</si>
  <si>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</si>
  <si>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</si>
  <si>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</si>
  <si>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</si>
  <si>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</si>
  <si>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</si>
  <si>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</si>
  <si>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</si>
  <si>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</si>
  <si>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</si>
  <si>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</si>
  <si>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</si>
  <si>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</si>
  <si>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</si>
  <si>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</si>
  <si>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</si>
  <si>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</si>
  <si>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</si>
  <si>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</si>
  <si>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</si>
  <si>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</si>
  <si>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</si>
  <si>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</si>
  <si>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</si>
  <si>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</si>
  <si>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</si>
  <si>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</si>
  <si>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</si>
  <si>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</si>
  <si>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</si>
  <si>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</si>
  <si>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</si>
  <si>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</si>
  <si>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</si>
  <si>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</si>
  <si>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</si>
  <si>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</si>
  <si>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</si>
  <si>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</si>
  <si>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</si>
  <si>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</si>
  <si>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</si>
  <si>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</si>
  <si>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</si>
  <si>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</si>
  <si>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</si>
  <si>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</si>
  <si>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</si>
  <si>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</si>
  <si>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</si>
  <si>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</si>
  <si>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</si>
  <si>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</si>
  <si>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</si>
  <si>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</si>
  <si>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</si>
  <si>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</si>
  <si>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</si>
  <si>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</si>
  <si>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</si>
  <si>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</si>
  <si>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</si>
  <si>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</si>
  <si>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</si>
  <si>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</si>
  <si>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</si>
  <si>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</si>
  <si>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</si>
  <si>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</si>
  <si>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</si>
  <si>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</si>
  <si>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</si>
  <si>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</si>
  <si>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</si>
  <si>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</si>
  <si>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</si>
  <si>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</si>
  <si>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</si>
  <si>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</si>
  <si>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</si>
  <si>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</si>
  <si>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</si>
  <si>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</si>
  <si>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</si>
  <si>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</si>
  <si>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</si>
  <si>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</si>
  <si>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</si>
  <si>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</si>
  <si>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</si>
  <si>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</si>
  <si>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</si>
  <si>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</si>
  <si>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</si>
  <si>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</si>
  <si>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</si>
  <si>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</si>
  <si>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</si>
  <si>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</si>
  <si>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</si>
  <si>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</si>
  <si>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</si>
  <si>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</si>
  <si>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</si>
  <si>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</si>
  <si>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</si>
  <si>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</si>
  <si>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</si>
  <si>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</si>
  <si>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</si>
  <si>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</si>
  <si>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</si>
  <si>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</si>
  <si>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</si>
  <si>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</si>
  <si>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</si>
  <si>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</si>
  <si>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</si>
  <si>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</si>
  <si>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</si>
  <si>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</si>
  <si>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</si>
  <si>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</si>
  <si>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</si>
  <si>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</si>
  <si>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</si>
  <si>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</si>
  <si>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</si>
  <si>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</si>
  <si>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</si>
  <si>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</si>
  <si>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</si>
  <si>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</si>
  <si>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</si>
  <si>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</si>
  <si>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</si>
  <si>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</si>
  <si>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</si>
  <si>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</si>
  <si>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</si>
  <si>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</si>
  <si>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</si>
  <si>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</si>
  <si>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</si>
  <si>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</si>
  <si>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</si>
  <si>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</si>
  <si>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</si>
  <si>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</si>
  <si>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</si>
  <si>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</si>
  <si>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</si>
  <si>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</si>
  <si>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</si>
  <si>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</si>
  <si>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</si>
  <si>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</si>
  <si>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</si>
  <si>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</si>
  <si>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</si>
  <si>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</si>
  <si>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</si>
  <si>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</si>
  <si>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</si>
  <si>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</si>
  <si>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</si>
  <si>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</si>
  <si>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</si>
  <si>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</si>
  <si>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</si>
  <si>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</si>
  <si>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</si>
  <si>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</si>
  <si>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</si>
  <si>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</si>
  <si>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</si>
  <si>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</si>
  <si>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</si>
  <si>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</si>
  <si>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</si>
  <si>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</si>
  <si>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</si>
  <si>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</si>
  <si>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</si>
  <si>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</si>
  <si>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</si>
  <si>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</si>
  <si>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</si>
  <si>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</si>
  <si>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</si>
  <si>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</si>
  <si>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</si>
  <si>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</si>
  <si>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</si>
  <si>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</si>
  <si>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</si>
  <si>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</si>
  <si>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</si>
  <si>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</si>
  <si>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</si>
  <si>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</si>
  <si>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</si>
  <si>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</si>
  <si>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</si>
  <si>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</si>
  <si>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</si>
  <si>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</si>
  <si>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</si>
  <si>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</si>
  <si>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</si>
  <si>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</si>
  <si>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</si>
  <si>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</si>
  <si>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</si>
  <si>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</si>
  <si>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</si>
  <si>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</si>
  <si>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</si>
  <si>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</si>
  <si>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</si>
  <si>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</si>
  <si>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</si>
  <si>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</si>
  <si>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</si>
  <si>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</si>
  <si>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</si>
  <si>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</si>
  <si>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</si>
  <si>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</si>
  <si>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</si>
  <si>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</si>
  <si>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</si>
  <si>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</si>
  <si>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</si>
  <si>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</si>
  <si>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</si>
  <si>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</si>
  <si>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</si>
  <si>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</si>
  <si>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</si>
  <si>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</si>
  <si>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</si>
  <si>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</si>
  <si>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</si>
  <si>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</si>
  <si>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</si>
  <si>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</si>
  <si>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</si>
  <si>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</si>
  <si>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</si>
  <si>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</si>
  <si>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</si>
  <si>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</si>
  <si>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</si>
  <si>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</si>
  <si>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</si>
  <si>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</si>
  <si>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</si>
  <si>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</si>
  <si>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</si>
  <si>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</si>
  <si>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</si>
  <si>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</si>
  <si>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</si>
  <si>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</si>
  <si>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</si>
  <si>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</si>
  <si>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</si>
  <si>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</si>
  <si>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</si>
  <si>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</si>
  <si>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</si>
  <si>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</si>
  <si>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</si>
  <si>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</si>
  <si>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</si>
  <si>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</si>
  <si>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</si>
  <si>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</si>
  <si>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</si>
  <si>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</si>
  <si>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</si>
  <si>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</si>
  <si>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</si>
  <si>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</si>
  <si>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</si>
  <si>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</si>
  <si>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</si>
  <si>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</si>
  <si>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</si>
  <si>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</si>
  <si>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</si>
  <si>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</si>
  <si>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</si>
  <si>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</si>
  <si>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</si>
  <si>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</si>
  <si>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</si>
  <si>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</si>
  <si>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</si>
  <si>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</si>
  <si>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</si>
  <si>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</si>
  <si>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</si>
  <si>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</si>
  <si>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</si>
  <si>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</si>
  <si>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</si>
  <si>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</si>
  <si>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</si>
  <si>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</si>
  <si>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</si>
  <si>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</si>
  <si>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</si>
  <si>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</si>
  <si>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</si>
  <si>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</si>
  <si>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</si>
  <si>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</si>
  <si>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</si>
  <si>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</si>
  <si>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</si>
  <si>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</si>
  <si>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</si>
  <si>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</si>
  <si>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</si>
  <si>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</si>
  <si>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</si>
  <si>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</si>
  <si>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</si>
  <si>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</si>
  <si>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</si>
  <si>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</si>
  <si>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</si>
  <si>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</si>
  <si>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</si>
  <si>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</si>
  <si>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</si>
  <si>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</si>
  <si>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</si>
  <si>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</si>
  <si>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</si>
  <si>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</si>
  <si>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</si>
  <si>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</si>
  <si>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</si>
  <si>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</si>
  <si>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</si>
  <si>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</si>
  <si>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</si>
  <si>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</si>
  <si>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</si>
  <si>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</si>
  <si>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</si>
  <si>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</si>
  <si>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</si>
  <si>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</si>
  <si>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</si>
  <si>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</si>
  <si>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</si>
  <si>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</si>
  <si>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</si>
  <si>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</si>
  <si>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</si>
  <si>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</si>
  <si>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</si>
  <si>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</si>
  <si>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</si>
  <si>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</si>
  <si>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</si>
  <si>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</si>
  <si>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</si>
  <si>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</si>
  <si>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</si>
  <si>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</si>
  <si>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</si>
  <si>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</si>
  <si>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</si>
  <si>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</si>
  <si>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</si>
  <si>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</si>
  <si>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</si>
  <si>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</si>
  <si>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</si>
  <si>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</si>
  <si>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</si>
  <si>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</si>
  <si>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</si>
  <si>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</si>
  <si>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</si>
  <si>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</si>
  <si>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</si>
  <si>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</si>
  <si>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</si>
  <si>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</si>
  <si>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</si>
  <si>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</si>
  <si>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</si>
  <si>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</si>
  <si>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</si>
  <si>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</si>
  <si>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</si>
  <si>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</si>
  <si>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</si>
  <si>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</si>
  <si>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</si>
  <si>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</si>
  <si>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</si>
  <si>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</si>
  <si>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</si>
  <si>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</si>
  <si>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</si>
  <si>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</si>
  <si>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</si>
  <si>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</si>
  <si>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</si>
  <si>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</si>
  <si>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</si>
  <si>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</si>
  <si>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</si>
  <si>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</si>
  <si>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</si>
  <si>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</si>
  <si>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</si>
  <si>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</si>
  <si>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</si>
  <si>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</si>
  <si>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</si>
  <si>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</si>
  <si>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</si>
  <si>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</si>
  <si>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</si>
  <si>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</si>
  <si>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</si>
  <si>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</si>
  <si>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</si>
  <si>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</si>
  <si>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</si>
  <si>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</si>
  <si>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</si>
  <si>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</si>
  <si>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</si>
  <si>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</si>
  <si>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</si>
  <si>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</si>
  <si>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</si>
  <si>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</si>
  <si>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</si>
  <si>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</si>
  <si>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</si>
  <si>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</si>
  <si>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</si>
  <si>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</si>
  <si>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</si>
  <si>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</si>
  <si>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</si>
  <si>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</si>
  <si>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</si>
  <si>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</si>
  <si>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</si>
  <si>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</si>
  <si>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</si>
  <si>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</si>
  <si>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</si>
  <si>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</si>
  <si>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</si>
  <si>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</si>
  <si>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</si>
  <si>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</si>
  <si>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</si>
  <si>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</si>
  <si>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</si>
  <si>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</si>
  <si>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</si>
  <si>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</si>
  <si>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</si>
  <si>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</si>
  <si>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</si>
  <si>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</si>
  <si>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</si>
  <si>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</si>
  <si>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</si>
  <si>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</si>
  <si>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</si>
  <si>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</si>
  <si>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</si>
  <si>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</si>
  <si>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</si>
  <si>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</si>
  <si>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</si>
  <si>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</si>
  <si>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</si>
  <si>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</si>
  <si>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</si>
  <si>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</si>
  <si>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</si>
  <si>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</si>
  <si>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</si>
  <si>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</si>
  <si>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</si>
  <si>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</si>
  <si>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</si>
  <si>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</si>
  <si>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</si>
  <si>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</si>
  <si>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</si>
  <si>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</si>
  <si>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</si>
  <si>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</si>
  <si>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</si>
  <si>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</si>
  <si>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</si>
  <si>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</si>
  <si>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</si>
  <si>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</si>
  <si>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</si>
  <si>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</si>
  <si>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</si>
  <si>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</si>
  <si>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</si>
  <si>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</si>
  <si>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</si>
  <si>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</si>
  <si>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</si>
  <si>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</si>
  <si>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</si>
  <si>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</si>
  <si>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</si>
  <si>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</si>
  <si>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</si>
  <si>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</si>
  <si>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</si>
  <si>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</si>
  <si>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</si>
  <si>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</si>
  <si>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</si>
  <si>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</si>
  <si>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</si>
  <si>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</si>
  <si>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</si>
  <si>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</si>
  <si>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</si>
  <si>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</si>
  <si>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</si>
  <si>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</si>
  <si>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</si>
  <si>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</si>
  <si>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</si>
  <si>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</si>
  <si>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</si>
  <si>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</si>
  <si>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</si>
  <si>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</si>
  <si>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</si>
  <si>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</si>
  <si>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</si>
  <si>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</si>
  <si>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</si>
  <si>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</si>
  <si>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</si>
  <si>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</si>
  <si>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</si>
  <si>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</si>
  <si>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</si>
  <si>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</si>
  <si>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</si>
  <si>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</si>
  <si>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</si>
  <si>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</si>
  <si>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</si>
  <si>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</si>
  <si>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</si>
  <si>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</si>
  <si>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</si>
  <si>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</si>
  <si>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</si>
  <si>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</si>
  <si>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</si>
  <si>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</si>
  <si>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</si>
  <si>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</si>
  <si>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</si>
  <si>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</si>
  <si>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</si>
  <si>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</si>
  <si>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</si>
  <si>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</si>
  <si>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</si>
  <si>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</si>
  <si>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</si>
  <si>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</si>
  <si>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</si>
  <si>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</si>
  <si>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</si>
  <si>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</si>
  <si>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</si>
  <si>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</si>
  <si>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</si>
  <si>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</si>
  <si>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</si>
  <si>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</si>
  <si>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</si>
  <si>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</si>
  <si>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</si>
  <si>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</si>
  <si>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</si>
  <si>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</si>
  <si>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</si>
  <si>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</si>
  <si>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</si>
  <si>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</si>
  <si>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</si>
  <si>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</si>
  <si>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</si>
  <si>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</si>
  <si>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</si>
  <si>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</si>
  <si>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</si>
  <si>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</si>
  <si>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</si>
  <si>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</si>
  <si>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</si>
  <si>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</si>
  <si>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</si>
  <si>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</si>
  <si>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</si>
  <si>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</si>
  <si>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</si>
  <si>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</si>
  <si>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</si>
  <si>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</si>
  <si>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</si>
  <si>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</si>
  <si>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</si>
  <si>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</si>
  <si>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</si>
  <si>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</si>
  <si>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</si>
  <si>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</si>
  <si>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</si>
  <si>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</si>
  <si>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</si>
  <si>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</si>
  <si>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</si>
  <si>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</si>
  <si>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</si>
  <si>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</si>
  <si>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</si>
  <si>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</si>
  <si>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</si>
  <si>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</si>
  <si>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</si>
  <si>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</si>
  <si>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</si>
  <si>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</si>
  <si>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</si>
  <si>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</si>
  <si>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</si>
  <si>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</si>
  <si>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</si>
  <si>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</si>
  <si>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</si>
  <si>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</si>
  <si>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</si>
  <si>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</si>
  <si>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</si>
  <si>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</si>
  <si>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</si>
  <si>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</si>
  <si>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</si>
  <si>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</si>
  <si>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</si>
  <si>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</si>
  <si>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</si>
  <si>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</si>
  <si>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</si>
  <si>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</si>
  <si>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</si>
  <si>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</si>
  <si>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</si>
  <si>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</si>
  <si>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</si>
  <si>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</si>
  <si>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</si>
  <si>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</si>
  <si>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</si>
  <si>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</si>
  <si>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</si>
  <si>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</si>
  <si>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</si>
  <si>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</si>
  <si>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</si>
  <si>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</si>
  <si>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</si>
  <si>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</si>
  <si>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</si>
  <si>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</si>
  <si>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</si>
  <si>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</si>
  <si>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</si>
  <si>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</si>
  <si>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</si>
  <si>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</si>
  <si>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</si>
  <si>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</si>
  <si>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</si>
  <si>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</si>
  <si>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</si>
  <si>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</si>
  <si>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</si>
  <si>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</si>
  <si>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</si>
  <si>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</si>
  <si>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</si>
  <si>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</si>
  <si>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</si>
  <si>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</si>
  <si>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</si>
  <si>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</si>
  <si>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</si>
  <si>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</si>
  <si>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</si>
  <si>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</si>
  <si>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</si>
  <si>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</si>
  <si>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</si>
  <si>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</si>
  <si>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</si>
  <si>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</si>
  <si>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</si>
  <si>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</si>
  <si>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</si>
  <si>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</si>
  <si>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</si>
  <si>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</si>
  <si>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</si>
  <si>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</si>
  <si>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</si>
  <si>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</si>
  <si>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</si>
  <si>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</si>
  <si>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</si>
  <si>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</si>
  <si>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</si>
  <si>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</si>
  <si>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</si>
  <si>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</si>
  <si>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</si>
  <si>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</si>
  <si>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</si>
  <si>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</si>
  <si>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</si>
  <si>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</si>
  <si>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</si>
  <si>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</si>
  <si>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</si>
  <si>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</si>
  <si>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</si>
  <si>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</si>
  <si>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</si>
  <si>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</si>
  <si>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</si>
  <si>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</si>
  <si>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</si>
  <si>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</si>
  <si>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</si>
  <si>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</si>
  <si>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</si>
  <si>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</si>
  <si>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</si>
  <si>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</si>
  <si>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</si>
  <si>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</si>
  <si>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</si>
  <si>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</si>
  <si>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</si>
  <si>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</si>
  <si>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</si>
  <si>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</si>
  <si>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</si>
  <si>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</si>
  <si>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</si>
  <si>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</si>
  <si>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</si>
  <si>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</si>
  <si>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</si>
  <si>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</si>
  <si>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</si>
  <si>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</si>
  <si>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</si>
  <si>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</si>
  <si>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</si>
  <si>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</si>
  <si>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</si>
  <si>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</si>
  <si>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</si>
  <si>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</si>
  <si>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</si>
  <si>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</si>
  <si>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</si>
  <si>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</si>
  <si>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</si>
  <si>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</si>
  <si>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</si>
  <si>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</si>
  <si>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</si>
  <si>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</si>
  <si>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</si>
  <si>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</si>
  <si>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</si>
  <si>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</si>
  <si>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</si>
  <si>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</si>
  <si>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</si>
  <si>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</si>
  <si>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</si>
  <si>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</si>
  <si>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</si>
  <si>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</si>
  <si>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</si>
  <si>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</si>
  <si>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</si>
  <si>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</si>
  <si>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</si>
  <si>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</si>
  <si>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</si>
  <si>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</si>
  <si>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</si>
  <si>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</si>
  <si>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</si>
  <si>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</si>
  <si>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</si>
  <si>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</si>
  <si>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</si>
  <si>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</si>
  <si>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</si>
  <si>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</si>
  <si>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</si>
  <si>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</si>
  <si>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</si>
  <si>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</si>
  <si>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</si>
  <si>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</si>
  <si>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</si>
  <si>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</si>
  <si>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</si>
  <si>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</si>
  <si>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</si>
  <si>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</si>
  <si>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</si>
  <si>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</si>
  <si>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</si>
  <si>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</si>
  <si>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</si>
  <si>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</si>
  <si>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</si>
  <si>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</si>
  <si>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</si>
  <si>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</si>
  <si>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</si>
  <si>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</si>
  <si>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</si>
  <si>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</si>
  <si>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</si>
  <si>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</si>
  <si>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</si>
  <si>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</si>
  <si>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</si>
  <si>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</si>
  <si>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</si>
  <si>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</si>
  <si>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</si>
  <si>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</si>
  <si>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</si>
  <si>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</si>
  <si>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</si>
  <si>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</si>
  <si>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</si>
  <si>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</si>
  <si>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</si>
  <si>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</si>
  <si>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</si>
  <si>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</si>
  <si>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</si>
  <si>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</si>
  <si>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</si>
  <si>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</si>
  <si>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</si>
  <si>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</si>
  <si>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</si>
  <si>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</si>
  <si>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</si>
  <si>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</si>
  <si>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</si>
  <si>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</si>
  <si>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</si>
  <si>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</si>
  <si>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</si>
  <si>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</si>
  <si>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</si>
  <si>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</si>
  <si>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</si>
  <si>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</si>
  <si>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</si>
  <si>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</si>
  <si>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</si>
  <si>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</si>
  <si>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</si>
  <si>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</si>
  <si>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</si>
  <si>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</si>
  <si>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</si>
  <si>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</si>
  <si>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</si>
  <si>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</si>
  <si>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</si>
  <si>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</si>
  <si>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</si>
  <si>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</si>
  <si>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</si>
  <si>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</si>
  <si>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</si>
  <si>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</si>
  <si>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</si>
  <si>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</si>
  <si>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</si>
  <si>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</si>
  <si>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</si>
  <si>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</si>
  <si>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</si>
  <si>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</si>
  <si>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</si>
  <si>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</si>
  <si>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</si>
  <si>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</si>
  <si>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</si>
  <si>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</si>
  <si>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</si>
  <si>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</si>
  <si>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</si>
  <si>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</si>
  <si>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</si>
  <si>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</si>
  <si>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</si>
  <si>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</si>
  <si>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</si>
  <si>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</si>
  <si>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</si>
  <si>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</si>
  <si>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</si>
  <si>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</si>
  <si>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</si>
  <si>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</si>
  <si>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</si>
  <si>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</si>
  <si>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</si>
  <si>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</si>
  <si>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</si>
  <si>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</si>
  <si>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</si>
  <si>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</si>
  <si>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</si>
  <si>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</si>
  <si>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</si>
  <si>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</si>
  <si>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</si>
  <si>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</si>
  <si>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</si>
  <si>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</si>
  <si>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</si>
  <si>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</si>
  <si>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</si>
  <si>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</si>
  <si>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</si>
  <si>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</si>
  <si>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</si>
  <si>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</si>
  <si>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</si>
  <si>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</si>
  <si>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</si>
  <si>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</si>
  <si>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</si>
  <si>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</si>
  <si>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</si>
  <si>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</si>
  <si>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</si>
  <si>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</si>
  <si>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</si>
  <si>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</si>
  <si>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</si>
  <si>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</si>
  <si>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</si>
  <si>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</si>
  <si>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</si>
  <si>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</si>
  <si>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</si>
  <si>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</si>
  <si>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</si>
  <si>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</si>
  <si>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</si>
  <si>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</si>
  <si>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</si>
  <si>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</si>
  <si>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</si>
  <si>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</si>
  <si>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</si>
  <si>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</si>
  <si>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</si>
  <si>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</si>
  <si>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</si>
  <si>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</si>
  <si>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</si>
  <si>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</si>
  <si>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</si>
  <si>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</si>
  <si>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</si>
  <si>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</si>
  <si>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</si>
  <si>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</si>
  <si>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</si>
  <si>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</si>
  <si>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</si>
  <si>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</si>
  <si>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</si>
  <si>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</si>
  <si>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</si>
  <si>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</si>
  <si>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</si>
  <si>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</si>
  <si>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</si>
  <si>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</si>
  <si>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</si>
  <si>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</si>
  <si>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</si>
  <si>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</si>
  <si>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</si>
  <si>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</si>
  <si>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</si>
  <si>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</si>
  <si>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</si>
  <si>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</si>
  <si>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</si>
  <si>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</si>
  <si>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</si>
  <si>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</si>
  <si>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</si>
  <si>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</si>
  <si>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</si>
  <si>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</si>
  <si>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</si>
  <si>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</si>
  <si>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</si>
  <si>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</si>
  <si>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</si>
  <si>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</si>
  <si>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</si>
  <si>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</si>
  <si>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</si>
  <si>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</si>
  <si>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</si>
  <si>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</si>
  <si>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</si>
  <si>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</si>
  <si>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</si>
  <si>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</si>
  <si>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</si>
  <si>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</si>
  <si>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</si>
  <si>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</si>
  <si>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</si>
  <si>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</si>
  <si>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</si>
  <si>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</si>
  <si>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</si>
  <si>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</si>
  <si>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</si>
  <si>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</si>
  <si>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</si>
  <si>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</si>
  <si>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</si>
  <si>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</si>
  <si>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</si>
  <si>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</si>
  <si>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</si>
  <si>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</si>
  <si>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</si>
  <si>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</si>
  <si>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</si>
  <si>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</si>
  <si>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</si>
  <si>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</si>
  <si>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</si>
  <si>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</si>
  <si>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</si>
  <si>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</si>
  <si>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</si>
  <si>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</si>
  <si>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</si>
  <si>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</si>
  <si>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</si>
  <si>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</si>
  <si>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</si>
  <si>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</si>
  <si>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</si>
  <si>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</si>
  <si>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</si>
  <si>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</si>
  <si>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</si>
  <si>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</si>
  <si>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</si>
  <si>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</si>
  <si>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</si>
  <si>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</si>
  <si>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</si>
  <si>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</si>
  <si>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</si>
  <si>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</si>
  <si>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</si>
  <si>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</si>
  <si>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</si>
  <si>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</si>
  <si>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</si>
  <si>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</si>
  <si>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</si>
  <si>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</si>
  <si>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</si>
  <si>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</si>
  <si>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</si>
  <si>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</si>
  <si>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</si>
  <si>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</si>
  <si>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</si>
  <si>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</si>
  <si>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</si>
  <si>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</si>
  <si>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</si>
  <si>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</si>
  <si>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</si>
  <si>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</si>
  <si>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</si>
  <si>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</si>
  <si>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</si>
  <si>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</si>
  <si>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</si>
  <si>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</si>
  <si>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</si>
  <si>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</si>
  <si>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</si>
  <si>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</si>
  <si>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</si>
  <si>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</si>
  <si>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</si>
  <si>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</si>
  <si>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</si>
  <si>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</si>
  <si>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</si>
  <si>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</si>
  <si>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</si>
  <si>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</si>
  <si>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</si>
  <si>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</si>
  <si>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</si>
  <si>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</si>
  <si>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</si>
  <si>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</si>
  <si>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</si>
  <si>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</si>
  <si>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</si>
  <si>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</si>
  <si>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</si>
  <si>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</si>
  <si>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</si>
  <si>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</si>
  <si>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</si>
  <si>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</si>
  <si>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</si>
  <si>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</si>
  <si>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</si>
  <si>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</si>
  <si>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</si>
  <si>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</si>
  <si>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</si>
  <si>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</si>
  <si>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</si>
  <si>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</si>
  <si>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</si>
  <si>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</si>
  <si>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</si>
  <si>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</si>
  <si>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</si>
  <si>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</si>
  <si>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</si>
  <si>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</si>
  <si>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</si>
  <si>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</si>
  <si>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</si>
  <si>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</si>
  <si>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</si>
  <si>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</si>
  <si>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</si>
  <si>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</si>
  <si>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</si>
  <si>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</si>
  <si>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</si>
  <si>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</si>
  <si>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</si>
  <si>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</si>
  <si>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</si>
  <si>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</si>
  <si>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</si>
  <si>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</si>
  <si>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</si>
  <si>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</si>
  <si>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</si>
  <si>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</si>
  <si>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</si>
  <si>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</si>
  <si>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</si>
  <si>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</si>
  <si>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</si>
  <si>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</si>
  <si>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</si>
  <si>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</si>
  <si>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</si>
  <si>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</si>
  <si>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</si>
  <si>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</si>
  <si>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</si>
  <si>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</si>
  <si>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</si>
  <si>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</si>
  <si>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</si>
  <si>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</si>
  <si>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</si>
  <si>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</si>
  <si>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</si>
  <si>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</si>
  <si>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</si>
  <si>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</si>
  <si>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</si>
  <si>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</si>
  <si>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</si>
  <si>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</si>
  <si>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</si>
  <si>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</si>
  <si>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</si>
  <si>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</si>
  <si>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</si>
  <si>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</si>
  <si>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</si>
  <si>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</si>
  <si>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</si>
  <si>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</si>
  <si>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</si>
  <si>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</si>
  <si>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</si>
  <si>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</si>
  <si>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</si>
  <si>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</si>
  <si>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</si>
  <si>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</si>
  <si>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</si>
  <si>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</si>
  <si>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</si>
  <si>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</si>
  <si>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</si>
  <si>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</si>
  <si>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</si>
  <si>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</si>
  <si>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</si>
  <si>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</si>
  <si>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</si>
  <si>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</si>
  <si>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</si>
  <si>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</si>
  <si>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</si>
  <si>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</si>
  <si>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</si>
  <si>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</si>
  <si>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</si>
  <si>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</si>
  <si>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</si>
  <si>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</si>
  <si>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</si>
  <si>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</si>
  <si>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</si>
  <si>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</si>
  <si>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</si>
  <si>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</si>
  <si>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</si>
  <si>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</si>
  <si>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</si>
  <si>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</si>
  <si>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</si>
  <si>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</si>
  <si>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</si>
  <si>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</si>
  <si>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</si>
  <si>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</si>
  <si>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</si>
  <si>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</si>
  <si>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</si>
  <si>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</si>
  <si>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</si>
  <si>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</si>
  <si>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</si>
  <si>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</si>
  <si>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</si>
  <si>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</si>
  <si>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</si>
  <si>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</si>
  <si>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</si>
  <si>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</si>
  <si>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</si>
  <si>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</si>
  <si>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</si>
  <si>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</si>
  <si>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</si>
  <si>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</si>
  <si>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</si>
  <si>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</si>
  <si>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</si>
  <si>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</si>
  <si>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</si>
  <si>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</si>
  <si>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</si>
  <si>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</si>
  <si>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</si>
  <si>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</si>
  <si>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</si>
  <si>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</si>
  <si>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</si>
  <si>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</si>
  <si>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</si>
  <si>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</si>
  <si>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</si>
  <si>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</si>
  <si>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</si>
  <si>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</si>
  <si>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</si>
  <si>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</si>
  <si>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</si>
  <si>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</si>
  <si>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</si>
  <si>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</si>
  <si>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</si>
  <si>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</si>
  <si>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</si>
  <si>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</si>
  <si>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</si>
  <si>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</si>
  <si>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</si>
  <si>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</si>
  <si>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</si>
  <si>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</si>
  <si>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</si>
  <si>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</si>
  <si>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</si>
  <si>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</si>
  <si>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</si>
  <si>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</si>
  <si>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</si>
  <si>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</si>
  <si>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</si>
  <si>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</si>
  <si>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</si>
  <si>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</si>
  <si>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</si>
  <si>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</si>
  <si>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</si>
  <si>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</si>
  <si>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</si>
  <si>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</si>
  <si>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</si>
  <si>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</si>
  <si>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</si>
  <si>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</si>
  <si>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</si>
  <si>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</si>
  <si>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</si>
  <si>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</si>
  <si>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</si>
  <si>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</si>
  <si>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</si>
  <si>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</si>
  <si>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</si>
  <si>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</si>
  <si>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</si>
  <si>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</si>
  <si>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</si>
  <si>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</si>
  <si>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</si>
  <si>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</si>
  <si>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</si>
  <si>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</si>
  <si>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</si>
  <si>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</si>
  <si>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</si>
  <si>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</si>
  <si>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</si>
  <si>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</si>
  <si>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</si>
  <si>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</si>
  <si>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</si>
  <si>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</si>
  <si>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</si>
  <si>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</si>
  <si>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</si>
  <si>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</si>
  <si>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</si>
  <si>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</si>
  <si>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</si>
  <si>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</si>
  <si>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</si>
  <si>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</si>
  <si>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</si>
  <si>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</si>
  <si>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</si>
  <si>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</si>
  <si>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</si>
  <si>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</si>
  <si>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</si>
  <si>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</si>
  <si>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</si>
  <si>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</si>
  <si>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</si>
  <si>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</si>
  <si>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</si>
  <si>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</si>
  <si>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</si>
  <si>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</si>
  <si>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</si>
  <si>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</si>
  <si>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</si>
  <si>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</si>
  <si>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</si>
  <si>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</si>
  <si>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</si>
  <si>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</si>
  <si>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</si>
  <si>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</si>
  <si>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</si>
  <si>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</si>
  <si>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</si>
  <si>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</si>
  <si>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</si>
  <si>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</si>
  <si>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</si>
  <si>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</si>
  <si>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</si>
  <si>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</si>
  <si>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</si>
  <si>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</si>
  <si>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</si>
  <si>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</si>
  <si>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</si>
  <si>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</si>
  <si>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</si>
  <si>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</si>
  <si>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</si>
  <si>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</si>
  <si>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</si>
  <si>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</si>
  <si>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</si>
  <si>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</si>
  <si>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</si>
  <si>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</si>
  <si>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</si>
  <si>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</si>
  <si>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</si>
  <si>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</si>
  <si>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</si>
  <si>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</si>
  <si>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</si>
  <si>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</si>
  <si>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</si>
  <si>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</si>
  <si>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</si>
  <si>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</si>
  <si>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</si>
  <si>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</si>
  <si>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</si>
  <si>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</si>
  <si>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</si>
  <si>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</si>
  <si>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</si>
  <si>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</si>
  <si>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</si>
  <si>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</si>
  <si>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</si>
  <si>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</si>
  <si>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</si>
  <si>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</si>
  <si>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</si>
  <si>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</si>
  <si>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</si>
  <si>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</si>
  <si>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</si>
  <si>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</si>
  <si>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</si>
  <si>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</si>
  <si>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</si>
  <si>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</si>
  <si>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</si>
  <si>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</si>
  <si>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</si>
  <si>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</si>
  <si>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</si>
  <si>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</si>
  <si>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</si>
  <si>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</si>
  <si>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</si>
  <si>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</si>
  <si>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</si>
  <si>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</si>
  <si>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</si>
  <si>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</si>
  <si>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</si>
  <si>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</si>
  <si>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</si>
  <si>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</si>
  <si>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</si>
  <si>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</si>
  <si>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</si>
  <si>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</si>
  <si>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</si>
  <si>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</si>
  <si>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</si>
  <si>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</si>
  <si>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</si>
  <si>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</si>
  <si>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</si>
  <si>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</si>
  <si>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</si>
  <si>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</si>
  <si>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</si>
  <si>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</si>
  <si>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</si>
  <si>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</si>
  <si>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</si>
  <si>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</si>
  <si>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</si>
  <si>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</si>
  <si>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</si>
  <si>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</si>
  <si>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</si>
  <si>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</si>
  <si>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</si>
  <si>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</si>
  <si>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</si>
  <si>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</si>
  <si>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</si>
  <si>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</si>
  <si>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</si>
  <si>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</si>
  <si>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</si>
  <si>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</si>
  <si>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</si>
  <si>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</si>
  <si>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</si>
  <si>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</si>
  <si>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</si>
  <si>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</si>
  <si>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</si>
  <si>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</si>
  <si>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</si>
  <si>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</si>
  <si>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</si>
  <si>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</si>
  <si>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</si>
  <si>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</si>
  <si>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</si>
  <si>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</si>
  <si>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</si>
  <si>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</si>
  <si>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</si>
  <si>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</si>
  <si>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</si>
  <si>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</si>
  <si>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</si>
  <si>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</si>
  <si>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</si>
  <si>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</si>
  <si>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</si>
  <si>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</si>
  <si>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</si>
  <si>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</si>
  <si>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</si>
  <si>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</si>
  <si>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</si>
  <si>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</si>
  <si>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</si>
  <si>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</si>
  <si>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</si>
  <si>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</si>
  <si>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</si>
  <si>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</si>
  <si>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</si>
  <si>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</si>
  <si>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</si>
  <si>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</si>
  <si>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</si>
  <si>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</si>
  <si>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</si>
  <si>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</si>
  <si>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</si>
  <si>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</si>
  <si>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</si>
  <si>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</si>
  <si>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</si>
  <si>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</si>
  <si>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</si>
  <si>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</si>
  <si>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</si>
  <si>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</si>
  <si>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</si>
  <si>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</si>
  <si>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</si>
  <si>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</si>
  <si>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</si>
  <si>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</si>
  <si>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</si>
  <si>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</si>
  <si>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</si>
  <si>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</si>
  <si>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</si>
  <si>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</si>
  <si>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</si>
  <si>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</si>
  <si>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</si>
  <si>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</si>
  <si>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</si>
  <si>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</si>
  <si>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</si>
  <si>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</si>
  <si>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</si>
  <si>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</si>
  <si>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</si>
  <si>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</si>
  <si>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</si>
  <si>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</si>
  <si>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</si>
  <si>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</si>
  <si>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</si>
  <si>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</si>
  <si>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</si>
  <si>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</si>
  <si>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</si>
  <si>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</si>
  <si>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</si>
  <si>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</si>
  <si>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</si>
  <si>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</si>
  <si>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</si>
  <si>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</si>
  <si>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</si>
  <si>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</si>
  <si>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</si>
  <si>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</si>
  <si>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</si>
  <si>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</si>
  <si>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</si>
  <si>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</si>
  <si>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</si>
  <si>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</si>
  <si>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</si>
  <si>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</si>
  <si>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</si>
  <si>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</si>
  <si>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</si>
  <si>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</si>
  <si>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</si>
  <si>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</si>
  <si>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</si>
  <si>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</si>
  <si>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</si>
  <si>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</si>
  <si>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</si>
  <si>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</si>
  <si>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</si>
  <si>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</si>
  <si>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</si>
  <si>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</si>
  <si>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</si>
  <si>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</si>
  <si>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</si>
  <si>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</si>
  <si>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</si>
  <si>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</si>
  <si>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</si>
  <si>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</si>
  <si>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</si>
  <si>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</si>
  <si>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</si>
  <si>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</si>
  <si>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</si>
  <si>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</si>
  <si>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</si>
  <si>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</si>
  <si>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</si>
  <si>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</si>
  <si>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</si>
  <si>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</si>
  <si>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</si>
  <si>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</si>
  <si>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</si>
  <si>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</si>
  <si>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</si>
  <si>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</si>
  <si>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</si>
  <si>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</si>
  <si>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</si>
  <si>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</si>
  <si>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</si>
  <si>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</si>
  <si>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</si>
  <si>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</si>
  <si>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</si>
  <si>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</si>
  <si>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</si>
  <si>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</si>
  <si>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</si>
  <si>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</si>
  <si>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</si>
  <si>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</si>
  <si>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</si>
  <si>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</si>
  <si>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</si>
  <si>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</si>
  <si>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</si>
  <si>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</si>
  <si>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</si>
  <si>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</si>
  <si>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</si>
  <si>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</si>
  <si>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</si>
  <si>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</si>
  <si>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</si>
  <si>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</si>
  <si>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</si>
  <si>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</si>
  <si>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</si>
  <si>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</si>
  <si>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</si>
  <si>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</si>
  <si>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</si>
  <si>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</si>
  <si>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</si>
  <si>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</si>
  <si>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</si>
  <si>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</si>
  <si>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</si>
  <si>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</si>
  <si>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</si>
  <si>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</si>
  <si>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</si>
  <si>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</si>
  <si>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</si>
  <si>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</si>
  <si>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</si>
  <si>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</si>
  <si>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</si>
  <si>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</si>
  <si>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</si>
  <si>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</si>
  <si>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</si>
  <si>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</si>
  <si>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</si>
  <si>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</si>
  <si>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</si>
  <si>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</si>
  <si>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</si>
  <si>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</si>
  <si>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</si>
  <si>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</si>
  <si>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</si>
  <si>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</si>
  <si>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</si>
  <si>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</si>
  <si>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</si>
  <si>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</si>
  <si>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</si>
  <si>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</si>
  <si>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</si>
  <si>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</si>
  <si>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</si>
  <si>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</si>
  <si>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</si>
  <si>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</si>
  <si>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</si>
  <si>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</si>
  <si>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</si>
  <si>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</si>
  <si>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</si>
  <si>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</si>
  <si>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</si>
  <si>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</si>
  <si>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</si>
  <si>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</si>
  <si>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</si>
  <si>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</si>
  <si>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</si>
  <si>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</si>
  <si>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</si>
  <si>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</si>
  <si>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</si>
  <si>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</si>
  <si>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</si>
  <si>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</si>
  <si>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</si>
  <si>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</si>
  <si>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</si>
  <si>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</si>
  <si>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</si>
  <si>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</si>
  <si>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</si>
  <si>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</si>
  <si>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</si>
  <si>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</si>
  <si>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</si>
  <si>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</si>
  <si>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</si>
  <si>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</si>
  <si>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</si>
  <si>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</si>
  <si>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</si>
  <si>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</si>
  <si>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</si>
  <si>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</si>
  <si>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</si>
  <si>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</si>
  <si>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</si>
  <si>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</si>
  <si>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</si>
  <si>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</si>
  <si>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</si>
  <si>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</si>
  <si>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</si>
  <si>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</si>
  <si>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</si>
  <si>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</si>
  <si>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</si>
  <si>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</si>
  <si>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</si>
  <si>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</si>
  <si>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</si>
  <si>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</si>
  <si>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</si>
  <si>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</si>
  <si>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</si>
  <si>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</si>
  <si>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</si>
  <si>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</si>
  <si>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</si>
  <si>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</si>
  <si>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</si>
  <si>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</si>
  <si>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</si>
  <si>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</si>
  <si>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</si>
  <si>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</si>
  <si>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</si>
  <si>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</si>
  <si>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</si>
  <si>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</si>
  <si>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</si>
  <si>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</si>
  <si>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</si>
  <si>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</si>
  <si>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</si>
  <si>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</si>
  <si>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</si>
  <si>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</si>
  <si>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</si>
  <si>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</si>
  <si>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</si>
  <si>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</si>
  <si>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</si>
  <si>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</si>
  <si>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</si>
  <si>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</si>
  <si>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</si>
  <si>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</si>
  <si>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</si>
  <si>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</si>
  <si>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</si>
  <si>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</si>
  <si>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</si>
  <si>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</si>
  <si>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</si>
  <si>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</si>
  <si>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</si>
  <si>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</si>
  <si>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</si>
  <si>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</si>
  <si>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</si>
  <si>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</si>
  <si>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</si>
  <si>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</si>
  <si>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</si>
  <si>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</si>
  <si>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</si>
  <si>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</si>
  <si>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</si>
  <si>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</si>
  <si>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</si>
  <si>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</si>
  <si>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</si>
  <si>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</si>
  <si>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</si>
  <si>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</si>
  <si>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</si>
  <si>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</si>
  <si>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</si>
  <si>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</si>
  <si>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</si>
  <si>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</si>
  <si>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</si>
  <si>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</si>
  <si>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</si>
  <si>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</si>
  <si>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</si>
  <si>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</si>
  <si>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</si>
  <si>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</si>
  <si>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</si>
  <si>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</si>
  <si>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</si>
  <si>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</si>
  <si>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</si>
  <si>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</si>
  <si>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</si>
  <si>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</si>
  <si>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</si>
  <si>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</si>
  <si>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</si>
  <si>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</si>
  <si>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</si>
  <si>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</si>
  <si>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</si>
  <si>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</si>
  <si>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</si>
  <si>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</si>
  <si>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</si>
  <si>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</si>
  <si>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</si>
  <si>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</si>
  <si>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</si>
  <si>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</si>
  <si>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</si>
  <si>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</si>
  <si>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</si>
  <si>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</si>
  <si>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</si>
  <si>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</si>
  <si>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</si>
  <si>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</si>
  <si>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</si>
  <si>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</si>
  <si>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</si>
  <si>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</si>
  <si>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</si>
  <si>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</si>
  <si>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</si>
  <si>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</si>
  <si>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</si>
  <si>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</si>
  <si>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</si>
  <si>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</si>
  <si>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</si>
  <si>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</si>
  <si>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</si>
  <si>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</si>
  <si>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</si>
  <si>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</si>
  <si>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</si>
  <si>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</si>
  <si>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</si>
  <si>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</si>
  <si>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</si>
  <si>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</si>
  <si>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</si>
  <si>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</si>
  <si>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</si>
  <si>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</si>
  <si>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</si>
  <si>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</si>
  <si>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</si>
  <si>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</si>
  <si>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</si>
  <si>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</si>
  <si>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</si>
  <si>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</si>
  <si>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</si>
  <si>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</si>
  <si>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</si>
  <si>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</si>
  <si>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</si>
  <si>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</si>
  <si>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</si>
  <si>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</si>
  <si>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</si>
  <si>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</si>
  <si>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</si>
  <si>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</si>
  <si>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</si>
  <si>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</si>
  <si>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</si>
  <si>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</si>
  <si>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</si>
  <si>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</si>
  <si>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</si>
  <si>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</si>
  <si>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</si>
  <si>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</si>
  <si>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</si>
  <si>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</si>
  <si>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</si>
  <si>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</si>
  <si>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</si>
  <si>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</si>
  <si>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</si>
  <si>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</si>
  <si>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</si>
  <si>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</si>
  <si>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</si>
  <si>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</si>
  <si>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</si>
  <si>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</si>
  <si>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</si>
  <si>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</si>
  <si>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</si>
  <si>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</si>
  <si>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</si>
  <si>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</si>
  <si>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</si>
  <si>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</si>
  <si>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</si>
  <si>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</si>
  <si>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</si>
  <si>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</si>
  <si>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</si>
  <si>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</si>
  <si>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</si>
  <si>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</si>
  <si>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</si>
  <si>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</si>
  <si>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</si>
  <si>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</si>
  <si>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</si>
  <si>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</si>
  <si>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</si>
  <si>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</si>
  <si>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</si>
  <si>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</si>
  <si>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</si>
  <si>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</si>
  <si>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</si>
  <si>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</si>
  <si>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</si>
  <si>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</si>
  <si>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</si>
  <si>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</si>
  <si>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</si>
  <si>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</si>
  <si>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</si>
  <si>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</si>
  <si>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</si>
  <si>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</si>
  <si>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</si>
  <si>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</si>
  <si>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</si>
  <si>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</si>
  <si>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</si>
  <si>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</si>
  <si>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</si>
  <si>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</si>
  <si>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</si>
  <si>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</si>
  <si>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</si>
  <si>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</si>
  <si>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</si>
  <si>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</si>
  <si>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</si>
  <si>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</si>
  <si>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</si>
  <si>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</si>
  <si>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</si>
  <si>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</si>
  <si>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</si>
  <si>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</si>
  <si>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</si>
  <si>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</si>
  <si>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</si>
  <si>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</si>
  <si>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</si>
  <si>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</si>
  <si>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</si>
  <si>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</si>
  <si>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</si>
  <si>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</si>
  <si>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</si>
  <si>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</si>
  <si>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</si>
  <si>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</si>
  <si>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</si>
  <si>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</si>
  <si>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</si>
  <si>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</si>
  <si>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</si>
  <si>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</si>
  <si>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</si>
  <si>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</si>
  <si>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</si>
  <si>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</si>
  <si>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</si>
  <si>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</si>
  <si>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</si>
  <si>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</si>
  <si>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</si>
  <si>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</si>
  <si>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</si>
  <si>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</si>
  <si>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</si>
  <si>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</si>
  <si>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</si>
  <si>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</si>
  <si>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</si>
  <si>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</si>
  <si>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</si>
  <si>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</si>
  <si>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</si>
  <si>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</si>
  <si>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</si>
  <si>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</si>
  <si>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</si>
  <si>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</si>
  <si>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</si>
  <si>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</si>
  <si>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</si>
  <si>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</si>
  <si>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</si>
  <si>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</si>
  <si>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</si>
  <si>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</si>
  <si>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</si>
  <si>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</si>
  <si>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</si>
  <si>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</si>
  <si>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</si>
  <si>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</si>
  <si>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</si>
  <si>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</si>
  <si>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</si>
  <si>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</si>
  <si>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</si>
  <si>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</si>
  <si>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</si>
  <si>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</si>
  <si>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</si>
  <si>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</si>
  <si>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</si>
  <si>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</si>
  <si>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</si>
  <si>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</si>
  <si>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</si>
  <si>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</si>
  <si>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</si>
  <si>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</si>
  <si>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</si>
  <si>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</si>
  <si>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</si>
  <si>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</si>
  <si>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</si>
  <si>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</si>
  <si>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</si>
  <si>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</si>
  <si>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</si>
  <si>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</si>
  <si>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</si>
  <si>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</si>
  <si>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</si>
  <si>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</si>
  <si>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</si>
  <si>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</si>
  <si>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</si>
  <si>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</si>
  <si>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</si>
  <si>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</si>
  <si>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</si>
  <si>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</si>
  <si>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</si>
  <si>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</si>
  <si>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</si>
  <si>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</si>
  <si>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</si>
  <si>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</si>
  <si>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</si>
  <si>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</si>
  <si>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</si>
  <si>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</si>
  <si>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</si>
  <si>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</si>
  <si>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</si>
  <si>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</si>
  <si>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</si>
  <si>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</si>
  <si>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</si>
  <si>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</si>
  <si>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</si>
  <si>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</si>
  <si>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</si>
  <si>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</si>
  <si>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</si>
  <si>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</si>
  <si>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</si>
  <si>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</si>
  <si>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</si>
  <si>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</si>
  <si>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</si>
  <si>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</si>
  <si>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</si>
  <si>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</si>
  <si>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</si>
  <si>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</si>
  <si>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</si>
  <si>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</si>
  <si>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</si>
  <si>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</si>
  <si>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</si>
  <si>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</si>
  <si>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</si>
  <si>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</si>
  <si>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</si>
  <si>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</si>
  <si>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</si>
  <si>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</si>
  <si>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</si>
  <si>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</si>
  <si>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</si>
  <si>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</si>
  <si>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</si>
  <si>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</si>
  <si>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</si>
  <si>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</si>
  <si>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</si>
  <si>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</si>
  <si>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</si>
  <si>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</si>
  <si>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</si>
  <si>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</si>
  <si>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</si>
  <si>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</si>
  <si>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</si>
  <si>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</si>
  <si>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</si>
  <si>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</si>
  <si>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</si>
  <si>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</si>
  <si>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</si>
  <si>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</si>
  <si>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</si>
  <si>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</si>
  <si>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</si>
  <si>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</si>
  <si>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</si>
  <si>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</si>
  <si>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</si>
  <si>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</si>
  <si>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</si>
  <si>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</si>
  <si>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</si>
  <si>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</si>
  <si>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</si>
  <si>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</si>
  <si>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</si>
  <si>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</si>
  <si>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</si>
  <si>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</si>
  <si>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</si>
  <si>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</si>
  <si>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</si>
  <si>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</si>
  <si>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</si>
  <si>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</si>
  <si>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</si>
  <si>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</si>
  <si>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</si>
  <si>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</si>
  <si>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</si>
  <si>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</si>
  <si>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</si>
  <si>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</si>
  <si>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</si>
  <si>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</si>
  <si>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</si>
  <si>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</si>
  <si>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</si>
  <si>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</si>
  <si>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</si>
  <si>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</si>
  <si>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</si>
  <si>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</si>
  <si>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</si>
  <si>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</si>
  <si>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</si>
  <si>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</si>
  <si>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</si>
  <si>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</si>
  <si>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</si>
  <si>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</si>
  <si>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</si>
  <si>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</si>
  <si>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</si>
  <si>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</si>
  <si>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</si>
  <si>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</si>
  <si>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</si>
  <si>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</si>
  <si>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</si>
  <si>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</si>
  <si>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</si>
  <si>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</si>
  <si>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</si>
  <si>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</si>
  <si>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</si>
  <si>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</si>
  <si>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</si>
  <si>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</si>
  <si>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</si>
  <si>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</si>
  <si>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</si>
  <si>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</si>
  <si>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</si>
  <si>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</si>
  <si>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</si>
  <si>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</si>
  <si>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</si>
  <si>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</si>
  <si>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</si>
  <si>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</si>
  <si>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</si>
  <si>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</si>
  <si>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</si>
  <si>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</si>
  <si>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</si>
  <si>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</si>
  <si>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</si>
  <si>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</si>
  <si>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</si>
  <si>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</si>
  <si>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</si>
  <si>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</si>
  <si>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</si>
  <si>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</si>
  <si>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</si>
  <si>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</si>
  <si>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</si>
  <si>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</si>
  <si>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</si>
  <si>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</si>
  <si>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</si>
  <si>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</si>
  <si>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</si>
  <si>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</si>
  <si>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</si>
  <si>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</si>
  <si>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</si>
  <si>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</si>
  <si>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</si>
  <si>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</si>
  <si>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</si>
  <si>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</si>
  <si>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</si>
  <si>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</si>
  <si>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</si>
  <si>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</si>
  <si>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</si>
  <si>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</si>
  <si>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</si>
  <si>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</si>
  <si>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</si>
  <si>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</si>
  <si>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</si>
  <si>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</si>
  <si>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</si>
  <si>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</si>
  <si>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</si>
  <si>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</si>
  <si>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</si>
  <si>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</si>
  <si>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</si>
  <si>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</si>
  <si>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</si>
  <si>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</si>
  <si>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</si>
  <si>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</si>
  <si>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</si>
  <si>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</si>
  <si>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</si>
  <si>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</si>
  <si>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</si>
  <si>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</si>
  <si>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</si>
  <si>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</si>
  <si>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</si>
  <si>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</si>
  <si>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</si>
  <si>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</si>
  <si>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</si>
  <si>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</si>
  <si>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</si>
  <si>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</si>
  <si>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</si>
  <si>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</si>
  <si>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</si>
  <si>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</si>
  <si>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</si>
  <si>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</si>
  <si>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</si>
  <si>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</si>
  <si>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</si>
  <si>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</si>
  <si>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</si>
  <si>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</si>
  <si>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</si>
  <si>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</si>
  <si>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</si>
  <si>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</si>
  <si>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</si>
  <si>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</si>
  <si>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</si>
  <si>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</si>
  <si>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</si>
  <si>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</si>
  <si>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</si>
  <si>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</si>
  <si>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</si>
  <si>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</si>
  <si>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</si>
  <si>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</si>
  <si>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</si>
  <si>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</si>
  <si>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</si>
  <si>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</si>
  <si>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</si>
  <si>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</si>
  <si>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</si>
  <si>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</si>
  <si>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</si>
  <si>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</si>
  <si>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</si>
  <si>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</si>
  <si>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</si>
  <si>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</si>
  <si>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</si>
  <si>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</si>
  <si>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</si>
  <si>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</si>
  <si>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</si>
  <si>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</si>
  <si>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</si>
  <si>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</si>
  <si>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</si>
  <si>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</si>
  <si>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</si>
  <si>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</si>
  <si>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</si>
  <si>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</si>
  <si>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</si>
  <si>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</si>
  <si>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</si>
  <si>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</si>
  <si>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</si>
  <si>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</si>
  <si>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</si>
  <si>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</si>
  <si>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</si>
  <si>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</si>
  <si>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</si>
  <si>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</si>
  <si>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</si>
  <si>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</si>
  <si>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</si>
  <si>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</si>
  <si>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</si>
  <si>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</si>
  <si>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</si>
  <si>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</si>
  <si>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</si>
  <si>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</si>
  <si>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</si>
  <si>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</si>
  <si>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</si>
  <si>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</si>
  <si>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</si>
  <si>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</si>
  <si>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</si>
  <si>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</si>
  <si>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</si>
  <si>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</si>
  <si>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</si>
  <si>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</si>
  <si>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</si>
  <si>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</si>
  <si>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</si>
  <si>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</si>
  <si>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</si>
  <si>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</si>
  <si>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</si>
  <si>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</si>
  <si>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</si>
  <si>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</si>
  <si>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</si>
  <si>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</si>
  <si>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</si>
  <si>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</si>
  <si>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</si>
  <si>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</si>
  <si>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</si>
  <si>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</si>
  <si>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</si>
  <si>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</si>
  <si>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</si>
  <si>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</si>
  <si>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</si>
  <si>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</si>
  <si>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</si>
  <si>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</si>
  <si>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</si>
  <si>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</si>
  <si>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</si>
  <si>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</si>
  <si>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</si>
  <si>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</si>
  <si>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</si>
  <si>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</si>
  <si>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</si>
  <si>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</si>
  <si>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</si>
  <si>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</si>
  <si>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</si>
  <si>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</si>
  <si>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</si>
  <si>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</si>
  <si>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</si>
  <si>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</si>
  <si>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</si>
  <si>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</si>
  <si>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</si>
  <si>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</si>
  <si>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</si>
  <si>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</si>
  <si>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</si>
  <si>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</si>
  <si>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</si>
  <si>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</si>
  <si>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</si>
  <si>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</si>
  <si>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</si>
  <si>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</si>
  <si>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</si>
  <si>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</si>
  <si>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</si>
  <si>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</si>
  <si>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</si>
  <si>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</si>
  <si>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</si>
  <si>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</si>
  <si>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</si>
  <si>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</si>
  <si>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</si>
  <si>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</si>
  <si>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</si>
  <si>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</si>
  <si>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</si>
  <si>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</si>
  <si>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</si>
  <si>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</si>
  <si>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</si>
  <si>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</si>
  <si>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</si>
  <si>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</si>
  <si>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</si>
  <si>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</si>
  <si>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</si>
  <si>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</si>
  <si>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</si>
  <si>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</si>
  <si>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</si>
  <si>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</si>
  <si>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</si>
  <si>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</si>
  <si>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</si>
  <si>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</si>
  <si>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</si>
  <si>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</si>
  <si>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</si>
  <si>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</si>
  <si>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</si>
  <si>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</si>
  <si>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</si>
  <si>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</si>
  <si>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</si>
  <si>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</si>
  <si>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</si>
  <si>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</si>
  <si>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</si>
  <si>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</si>
  <si>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</si>
  <si>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</si>
  <si>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</si>
  <si>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</si>
  <si>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</si>
  <si>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</si>
  <si>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</si>
  <si>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</si>
  <si>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</si>
  <si>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</si>
  <si>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</si>
  <si>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</si>
  <si>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</si>
  <si>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</si>
  <si>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</si>
  <si>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</si>
  <si>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</si>
  <si>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</si>
  <si>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</si>
  <si>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</si>
  <si>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</si>
  <si>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</si>
  <si>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</si>
  <si>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</si>
  <si>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</si>
  <si>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</si>
  <si>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</si>
  <si>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</si>
  <si>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</si>
  <si>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</si>
  <si>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</si>
  <si>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</si>
  <si>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</si>
  <si>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</si>
  <si>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</si>
  <si>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</si>
  <si>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</si>
  <si>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</si>
  <si>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</si>
  <si>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</si>
  <si>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</si>
  <si>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</si>
  <si>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</si>
  <si>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</si>
  <si>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</si>
  <si>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</si>
  <si>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</si>
  <si>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</si>
  <si>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</si>
  <si>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</si>
  <si>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</si>
  <si>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</si>
  <si>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</si>
  <si>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</si>
  <si>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</si>
  <si>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</si>
  <si>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</si>
  <si>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</si>
  <si>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</si>
  <si>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</si>
  <si>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</si>
  <si>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</si>
  <si>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</si>
  <si>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</si>
  <si>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</si>
  <si>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</si>
  <si>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</si>
  <si>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</si>
  <si>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</si>
  <si>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</si>
  <si>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</si>
  <si>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</si>
  <si>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</si>
  <si>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</si>
  <si>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</si>
  <si>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</si>
  <si>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</si>
  <si>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</si>
  <si>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</si>
  <si>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</si>
  <si>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</si>
  <si>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</si>
  <si>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</si>
  <si>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</si>
  <si>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</si>
  <si>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</si>
  <si>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</si>
  <si>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</si>
  <si>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</si>
  <si>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</si>
  <si>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</si>
  <si>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</si>
  <si>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</si>
  <si>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</si>
  <si>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</si>
  <si>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</si>
  <si>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</si>
  <si>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</si>
  <si>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</si>
  <si>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</si>
  <si>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</si>
  <si>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</si>
  <si>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</si>
  <si>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</si>
  <si>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</si>
  <si>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</si>
  <si>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</si>
  <si>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</si>
  <si>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</si>
  <si>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</si>
  <si>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</si>
  <si>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</si>
  <si>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</si>
  <si>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</si>
  <si>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</si>
  <si>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</si>
  <si>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</si>
  <si>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</si>
  <si>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</si>
  <si>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</si>
  <si>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</si>
  <si>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</si>
  <si>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</si>
  <si>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</si>
  <si>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</si>
  <si>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</si>
  <si>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</si>
  <si>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</si>
  <si>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</si>
  <si>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</si>
  <si>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</si>
  <si>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</si>
  <si>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</si>
  <si>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</si>
  <si>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</si>
  <si>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</si>
  <si>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</si>
  <si>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</si>
  <si>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</si>
  <si>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</si>
  <si>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</si>
  <si>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</si>
  <si>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</si>
  <si>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</si>
  <si>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</si>
  <si>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</si>
  <si>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</si>
  <si>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</si>
  <si>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</si>
  <si>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</si>
  <si>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</si>
  <si>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</si>
  <si>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</si>
  <si>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</si>
  <si>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</si>
  <si>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</si>
  <si>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</si>
  <si>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</si>
  <si>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</si>
  <si>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</si>
  <si>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</si>
  <si>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</si>
  <si>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</si>
  <si>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</si>
  <si>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</si>
  <si>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</si>
  <si>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</si>
  <si>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</si>
  <si>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</si>
  <si>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</si>
  <si>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</si>
  <si>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</si>
  <si>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</si>
  <si>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</si>
  <si>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</si>
  <si>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</si>
  <si>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</si>
  <si>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</si>
  <si>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</si>
  <si>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</si>
  <si>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</si>
  <si>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</si>
  <si>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</si>
  <si>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</si>
  <si>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</si>
  <si>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</si>
  <si>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</si>
  <si>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</si>
  <si>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</si>
  <si>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</si>
  <si>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</si>
  <si>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</si>
  <si>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</si>
  <si>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</si>
  <si>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</si>
  <si>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</si>
  <si>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</si>
  <si>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</si>
  <si>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</si>
  <si>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</si>
  <si>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</si>
  <si>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</si>
  <si>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</si>
  <si>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</si>
  <si>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</si>
  <si>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</si>
  <si>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</si>
  <si>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</si>
  <si>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</si>
  <si>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</si>
  <si>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</si>
  <si>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</si>
  <si>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</si>
  <si>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</si>
  <si>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</si>
  <si>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</si>
  <si>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</si>
  <si>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</si>
  <si>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</si>
  <si>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</si>
  <si>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</si>
  <si>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</si>
  <si>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</si>
  <si>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</si>
  <si>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</si>
  <si>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</si>
  <si>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</si>
  <si>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</si>
  <si>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</si>
  <si>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</si>
  <si>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</si>
  <si>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</si>
  <si>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</si>
  <si>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</si>
  <si>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</si>
  <si>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</si>
  <si>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</si>
  <si>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</si>
  <si>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</si>
  <si>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</si>
  <si>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</si>
  <si>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</si>
  <si>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</si>
  <si>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</si>
  <si>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</si>
  <si>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</si>
  <si>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</si>
  <si>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</si>
  <si>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</si>
  <si>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</si>
  <si>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</si>
  <si>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</si>
  <si>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</si>
  <si>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</si>
  <si>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</si>
  <si>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</si>
  <si>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</si>
  <si>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</si>
  <si>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</si>
  <si>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</si>
  <si>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</si>
  <si>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</si>
  <si>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</si>
  <si>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</si>
  <si>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</si>
  <si>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</si>
  <si>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</si>
  <si>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</si>
  <si>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</si>
  <si>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</si>
  <si>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</si>
  <si>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</si>
  <si>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</si>
  <si>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</si>
  <si>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</si>
  <si>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</si>
  <si>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</si>
  <si>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</si>
  <si>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</si>
  <si>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</si>
  <si>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</si>
  <si>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</si>
  <si>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</si>
  <si>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</si>
  <si>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</si>
  <si>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</si>
  <si>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</si>
  <si>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</si>
  <si>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</si>
  <si>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</si>
  <si>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</si>
  <si>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</si>
  <si>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</si>
  <si>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</si>
  <si>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</si>
  <si>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</si>
  <si>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</si>
  <si>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</si>
  <si>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</si>
  <si>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</si>
  <si>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</si>
  <si>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</si>
  <si>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</si>
  <si>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</si>
  <si>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</si>
  <si>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</si>
  <si>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</si>
  <si>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</si>
  <si>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</si>
  <si>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</si>
  <si>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</si>
  <si>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</si>
  <si>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</si>
  <si>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</si>
  <si>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</si>
  <si>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</si>
  <si>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</si>
  <si>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</si>
  <si>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</si>
  <si>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</si>
  <si>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</si>
  <si>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</si>
  <si>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</si>
  <si>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</si>
  <si>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</si>
  <si>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</si>
  <si>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</si>
  <si>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</si>
  <si>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</si>
  <si>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</si>
  <si>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</si>
  <si>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</si>
  <si>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</si>
  <si>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</si>
  <si>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</si>
  <si>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</si>
  <si>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</si>
  <si>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</si>
  <si>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</si>
  <si>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</si>
  <si>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</si>
  <si>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</si>
  <si>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</si>
  <si>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</si>
  <si>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</si>
  <si>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</si>
  <si>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</si>
  <si>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</si>
  <si>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</si>
  <si>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</si>
  <si>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</si>
  <si>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</si>
  <si>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</si>
  <si>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</si>
  <si>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</si>
  <si>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</si>
  <si>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</si>
  <si>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</si>
  <si>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</si>
  <si>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</si>
  <si>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</si>
  <si>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</si>
  <si>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</si>
  <si>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</si>
  <si>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</si>
  <si>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</si>
  <si>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</si>
  <si>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</si>
  <si>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</si>
  <si>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</si>
  <si>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</si>
  <si>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</si>
  <si>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</si>
  <si>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</si>
  <si>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</si>
  <si>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</si>
  <si>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</si>
  <si>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</si>
  <si>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</si>
  <si>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</si>
  <si>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</si>
  <si>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</si>
  <si>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</si>
  <si>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</si>
  <si>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</si>
  <si>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</si>
  <si>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</si>
  <si>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</si>
  <si>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</si>
  <si>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</si>
  <si>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</si>
  <si>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</si>
  <si>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</si>
  <si>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</si>
  <si>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</si>
  <si>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</si>
  <si>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</si>
  <si>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</si>
  <si>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</si>
  <si>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</si>
  <si>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</si>
  <si>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</si>
  <si>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</si>
  <si>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</si>
  <si>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</si>
  <si>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</si>
  <si>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</si>
  <si>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</si>
  <si>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</si>
  <si>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</si>
  <si>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</si>
  <si>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</si>
  <si>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</si>
  <si>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</si>
  <si>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</si>
  <si>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</si>
  <si>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</si>
  <si>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</si>
  <si>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</si>
  <si>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</si>
  <si>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</si>
  <si>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</si>
  <si>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</si>
  <si>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</si>
  <si>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</si>
  <si>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</si>
  <si>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</si>
  <si>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</si>
  <si>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</si>
  <si>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</si>
  <si>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</si>
  <si>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</si>
  <si>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</si>
  <si>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</si>
  <si>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</si>
  <si>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</si>
  <si>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</si>
  <si>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</si>
  <si>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</si>
  <si>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</si>
  <si>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</si>
  <si>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</si>
  <si>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</si>
  <si>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</si>
  <si>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</si>
  <si>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</si>
  <si>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</si>
  <si>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</si>
  <si>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</si>
  <si>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</si>
  <si>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</si>
  <si>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</si>
  <si>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</si>
  <si>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</si>
  <si>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</si>
  <si>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</si>
  <si>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</si>
  <si>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</si>
  <si>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</si>
  <si>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</si>
  <si>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</si>
  <si>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</si>
  <si>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</si>
  <si>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</si>
  <si>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</si>
  <si>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</si>
  <si>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</si>
  <si>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</si>
  <si>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</si>
  <si>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</si>
  <si>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</si>
  <si>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</si>
  <si>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</si>
  <si>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</si>
  <si>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</si>
  <si>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</si>
  <si>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</si>
  <si>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</si>
  <si>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</si>
  <si>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</si>
  <si>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</si>
  <si>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</si>
  <si>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</si>
  <si>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</si>
  <si>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</si>
  <si>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</si>
  <si>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</si>
  <si>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</si>
  <si>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</si>
  <si>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</si>
  <si>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</si>
  <si>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</si>
  <si>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</si>
  <si>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</si>
  <si>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</si>
  <si>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</si>
  <si>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</si>
  <si>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</si>
  <si>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</si>
  <si>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</si>
  <si>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</si>
  <si>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</si>
  <si>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</si>
  <si>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</si>
  <si>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</si>
  <si>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</si>
  <si>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</si>
  <si>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</si>
  <si>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</si>
  <si>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</si>
  <si>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</si>
  <si>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</si>
  <si>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</si>
  <si>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</si>
  <si>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</si>
  <si>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</si>
  <si>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</si>
  <si>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</si>
  <si>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</si>
  <si>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</si>
  <si>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</si>
  <si>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</si>
  <si>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</si>
  <si>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</si>
  <si>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</si>
  <si>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</si>
  <si>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</si>
  <si>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</si>
  <si>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</si>
  <si>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</si>
  <si>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</si>
  <si>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</si>
  <si>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</si>
  <si>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</si>
  <si>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</si>
  <si>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</si>
  <si>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</si>
  <si>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</si>
  <si>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</si>
  <si>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</si>
  <si>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</si>
  <si>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</si>
  <si>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</si>
  <si>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</si>
  <si>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</si>
  <si>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</si>
  <si>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</si>
  <si>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</si>
  <si>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</si>
  <si>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</si>
  <si>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</si>
  <si>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</si>
  <si>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</si>
  <si>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</si>
  <si>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</si>
  <si>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</si>
  <si>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</si>
  <si>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</si>
  <si>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</si>
  <si>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</si>
  <si>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</si>
  <si>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</si>
  <si>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</si>
  <si>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</si>
  <si>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</si>
  <si>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</si>
  <si>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</si>
  <si>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</si>
  <si>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</si>
  <si>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</si>
  <si>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</si>
  <si>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</si>
  <si>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</si>
  <si>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</si>
  <si>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</si>
  <si>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</si>
  <si>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</si>
  <si>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</si>
  <si>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</si>
  <si>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</si>
  <si>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</si>
  <si>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</si>
  <si>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</si>
  <si>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</si>
  <si>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</si>
  <si>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</si>
  <si>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</si>
  <si>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</si>
  <si>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</si>
  <si>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</si>
  <si>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</si>
  <si>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</si>
  <si>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</si>
  <si>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</si>
  <si>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</si>
  <si>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</si>
  <si>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</si>
  <si>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</si>
  <si>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</si>
  <si>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</si>
  <si>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</si>
  <si>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</si>
  <si>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</si>
  <si>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</si>
  <si>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</si>
  <si>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</si>
  <si>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</si>
  <si>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</si>
  <si>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</si>
  <si>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</si>
  <si>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</si>
  <si>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</si>
  <si>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</si>
  <si>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</si>
  <si>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</si>
  <si>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</si>
  <si>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</si>
  <si>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</si>
  <si>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</si>
  <si>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</si>
  <si>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</si>
  <si>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</si>
  <si>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</si>
  <si>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</si>
  <si>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</si>
  <si>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</si>
  <si>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</si>
  <si>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</si>
  <si>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</si>
  <si>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</si>
  <si>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</si>
  <si>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</si>
  <si>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</si>
  <si>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</si>
  <si>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</si>
  <si>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</si>
  <si>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</si>
  <si>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</si>
  <si>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</si>
  <si>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</si>
  <si>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</si>
  <si>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</si>
  <si>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</si>
  <si>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</si>
  <si>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</si>
  <si>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</si>
  <si>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</si>
  <si>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</si>
  <si>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</si>
  <si>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</si>
  <si>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</si>
  <si>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</si>
  <si>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</si>
  <si>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</si>
  <si>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</si>
  <si>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</si>
  <si>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</si>
  <si>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</si>
  <si>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</si>
  <si>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</si>
  <si>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</si>
  <si>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</si>
  <si>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</si>
  <si>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</si>
  <si>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</si>
  <si>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</si>
  <si>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</si>
  <si>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</si>
  <si>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</si>
  <si>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</si>
  <si>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</si>
  <si>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</si>
  <si>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</si>
  <si>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</si>
  <si>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</si>
  <si>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</si>
  <si>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</si>
  <si>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</si>
  <si>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</si>
  <si>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</si>
  <si>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</si>
  <si>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</si>
  <si>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</si>
  <si>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</si>
  <si>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</si>
  <si>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</si>
  <si>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</si>
  <si>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</si>
  <si>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</si>
  <si>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</si>
  <si>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</si>
  <si>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</si>
  <si>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</si>
  <si>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</si>
  <si>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</si>
  <si>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</si>
  <si>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</si>
  <si>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</si>
  <si>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</si>
  <si>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</si>
  <si>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</si>
  <si>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</si>
  <si>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</si>
  <si>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</si>
  <si>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</si>
  <si>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</si>
  <si>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</si>
  <si>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</si>
  <si>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</si>
  <si>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</si>
  <si>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</si>
  <si>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</si>
  <si>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</si>
  <si>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</si>
  <si>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</si>
  <si>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</si>
  <si>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</si>
  <si>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</si>
  <si>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</si>
  <si>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</si>
  <si>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</si>
  <si>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</si>
  <si>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</si>
  <si>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</si>
  <si>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</si>
  <si>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</si>
  <si>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</si>
  <si>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</si>
  <si>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</si>
  <si>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</si>
  <si>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</si>
  <si>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</si>
  <si>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</si>
  <si>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</si>
  <si>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</si>
  <si>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</si>
  <si>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</si>
  <si>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</si>
  <si>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</si>
  <si>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</si>
  <si>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</si>
  <si>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</si>
  <si>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</si>
  <si>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</si>
  <si>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</si>
  <si>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</si>
  <si>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</si>
  <si>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</si>
  <si>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</si>
  <si>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</si>
  <si>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</si>
  <si>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</si>
  <si>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</si>
  <si>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</si>
  <si>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</si>
  <si>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</si>
  <si>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</si>
  <si>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</si>
  <si>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</si>
  <si>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</si>
  <si>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</si>
  <si>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</si>
  <si>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</si>
  <si>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</si>
  <si>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</si>
  <si>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</si>
  <si>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</si>
  <si>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</si>
  <si>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</si>
  <si>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</si>
  <si>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</si>
  <si>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</si>
  <si>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</si>
  <si>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</si>
  <si>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</si>
  <si>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</si>
  <si>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</si>
  <si>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</si>
  <si>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</si>
  <si>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</si>
  <si>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</si>
  <si>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</si>
  <si>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</si>
  <si>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</si>
  <si>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</si>
  <si>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</si>
  <si>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</si>
  <si>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</si>
  <si>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</si>
  <si>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</si>
  <si>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</si>
  <si>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</si>
  <si>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</si>
  <si>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</si>
  <si>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</si>
  <si>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</si>
  <si>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</si>
  <si>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</si>
  <si>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</si>
  <si>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</si>
  <si>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</si>
  <si>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</si>
  <si>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</si>
  <si>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</si>
  <si>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</si>
  <si>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</si>
  <si>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</si>
  <si>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</si>
  <si>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</si>
  <si>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</si>
  <si>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</si>
  <si>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</si>
  <si>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</si>
  <si>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</si>
  <si>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</si>
  <si>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</si>
  <si>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</si>
  <si>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</si>
  <si>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</si>
  <si>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</si>
  <si>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</si>
  <si>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</si>
  <si>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</si>
  <si>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</si>
  <si>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</si>
  <si>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</si>
  <si>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</si>
  <si>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</si>
  <si>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</si>
  <si>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</si>
  <si>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</si>
  <si>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</si>
  <si>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</si>
  <si>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</si>
  <si>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</si>
  <si>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</si>
  <si>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</si>
  <si>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</si>
  <si>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</si>
  <si>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</si>
  <si>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</si>
  <si>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</si>
  <si>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</si>
  <si>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</si>
  <si>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</si>
  <si>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</si>
  <si>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</si>
  <si>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</si>
  <si>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</si>
  <si>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</si>
  <si>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</si>
  <si>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</si>
  <si>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</si>
  <si>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</si>
  <si>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</si>
  <si>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</si>
  <si>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</si>
  <si>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</si>
  <si>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</si>
  <si>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</si>
  <si>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</si>
  <si>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</si>
  <si>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</si>
  <si>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</si>
  <si>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</si>
  <si>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</si>
  <si>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</si>
  <si>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</si>
  <si>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</si>
  <si>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</si>
  <si>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</si>
  <si>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</si>
  <si>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</si>
  <si>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</si>
  <si>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</si>
  <si>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</si>
  <si>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</si>
  <si>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</si>
  <si>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</si>
  <si>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</si>
  <si>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</si>
  <si>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</si>
  <si>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</si>
  <si>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</si>
  <si>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</si>
  <si>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</si>
  <si>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</si>
  <si>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</si>
  <si>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</si>
  <si>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</si>
  <si>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</si>
  <si>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</si>
  <si>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</si>
  <si>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</si>
  <si>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</si>
  <si>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</si>
  <si>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</si>
  <si>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</si>
  <si>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</si>
  <si>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</si>
  <si>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</si>
  <si>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</si>
  <si>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</si>
  <si>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</si>
  <si>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</si>
  <si>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</si>
  <si>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</si>
  <si>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</si>
  <si>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</si>
  <si>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</si>
  <si>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</si>
  <si>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</si>
  <si>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</si>
  <si>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</si>
  <si>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</si>
  <si>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</si>
  <si>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</si>
  <si>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</si>
  <si>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</si>
  <si>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</si>
  <si>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</si>
  <si>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</si>
  <si>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</si>
  <si>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</si>
  <si>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</si>
  <si>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</si>
  <si>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</si>
  <si>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</si>
  <si>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</si>
  <si>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</si>
  <si>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</si>
  <si>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</si>
  <si>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</si>
  <si>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</si>
  <si>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</si>
  <si>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</si>
  <si>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</si>
  <si>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</si>
  <si>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</si>
  <si>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</si>
  <si>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</si>
  <si>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</si>
  <si>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</si>
  <si>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</si>
  <si>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</si>
  <si>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</si>
  <si>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</si>
  <si>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</si>
  <si>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</si>
  <si>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</si>
  <si>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</si>
  <si>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</si>
  <si>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</si>
  <si>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</si>
  <si>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</si>
  <si>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</si>
  <si>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</si>
  <si>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</si>
  <si>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</si>
  <si>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</si>
  <si>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</si>
  <si>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</si>
  <si>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</si>
  <si>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</si>
  <si>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</si>
  <si>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</si>
  <si>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</si>
  <si>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</si>
  <si>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</si>
  <si>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</si>
  <si>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</si>
  <si>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</si>
  <si>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</si>
  <si>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</si>
  <si>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</si>
  <si>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</si>
  <si>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</si>
  <si>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</si>
  <si>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</si>
  <si>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</si>
  <si>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</si>
  <si>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</si>
  <si>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</si>
  <si>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</si>
  <si>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</si>
  <si>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</si>
  <si>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</si>
  <si>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</si>
  <si>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</si>
  <si>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</si>
  <si>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</si>
  <si>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</si>
  <si>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</si>
  <si>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</si>
  <si>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</si>
  <si>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</si>
  <si>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</si>
  <si>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</si>
  <si>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</si>
  <si>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</si>
  <si>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</si>
  <si>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</si>
  <si>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</si>
  <si>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</si>
  <si>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</si>
  <si>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</si>
  <si>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</si>
  <si>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</si>
  <si>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</si>
  <si>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</si>
  <si>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</si>
  <si>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</si>
  <si>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</si>
  <si>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</si>
  <si>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</si>
  <si>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</si>
  <si>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</si>
  <si>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</si>
  <si>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</si>
  <si>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</si>
  <si>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</si>
  <si>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</si>
  <si>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</si>
  <si>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</si>
  <si>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</si>
  <si>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</si>
  <si>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</si>
  <si>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</si>
  <si>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</si>
  <si>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</si>
  <si>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</si>
  <si>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</si>
  <si>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</si>
  <si>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</si>
  <si>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</si>
  <si>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</si>
  <si>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</si>
  <si>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</si>
  <si>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</si>
  <si>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</si>
  <si>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</si>
  <si>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</si>
  <si>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</si>
  <si>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</si>
  <si>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</si>
  <si>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</si>
  <si>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</si>
  <si>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</si>
  <si>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</si>
  <si>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</si>
  <si>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</si>
  <si>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</si>
  <si>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</si>
  <si>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</si>
  <si>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</si>
  <si>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</si>
  <si>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</si>
  <si>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</si>
  <si>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</si>
  <si>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</si>
  <si>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</si>
  <si>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</si>
  <si>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</si>
  <si>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</si>
  <si>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</si>
  <si>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</si>
  <si>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</si>
  <si>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</si>
  <si>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</si>
  <si>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</si>
  <si>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</si>
  <si>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</si>
  <si>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</si>
  <si>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</si>
  <si>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</si>
  <si>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</si>
  <si>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</si>
  <si>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</si>
  <si>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</si>
  <si>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</si>
  <si>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</si>
  <si>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</si>
  <si>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</si>
  <si>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</si>
  <si>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</si>
  <si>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</si>
  <si>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</si>
  <si>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</si>
  <si>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</si>
  <si>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</si>
  <si>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</si>
  <si>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</si>
  <si>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</si>
  <si>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</si>
  <si>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</si>
  <si>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</si>
  <si>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</si>
  <si>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</si>
  <si>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</si>
  <si>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</si>
  <si>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</si>
  <si>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</si>
  <si>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</si>
  <si>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</si>
  <si>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</si>
  <si>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</si>
  <si>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</si>
  <si>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</si>
  <si>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</si>
  <si>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</si>
  <si>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</si>
  <si>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</si>
  <si>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</si>
  <si>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</si>
  <si>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</si>
  <si>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</si>
  <si>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</si>
  <si>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</si>
  <si>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</si>
  <si>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</si>
  <si>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</si>
  <si>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</si>
  <si>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</si>
  <si>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</si>
  <si>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</si>
  <si>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</si>
  <si>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</si>
  <si>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</si>
  <si>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</si>
  <si>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</si>
  <si>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</si>
  <si>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</si>
  <si>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</si>
  <si>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</si>
  <si>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</si>
  <si>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</si>
  <si>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</si>
  <si>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</si>
  <si>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</si>
  <si>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</si>
  <si>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</si>
  <si>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</si>
  <si>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</si>
  <si>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</si>
  <si>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</si>
  <si>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</si>
  <si>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</si>
  <si>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</si>
  <si>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</si>
  <si>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</si>
  <si>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</si>
  <si>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</si>
  <si>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</si>
  <si>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</si>
  <si>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</si>
  <si>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</si>
  <si>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</si>
  <si>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</si>
  <si>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</si>
  <si>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</si>
  <si>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</si>
  <si>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</si>
  <si>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</si>
  <si>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</si>
  <si>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</si>
  <si>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</si>
  <si>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</si>
  <si>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</si>
  <si>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</si>
  <si>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</si>
  <si>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</si>
  <si>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</si>
  <si>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</si>
  <si>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</si>
  <si>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</si>
  <si>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</si>
  <si>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</si>
  <si>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</si>
  <si>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</si>
  <si>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</si>
  <si>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</si>
  <si>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</si>
  <si>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</si>
  <si>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</si>
  <si>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</si>
  <si>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</si>
  <si>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</si>
  <si>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</si>
  <si>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</si>
  <si>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</si>
  <si>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</si>
  <si>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</si>
  <si>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</si>
  <si>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</si>
  <si>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</si>
  <si>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</si>
  <si>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</si>
  <si>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</si>
  <si>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</si>
  <si>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</si>
  <si>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</si>
  <si>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</si>
  <si>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</si>
  <si>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</si>
  <si>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</si>
  <si>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</si>
  <si>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</si>
  <si>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</si>
  <si>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</si>
  <si>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</si>
  <si>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</si>
  <si>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</si>
  <si>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</si>
  <si>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</si>
  <si>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</si>
  <si>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</si>
  <si>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</si>
  <si>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</si>
  <si>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</si>
  <si>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</si>
  <si>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</si>
  <si>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</si>
  <si>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</si>
  <si>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</si>
  <si>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</si>
  <si>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</si>
  <si>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</si>
  <si>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</si>
  <si>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</si>
  <si>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</si>
  <si>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</si>
  <si>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</si>
  <si>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</si>
  <si>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</si>
  <si>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</si>
  <si>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</si>
  <si>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</si>
  <si>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</si>
  <si>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</si>
  <si>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</si>
  <si>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</si>
  <si>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</si>
  <si>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</si>
  <si>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</si>
  <si>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</si>
  <si>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</si>
  <si>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</si>
  <si>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</si>
  <si>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</si>
  <si>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</si>
  <si>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</si>
  <si>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</si>
  <si>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</si>
  <si>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</si>
  <si>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</si>
  <si>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</si>
  <si>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</si>
  <si>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</si>
  <si>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</si>
  <si>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</si>
  <si>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</si>
  <si>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</si>
  <si>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</si>
  <si>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</si>
  <si>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</si>
  <si>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</si>
  <si>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</si>
  <si>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</si>
  <si>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</si>
  <si>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</si>
  <si>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</si>
  <si>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</si>
  <si>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</si>
  <si>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</si>
  <si>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</si>
  <si>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</si>
  <si>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</si>
  <si>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</si>
  <si>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</si>
  <si>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</si>
  <si>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</si>
  <si>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</si>
  <si>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</si>
  <si>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</si>
  <si>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</si>
  <si>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</si>
  <si>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</si>
  <si>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</si>
  <si>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</si>
  <si>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</si>
  <si>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</si>
  <si>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</si>
  <si>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</si>
  <si>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</si>
  <si>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</si>
  <si>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</si>
  <si>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</si>
  <si>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</si>
  <si>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</si>
  <si>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</si>
  <si>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</si>
  <si>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</si>
  <si>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</si>
  <si>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</si>
  <si>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</si>
  <si>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</si>
  <si>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</si>
  <si>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</si>
  <si>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</si>
  <si>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</si>
  <si>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</si>
  <si>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</si>
  <si>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</si>
  <si>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</si>
  <si>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</si>
  <si>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</si>
  <si>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</si>
  <si>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</si>
  <si>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</si>
  <si>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</si>
  <si>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</si>
  <si>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</si>
  <si>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</si>
  <si>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</si>
  <si>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</si>
  <si>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</si>
  <si>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</si>
  <si>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</si>
  <si>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</si>
  <si>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</si>
  <si>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</si>
  <si>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</si>
  <si>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</si>
  <si>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</si>
  <si>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</si>
  <si>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</si>
  <si>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</si>
  <si>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</si>
  <si>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</si>
  <si>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</si>
  <si>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</si>
  <si>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</si>
  <si>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</si>
  <si>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</si>
  <si>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</si>
  <si>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</si>
  <si>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</si>
  <si>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</si>
  <si>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</si>
  <si>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</si>
  <si>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</si>
  <si>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</si>
  <si>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</si>
  <si>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</si>
  <si>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</si>
  <si>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</si>
  <si>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</si>
  <si>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</si>
  <si>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</si>
  <si>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</si>
  <si>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</si>
  <si>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</si>
  <si>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</si>
  <si>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</si>
  <si>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</si>
  <si>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</si>
  <si>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</si>
  <si>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</si>
  <si>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</si>
  <si>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</si>
  <si>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</si>
  <si>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</si>
  <si>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</si>
  <si>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</si>
  <si>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</si>
  <si>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</si>
  <si>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</si>
  <si>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</si>
  <si>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</si>
  <si>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</si>
  <si>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</si>
  <si>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</si>
  <si>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</si>
  <si>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</si>
  <si>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</si>
  <si>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</si>
  <si>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</si>
  <si>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</si>
  <si>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</si>
  <si>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</si>
  <si>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</si>
  <si>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</si>
  <si>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</si>
  <si>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</si>
  <si>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</si>
  <si>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</si>
  <si>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</si>
  <si>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</si>
  <si>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</si>
  <si>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</si>
  <si>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</si>
  <si>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</si>
  <si>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</si>
  <si>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</si>
  <si>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</si>
  <si>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</si>
  <si>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</si>
  <si>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</si>
  <si>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</si>
  <si>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</si>
  <si>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</si>
  <si>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</si>
  <si>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</si>
  <si>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</si>
  <si>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</si>
  <si>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</si>
  <si>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</si>
  <si>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</si>
  <si>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</si>
  <si>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</si>
  <si>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</si>
  <si>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</si>
  <si>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</si>
  <si>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</si>
  <si>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</si>
  <si>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</si>
  <si>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</si>
  <si>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</si>
  <si>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</si>
  <si>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</si>
  <si>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</si>
  <si>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</si>
  <si>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</si>
  <si>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</si>
  <si>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</si>
  <si>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</si>
  <si>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</si>
  <si>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</si>
  <si>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</si>
  <si>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</si>
  <si>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</si>
  <si>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</si>
  <si>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</si>
  <si>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</si>
  <si>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</si>
  <si>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</si>
  <si>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</si>
  <si>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</si>
  <si>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</si>
  <si>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</si>
  <si>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</si>
  <si>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</si>
  <si>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</si>
  <si>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</si>
  <si>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</si>
  <si>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</si>
  <si>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</si>
  <si>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</si>
  <si>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</si>
  <si>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</si>
  <si>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</si>
  <si>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</si>
  <si>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</si>
  <si>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</si>
  <si>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</si>
  <si>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</si>
  <si>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</si>
  <si>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</si>
  <si>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</si>
  <si>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</si>
  <si>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</si>
  <si>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</si>
  <si>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</si>
  <si>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</si>
  <si>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</si>
  <si>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</si>
  <si>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</si>
  <si>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</si>
  <si>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</si>
  <si>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</si>
  <si>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</si>
  <si>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</si>
  <si>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</si>
  <si>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</si>
  <si>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</si>
  <si>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</si>
  <si>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</si>
  <si>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</si>
  <si>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</si>
  <si>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</si>
  <si>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</si>
  <si>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</si>
  <si>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</si>
  <si>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</si>
  <si>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</si>
  <si>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</si>
  <si>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</si>
  <si>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</si>
  <si>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</si>
  <si>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</si>
  <si>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</si>
  <si>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</si>
  <si>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</si>
  <si>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</si>
  <si>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</si>
  <si>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</si>
  <si>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</si>
  <si>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</si>
  <si>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</si>
  <si>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</si>
  <si>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</si>
  <si>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</si>
  <si>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</si>
  <si>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</si>
  <si>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</si>
  <si>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</si>
  <si>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</si>
  <si>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</si>
  <si>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</si>
  <si>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</si>
  <si>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</si>
  <si>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</si>
  <si>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</si>
  <si>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</si>
  <si>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</si>
  <si>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</si>
  <si>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</si>
  <si>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</si>
  <si>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</si>
  <si>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</si>
  <si>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</si>
  <si>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</si>
  <si>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</si>
  <si>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</si>
  <si>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</si>
  <si>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</si>
  <si>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</si>
  <si>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</si>
  <si>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</si>
  <si>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</si>
  <si>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</si>
  <si>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</si>
  <si>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</si>
  <si>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</si>
  <si>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</si>
  <si>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</si>
  <si>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</si>
  <si>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</si>
  <si>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</si>
  <si>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</si>
  <si>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</si>
  <si>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</si>
  <si>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</si>
  <si>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</si>
  <si>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</si>
  <si>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</si>
  <si>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</si>
  <si>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</si>
  <si>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</si>
  <si>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</si>
  <si>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</si>
  <si>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</si>
  <si>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</si>
  <si>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</si>
  <si>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</si>
  <si>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</si>
  <si>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</si>
  <si>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</si>
  <si>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</si>
  <si>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</si>
  <si>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</si>
  <si>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</si>
  <si>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</si>
  <si>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</si>
  <si>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</si>
  <si>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</si>
  <si>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</si>
  <si>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</si>
  <si>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</si>
  <si>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</si>
  <si>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</si>
  <si>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</si>
  <si>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</si>
  <si>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</si>
  <si>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</si>
  <si>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</si>
  <si>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</si>
  <si>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</si>
  <si>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</si>
  <si>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</si>
  <si>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</si>
  <si>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</si>
  <si>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</si>
  <si>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</si>
  <si>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</si>
  <si>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</si>
  <si>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</si>
  <si>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</si>
  <si>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</si>
  <si>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</si>
  <si>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</si>
  <si>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</si>
  <si>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</si>
  <si>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</si>
  <si>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</si>
  <si>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</si>
  <si>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</si>
  <si>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</si>
  <si>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</si>
  <si>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</si>
  <si>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</si>
  <si>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</si>
  <si>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</si>
  <si>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</si>
  <si>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</si>
  <si>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</si>
  <si>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</si>
  <si>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</si>
  <si>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</si>
  <si>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</si>
  <si>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</si>
  <si>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</si>
  <si>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</si>
  <si>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</si>
  <si>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</si>
  <si>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</si>
  <si>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</si>
  <si>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</si>
  <si>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</si>
  <si>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</si>
  <si>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</si>
  <si>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</si>
  <si>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</si>
  <si>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</si>
  <si>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</si>
  <si>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</si>
  <si>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</si>
  <si>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</si>
  <si>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</si>
  <si>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</si>
  <si>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</si>
  <si>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</si>
  <si>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</si>
  <si>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</si>
  <si>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</si>
  <si>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</si>
  <si>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</si>
  <si>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</si>
  <si>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</si>
  <si>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</si>
  <si>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</si>
  <si>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</si>
  <si>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</si>
  <si>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</si>
  <si>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</si>
  <si>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</si>
  <si>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</si>
  <si>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</si>
  <si>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</si>
  <si>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</si>
  <si>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</si>
  <si>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</si>
  <si>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</si>
  <si>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</si>
  <si>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</si>
  <si>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</si>
  <si>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</si>
  <si>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</si>
  <si>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</si>
  <si>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</si>
  <si>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</si>
  <si>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</si>
  <si>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</si>
  <si>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</si>
  <si>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</si>
  <si>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</si>
  <si>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</si>
  <si>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</si>
  <si>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</si>
  <si>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</si>
  <si>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</si>
  <si>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</si>
  <si>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</si>
  <si>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</si>
  <si>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</si>
  <si>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</si>
  <si>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</si>
  <si>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</si>
  <si>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</si>
  <si>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</si>
  <si>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</si>
  <si>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</si>
  <si>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</si>
  <si>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</si>
  <si>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</si>
  <si>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</si>
  <si>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</si>
  <si>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</si>
  <si>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</si>
  <si>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</si>
  <si>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</si>
  <si>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</si>
  <si>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</si>
  <si>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</si>
  <si>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</si>
  <si>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</si>
  <si>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</si>
  <si>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</si>
  <si>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</si>
  <si>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</si>
  <si>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</si>
  <si>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</si>
  <si>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</si>
  <si>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</si>
  <si>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</si>
  <si>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</si>
  <si>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</si>
  <si>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</si>
  <si>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</si>
  <si>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</si>
  <si>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</si>
  <si>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</si>
  <si>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</si>
  <si>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</si>
  <si>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</si>
  <si>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</si>
  <si>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</si>
  <si>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</si>
  <si>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</si>
  <si>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</si>
  <si>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</si>
  <si>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</si>
  <si>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</si>
  <si>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</si>
  <si>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</si>
  <si>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</si>
  <si>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</si>
  <si>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</si>
  <si>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</si>
  <si>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</si>
  <si>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</si>
  <si>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</si>
  <si>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</si>
  <si>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</si>
  <si>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</si>
  <si>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</si>
  <si>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</si>
  <si>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</si>
  <si>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</si>
  <si>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</si>
  <si>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</si>
  <si>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</si>
  <si>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</si>
  <si>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</si>
  <si>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</si>
  <si>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</si>
  <si>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</si>
  <si>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</si>
  <si>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</si>
  <si>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</si>
  <si>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</si>
  <si>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</si>
  <si>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</si>
  <si>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</si>
  <si>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</si>
  <si>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</si>
  <si>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</si>
  <si>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</si>
  <si>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</si>
  <si>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</si>
  <si>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</si>
  <si>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</si>
  <si>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</si>
  <si>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</si>
  <si>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</si>
  <si>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</si>
  <si>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</si>
  <si>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</si>
  <si>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</si>
  <si>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</si>
  <si>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</si>
  <si>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</si>
  <si>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</si>
  <si>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</si>
  <si>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</si>
  <si>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</si>
  <si>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</si>
  <si>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</si>
  <si>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</si>
  <si>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</si>
  <si>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</si>
  <si>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</si>
  <si>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</si>
  <si>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</si>
  <si>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</si>
  <si>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</si>
  <si>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</si>
  <si>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</si>
  <si>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</si>
  <si>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</si>
  <si>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</si>
  <si>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</si>
  <si>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</si>
  <si>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</si>
  <si>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</si>
  <si>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</si>
  <si>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</si>
  <si>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</si>
  <si>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</si>
  <si>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</si>
  <si>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</si>
  <si>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</si>
  <si>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</si>
  <si>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</si>
  <si>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</si>
  <si>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</si>
  <si>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</si>
  <si>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</si>
  <si>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</si>
  <si>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</si>
  <si>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</si>
  <si>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</si>
  <si>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</si>
  <si>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</si>
  <si>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</si>
  <si>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</si>
  <si>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</si>
  <si>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</si>
  <si>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</si>
  <si>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</si>
  <si>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</si>
  <si>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</si>
  <si>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</si>
  <si>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</si>
  <si>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</si>
  <si>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</si>
  <si>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</si>
  <si>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</si>
  <si>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</si>
  <si>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</si>
  <si>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</si>
  <si>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</si>
  <si>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</si>
  <si>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</si>
  <si>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</si>
  <si>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</si>
  <si>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</si>
  <si>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</si>
  <si>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</si>
  <si>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</si>
  <si>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</si>
  <si>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</si>
  <si>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</si>
  <si>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</si>
  <si>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</si>
  <si>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</si>
  <si>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</si>
  <si>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</si>
  <si>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</si>
  <si>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</si>
  <si>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</si>
  <si>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</si>
  <si>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</si>
  <si>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</si>
  <si>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</si>
  <si>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</si>
  <si>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</si>
  <si>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</si>
  <si>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</si>
  <si>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</si>
  <si>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</si>
  <si>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</si>
  <si>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</si>
  <si>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</si>
  <si>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</si>
  <si>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</si>
  <si>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</si>
  <si>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</si>
  <si>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</si>
  <si>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</si>
  <si>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</si>
  <si>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</si>
  <si>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</si>
  <si>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</si>
  <si>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</si>
  <si>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</si>
  <si>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</si>
  <si>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</si>
  <si>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</si>
  <si>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</si>
  <si>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</si>
  <si>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</si>
  <si>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</si>
  <si>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</si>
  <si>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</si>
  <si>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</si>
  <si>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</si>
  <si>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</si>
  <si>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</si>
  <si>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</si>
  <si>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</si>
  <si>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</si>
  <si>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</si>
  <si>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</si>
  <si>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</si>
  <si>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</si>
  <si>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</si>
  <si>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</si>
  <si>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</si>
  <si>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</si>
  <si>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</si>
  <si>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</si>
  <si>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</si>
  <si>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</si>
  <si>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</si>
  <si>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</si>
  <si>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</si>
  <si>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</si>
  <si>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</si>
  <si>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</si>
  <si>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</si>
  <si>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</si>
  <si>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</si>
  <si>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</si>
  <si>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</si>
  <si>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</si>
  <si>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</si>
  <si>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</si>
  <si>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</si>
  <si>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</si>
  <si>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</si>
  <si>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</si>
  <si>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</si>
  <si>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</si>
  <si>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</si>
  <si>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</si>
  <si>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</si>
  <si>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</si>
  <si>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</si>
  <si>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</si>
  <si>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</si>
  <si>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</si>
  <si>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</si>
  <si>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</si>
  <si>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</si>
  <si>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</si>
  <si>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</si>
  <si>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</si>
  <si>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</si>
  <si>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</si>
  <si>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</si>
  <si>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</si>
  <si>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</si>
  <si>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</si>
  <si>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</si>
  <si>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</si>
  <si>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</si>
  <si>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</si>
  <si>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</si>
  <si>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</si>
  <si>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</si>
  <si>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</si>
  <si>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</si>
  <si>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</si>
  <si>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</si>
  <si>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</si>
  <si>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</si>
  <si>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</si>
  <si>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</si>
  <si>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</si>
  <si>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</si>
  <si>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</si>
  <si>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</si>
  <si>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</si>
  <si>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</si>
  <si>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</si>
  <si>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</si>
  <si>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</si>
  <si>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</si>
  <si>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</si>
  <si>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</si>
  <si>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</si>
  <si>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</si>
  <si>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</si>
  <si>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</si>
  <si>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</si>
  <si>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</si>
  <si>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</si>
  <si>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</si>
  <si>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</si>
  <si>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</si>
  <si>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</si>
  <si>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</si>
  <si>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</si>
  <si>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</si>
  <si>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</si>
  <si>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</si>
  <si>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</si>
  <si>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</si>
  <si>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</si>
  <si>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</si>
  <si>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</si>
  <si>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</si>
  <si>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</si>
  <si>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</si>
  <si>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</si>
  <si>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</si>
  <si>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</si>
  <si>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</si>
  <si>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</si>
  <si>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</si>
  <si>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</si>
  <si>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</si>
  <si>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</si>
  <si>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</si>
  <si>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</si>
  <si>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</si>
  <si>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</si>
  <si>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</si>
  <si>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</si>
  <si>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</si>
  <si>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</si>
  <si>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</si>
  <si>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</si>
  <si>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</si>
  <si>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</si>
  <si>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</si>
  <si>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</si>
  <si>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</si>
  <si>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</si>
  <si>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</si>
  <si>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</si>
  <si>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</si>
  <si>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</si>
  <si>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</si>
  <si>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</si>
  <si>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</si>
  <si>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</si>
  <si>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</si>
  <si>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</si>
  <si>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</si>
  <si>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</si>
  <si>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</si>
  <si>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</si>
  <si>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</si>
  <si>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</si>
  <si>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</si>
  <si>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</si>
  <si>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</si>
  <si>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</si>
  <si>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</si>
  <si>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</si>
  <si>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</si>
  <si>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</si>
  <si>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</si>
  <si>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</si>
  <si>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</si>
  <si>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</si>
  <si>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</si>
  <si>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</si>
  <si>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</si>
  <si>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</si>
  <si>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</si>
  <si>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</si>
  <si>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</si>
  <si>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</si>
  <si>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</si>
  <si>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</si>
  <si>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</si>
  <si>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</si>
  <si>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</si>
  <si>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</si>
  <si>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</si>
  <si>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</si>
  <si>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</si>
  <si>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</si>
  <si>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</si>
  <si>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</si>
  <si>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</si>
  <si>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</si>
  <si>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</si>
  <si>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</si>
  <si>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</si>
  <si>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</si>
  <si>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</si>
  <si>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</si>
  <si>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</si>
  <si>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</si>
  <si>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</si>
  <si>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</si>
  <si>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</si>
  <si>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</si>
  <si>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</si>
  <si>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</si>
  <si>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</si>
  <si>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</si>
  <si>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</si>
  <si>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</si>
  <si>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</si>
  <si>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</si>
  <si>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</si>
  <si>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</si>
  <si>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</si>
  <si>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</si>
  <si>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</si>
  <si>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</si>
  <si>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</si>
  <si>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</si>
  <si>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</si>
  <si>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</si>
  <si>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</si>
  <si>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</si>
  <si>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</si>
  <si>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</si>
  <si>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</si>
  <si>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</si>
  <si>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</si>
  <si>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</si>
  <si>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</si>
  <si>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</si>
  <si>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</si>
  <si>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</si>
  <si>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</si>
  <si>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</si>
  <si>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</si>
  <si>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</si>
  <si>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</si>
  <si>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</si>
  <si>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</si>
  <si>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</si>
  <si>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</si>
  <si>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</si>
  <si>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</si>
  <si>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</si>
  <si>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</si>
  <si>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</si>
  <si>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</si>
  <si>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</si>
  <si>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</si>
  <si>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</si>
  <si>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</si>
  <si>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</si>
  <si>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</si>
  <si>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</si>
  <si>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</si>
  <si>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Unsuccessful</t>
  </si>
  <si>
    <t>Mean</t>
  </si>
  <si>
    <t>Median</t>
  </si>
  <si>
    <t>Minimum</t>
  </si>
  <si>
    <t>Maximum</t>
  </si>
  <si>
    <t>Variance</t>
  </si>
  <si>
    <t>Std. Dev.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</si>
</sst>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4" fontId="3" fillId="0" borderId="0" xfId="0" applyNumberFormat="1" applyFont="1"/>
    <xf numFmtId="0" fontId="0" fillId="0" borderId="1" xfId="0" applyBorder="1"/>
    <xf numFmtId="1" fontId="0" fillId="0" borderId="0" xfId="1" applyNumberFormat="1" applyFont="1"/>
    <xf numFmtId="0" fontId="1" fillId="0" borderId="0" xfId="0" applyFont="1"/>
    <xf numFmtId="0" fontId="0" fillId="2" borderId="1" xfId="0" applyFill="1" applyBorder="1"/>
    <xf numFmtId="0" fontId="1" fillId="0" borderId="2" xfId="0" applyFont="1" applyBorder="1"/>
    <xf numFmtId="0" fontId="1" fillId="0" borderId="1" xfId="0" applyFont="1" applyBorder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7-4226-99B4-B72DEC13E47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6B-44F1-9711-0ED28E63793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6B-44F1-9711-0ED28E63793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6B-44F1-9711-0ED28E637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5485328"/>
        <c:axId val="905482416"/>
      </c:barChart>
      <c:catAx>
        <c:axId val="90548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2416"/>
        <c:crosses val="autoZero"/>
        <c:auto val="1"/>
        <c:lblAlgn val="ctr"/>
        <c:lblOffset val="100"/>
        <c:noMultiLvlLbl val="0"/>
      </c:catAx>
      <c:valAx>
        <c:axId val="90548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F-47D5-8ED3-87AE7A7FE16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DBF-47D5-8ED3-87AE7A7FE165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DBF-47D5-8ED3-87AE7A7FE165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BF-47D5-8ED3-87AE7A7FE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2258448"/>
        <c:axId val="1132255952"/>
      </c:barChart>
      <c:catAx>
        <c:axId val="113225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255952"/>
        <c:crosses val="autoZero"/>
        <c:auto val="1"/>
        <c:lblAlgn val="ctr"/>
        <c:lblOffset val="100"/>
        <c:noMultiLvlLbl val="0"/>
      </c:catAx>
      <c:valAx>
        <c:axId val="113225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25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AA-4B97-9AF8-44D8D81F134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AA-4B97-9AF8-44D8D81F134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AA-4B97-9AF8-44D8D81F134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AA-4B97-9AF8-44D8D81F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548544"/>
        <c:axId val="945548960"/>
      </c:lineChart>
      <c:catAx>
        <c:axId val="94554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548960"/>
        <c:crosses val="autoZero"/>
        <c:auto val="1"/>
        <c:lblAlgn val="ctr"/>
        <c:lblOffset val="100"/>
        <c:noMultiLvlLbl val="0"/>
      </c:catAx>
      <c:valAx>
        <c:axId val="94554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54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6-4529-AA0D-C95232A51A86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76-4529-AA0D-C95232A51A86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76-4529-AA0D-C95232A51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894080"/>
        <c:axId val="896894496"/>
      </c:lineChart>
      <c:catAx>
        <c:axId val="89689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94496"/>
        <c:crosses val="autoZero"/>
        <c:auto val="1"/>
        <c:lblAlgn val="ctr"/>
        <c:lblOffset val="100"/>
        <c:noMultiLvlLbl val="0"/>
      </c:catAx>
      <c:valAx>
        <c:axId val="89689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89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1</xdr:row>
      <xdr:rowOff>57150</xdr:rowOff>
    </xdr:from>
    <xdr:to>
      <xdr:col>18</xdr:col>
      <xdr:colOff>238124</xdr:colOff>
      <xdr:row>23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738B75-940D-4B47-BDF7-7135E2BC1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180975</xdr:rowOff>
    </xdr:from>
    <xdr:to>
      <xdr:col>21</xdr:col>
      <xdr:colOff>333375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A0289-387B-43C0-A9EC-978B3258E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476249</xdr:colOff>
      <xdr:row>3</xdr:row>
      <xdr:rowOff>57149</xdr:rowOff>
    </xdr:from>
    <xdr:to>
      <xdr:col>19</xdr:col>
      <xdr:colOff>390524</xdr:colOff>
      <xdr:row>26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7CD596-6F71-4F1F-8ED0-315F0C447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13</xdr:row>
      <xdr:rowOff>180975</xdr:rowOff>
    </xdr:from>
    <xdr:to>
      <xdr:col>7</xdr:col>
      <xdr:colOff>390525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0A637-B81D-4E09-8EB4-818882317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ok Hailu Sososa" refreshedDate="44546.944793865739" createdVersion="7" refreshedVersion="7" minRefreshableVersion="3" recordCount="4114" xr:uid="{82B46520-52A5-48CA-830B-FE5508197D75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ok Hailu Sososa" refreshedDate="44546.958412268519" createdVersion="7" refreshedVersion="7" minRefreshableVersion="3" recordCount="4114" xr:uid="{94234003-D171-4AD5-BAA9-532A90F976C0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75454-EBFE-4F58-894F-DA3D1D8AE3F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AAF7A-493C-4B10-BC7A-3F5243923380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9C08F-D4DE-451E-8E87-F04A132440EE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Month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9"/>
  <sheetViews>
    <sheetView tabSelected="1" topLeftCell="D1" zoomScale="70" zoomScaleNormal="70" workbookViewId="0">
      <selection activeCell="S4" sqref="S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8554687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8333</v>
      </c>
      <c r="T1" s="1" t="s">
        <v>8334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(E2/D2)*100</f>
        <v>136.85882352941178</v>
      </c>
      <c r="P2" s="10">
        <f>E2/L2</f>
        <v>63.917582417582416</v>
      </c>
      <c r="Q2" t="str">
        <f>LEFT(N2,FIND("/",N2)-1)</f>
        <v>film &amp; video</v>
      </c>
      <c r="R2" t="str">
        <f>RIGHT(N2,LEN(N2) - 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2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(E3/D3)*100</f>
        <v>142.60827250608273</v>
      </c>
      <c r="P3" s="10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2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2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103.89999999999999</v>
      </c>
      <c r="P5" s="1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2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122.99154545454545</v>
      </c>
      <c r="P6" s="1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2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109.77744436109028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2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106.4875</v>
      </c>
      <c r="P8" s="1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2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101.22222222222221</v>
      </c>
      <c r="P9" s="1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2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100.04342857142856</v>
      </c>
      <c r="P10" s="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2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125.998</v>
      </c>
      <c r="P11" s="1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100.49999999999999</v>
      </c>
      <c r="P12" s="1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2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120.5</v>
      </c>
      <c r="P13" s="1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2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165.29333333333335</v>
      </c>
      <c r="P14" s="1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2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159.97142857142856</v>
      </c>
      <c r="P15" s="1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2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100.93333333333334</v>
      </c>
      <c r="P16" s="10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2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106.60000000000001</v>
      </c>
      <c r="P17" s="10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2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100.24166666666667</v>
      </c>
      <c r="P18" s="1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2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100.66666666666666</v>
      </c>
      <c r="P19" s="10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2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106.32110000000002</v>
      </c>
      <c r="P20" s="1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2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145.29411764705881</v>
      </c>
      <c r="P21" s="1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100.2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2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109.13513513513513</v>
      </c>
      <c r="P23" s="1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2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117.14285714285715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2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118.5</v>
      </c>
      <c r="P25" s="1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2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108.80768571428572</v>
      </c>
      <c r="P26" s="1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2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133.33333333333331</v>
      </c>
      <c r="P27" s="1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2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155.20000000000002</v>
      </c>
      <c r="P28" s="1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2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111.72500000000001</v>
      </c>
      <c r="P29" s="10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2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100.35000000000001</v>
      </c>
      <c r="P30" s="1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2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123.33333333333334</v>
      </c>
      <c r="P31" s="10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101.29975</v>
      </c>
      <c r="P32" s="1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2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2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100.24604569420035</v>
      </c>
      <c r="P34" s="1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2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102.0952380952381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2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130.46153846153845</v>
      </c>
      <c r="P36" s="1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2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166.5</v>
      </c>
      <c r="P37" s="1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2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142.15</v>
      </c>
      <c r="P38" s="1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2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183.44090909090909</v>
      </c>
      <c r="P39" s="1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2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110.04</v>
      </c>
      <c r="P40" s="1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2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130.98000000000002</v>
      </c>
      <c r="P41" s="10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101.35000000000001</v>
      </c>
      <c r="P42" s="1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2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1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2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141.85714285714286</v>
      </c>
      <c r="P44" s="1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2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308.65999999999997</v>
      </c>
      <c r="P45" s="1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2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1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2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1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2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104.16666666666667</v>
      </c>
      <c r="P48" s="10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2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107.61100000000002</v>
      </c>
      <c r="P49" s="1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2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107.94999999999999</v>
      </c>
      <c r="P50" s="1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2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1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10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2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128.0181818181818</v>
      </c>
      <c r="P53" s="1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2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116.21</v>
      </c>
      <c r="P54" s="1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2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109.63333333333334</v>
      </c>
      <c r="P55" s="1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2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1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2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128.95348837209301</v>
      </c>
      <c r="P57" s="1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2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107.26249999999999</v>
      </c>
      <c r="P58" s="10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2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101.89999999999999</v>
      </c>
      <c r="P59" s="1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2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102.91</v>
      </c>
      <c r="P60" s="1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2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100.12570000000001</v>
      </c>
      <c r="P61" s="1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103.29622222222221</v>
      </c>
      <c r="P62" s="10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2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148.30000000000001</v>
      </c>
      <c r="P63" s="1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2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154.73333333333332</v>
      </c>
      <c r="P64" s="1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2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113.51849999999999</v>
      </c>
      <c r="P65" s="1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2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173.33333333333334</v>
      </c>
      <c r="P66" s="1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2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6">(E67/D67)*100</f>
        <v>107.52857142857141</v>
      </c>
      <c r="P67" s="10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2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118.6</v>
      </c>
      <c r="P68" s="10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2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116.25000000000001</v>
      </c>
      <c r="P69" s="10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2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127.16666666666667</v>
      </c>
      <c r="P70" s="1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2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110.9423</v>
      </c>
      <c r="P71" s="10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127.2</v>
      </c>
      <c r="P72" s="10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2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123.94444444444443</v>
      </c>
      <c r="P73" s="10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2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108.40909090909091</v>
      </c>
      <c r="P74" s="10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2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100</v>
      </c>
      <c r="P75" s="10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2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112.93199999999999</v>
      </c>
      <c r="P76" s="10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2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115.42857142857143</v>
      </c>
      <c r="P77" s="10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2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153.33333333333334</v>
      </c>
      <c r="P78" s="10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2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392.5</v>
      </c>
      <c r="P79" s="10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2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2702</v>
      </c>
      <c r="P80" s="1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2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127</v>
      </c>
      <c r="P81" s="10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107.25</v>
      </c>
      <c r="P82" s="10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2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198</v>
      </c>
      <c r="P83" s="10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2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100.01249999999999</v>
      </c>
      <c r="P84" s="10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2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102.49999999999999</v>
      </c>
      <c r="P85" s="10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2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100</v>
      </c>
      <c r="P86" s="10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2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125.49999999999999</v>
      </c>
      <c r="P87" s="10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2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106.46666666666667</v>
      </c>
      <c r="P88" s="10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2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104.60000000000001</v>
      </c>
      <c r="P89" s="10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2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102.85714285714285</v>
      </c>
      <c r="P90" s="1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2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115.06666666666668</v>
      </c>
      <c r="P91" s="10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100.4</v>
      </c>
      <c r="P92" s="10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2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120</v>
      </c>
      <c r="P93" s="10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2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105.2</v>
      </c>
      <c r="P94" s="10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2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110.60000000000001</v>
      </c>
      <c r="P95" s="10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2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104</v>
      </c>
      <c r="P96" s="10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2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131.42857142857142</v>
      </c>
      <c r="P97" s="10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2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114.66666666666667</v>
      </c>
      <c r="P98" s="10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2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106.25</v>
      </c>
      <c r="P99" s="10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2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106.25</v>
      </c>
      <c r="P100" s="1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2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106.01933333333334</v>
      </c>
      <c r="P101" s="10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100</v>
      </c>
      <c r="P102" s="10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2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100</v>
      </c>
      <c r="P103" s="10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2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127.75000000000001</v>
      </c>
      <c r="P104" s="10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2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105.15384615384616</v>
      </c>
      <c r="P105" s="10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2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120</v>
      </c>
      <c r="P106" s="10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2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107.40909090909089</v>
      </c>
      <c r="P107" s="10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2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100.49999999999999</v>
      </c>
      <c r="P108" s="10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2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102.46666666666667</v>
      </c>
      <c r="P109" s="10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2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246.66666666666669</v>
      </c>
      <c r="P110" s="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2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219.49999999999997</v>
      </c>
      <c r="P111" s="10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130.76923076923077</v>
      </c>
      <c r="P112" s="10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2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154.57142857142858</v>
      </c>
      <c r="P113" s="10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2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104</v>
      </c>
      <c r="P114" s="10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2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141</v>
      </c>
      <c r="P115" s="10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2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103.33333333333334</v>
      </c>
      <c r="P116" s="10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2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140.44444444444443</v>
      </c>
      <c r="P117" s="10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2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113.65714285714286</v>
      </c>
      <c r="P118" s="10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2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100.49377777777779</v>
      </c>
      <c r="P119" s="10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2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113.03159999999998</v>
      </c>
      <c r="P120" s="1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2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104.55692307692308</v>
      </c>
      <c r="P121" s="10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1.4285714285714287E-2</v>
      </c>
      <c r="P122" s="10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2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3.3333333333333333E-2</v>
      </c>
      <c r="P123" s="10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2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 s="10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2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0.27454545454545454</v>
      </c>
      <c r="P125" s="10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2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 s="10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2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14.000000000000002</v>
      </c>
      <c r="P127" s="10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2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5.548</v>
      </c>
      <c r="P128" s="10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2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2.375</v>
      </c>
      <c r="P129" s="10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2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6"/>
        <v>1.867</v>
      </c>
      <c r="P130" s="1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2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12">(E131/D131)*100</f>
        <v>0</v>
      </c>
      <c r="P131" s="10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 s="10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2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 s="10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2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9.5687499999999996</v>
      </c>
      <c r="P134" s="10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2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 s="10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2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 s="10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2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13.433333333333334</v>
      </c>
      <c r="P137" s="10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2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 s="10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2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 s="10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2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3.1413333333333333</v>
      </c>
      <c r="P140" s="1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2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100</v>
      </c>
      <c r="P141" s="10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 s="10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2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10.775</v>
      </c>
      <c r="P143" s="10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2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0.33333333333333337</v>
      </c>
      <c r="P144" s="10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2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 s="10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2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27.6</v>
      </c>
      <c r="P146" s="10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2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7.5111111111111111</v>
      </c>
      <c r="P147" s="10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2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0.57499999999999996</v>
      </c>
      <c r="P148" s="10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2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 s="10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2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0.08</v>
      </c>
      <c r="P150" s="1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2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0.91999999999999993</v>
      </c>
      <c r="P151" s="10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23.163076923076922</v>
      </c>
      <c r="P152" s="10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2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5.5999999999999994E-2</v>
      </c>
      <c r="P153" s="10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2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7.8947368421052634E-3</v>
      </c>
      <c r="P154" s="10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2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0.71799999999999997</v>
      </c>
      <c r="P155" s="10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2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2.666666666666667</v>
      </c>
      <c r="P156" s="10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2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6.0000000000000001E-3</v>
      </c>
      <c r="P157" s="10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2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5.0999999999999996</v>
      </c>
      <c r="P158" s="10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2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0.26711185308848079</v>
      </c>
      <c r="P159" s="10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2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 s="1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2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2E-3</v>
      </c>
      <c r="P161" s="10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 s="10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2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0.01</v>
      </c>
      <c r="P163" s="10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2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15.535714285714286</v>
      </c>
      <c r="P164" s="10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2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 s="10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2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0.53333333333333333</v>
      </c>
      <c r="P166" s="10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2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 s="10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2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60</v>
      </c>
      <c r="P168" s="10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2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0.01</v>
      </c>
      <c r="P169" s="10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2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4.0625</v>
      </c>
      <c r="P170" s="1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2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22.400000000000002</v>
      </c>
      <c r="P171" s="10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3.25</v>
      </c>
      <c r="P172" s="10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2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2E-3</v>
      </c>
      <c r="P173" s="10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2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 s="10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2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 s="10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2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 s="10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2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6.4850000000000003</v>
      </c>
      <c r="P177" s="10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2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 s="10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2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40</v>
      </c>
      <c r="P179" s="10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2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 s="1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2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20</v>
      </c>
      <c r="P181" s="10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33.416666666666664</v>
      </c>
      <c r="P182" s="10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2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21.092608822670172</v>
      </c>
      <c r="P183" s="10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2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 s="10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2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35.856000000000002</v>
      </c>
      <c r="P185" s="10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2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3.4000000000000004</v>
      </c>
      <c r="P186" s="10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2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5.5</v>
      </c>
      <c r="P187" s="10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2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 s="10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2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16</v>
      </c>
      <c r="P189" s="10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2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 s="1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2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6.8999999999999992E-2</v>
      </c>
      <c r="P191" s="10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0.41666666666666669</v>
      </c>
      <c r="P192" s="10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2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5</v>
      </c>
      <c r="P193" s="10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2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12"/>
        <v>1.6999999999999999E-3</v>
      </c>
      <c r="P194" s="10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2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8">(E195/D195)*100</f>
        <v>0</v>
      </c>
      <c r="P195" s="10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2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8"/>
        <v>0.12</v>
      </c>
      <c r="P196" s="10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2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8"/>
        <v>0</v>
      </c>
      <c r="P197" s="10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2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8"/>
        <v>41.857142857142861</v>
      </c>
      <c r="P198" s="10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2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8"/>
        <v>10.48</v>
      </c>
      <c r="P199" s="10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2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8"/>
        <v>1.1159999999999999</v>
      </c>
      <c r="P200" s="1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2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8"/>
        <v>0</v>
      </c>
      <c r="P201" s="10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8"/>
        <v>26.192500000000003</v>
      </c>
      <c r="P202" s="10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2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8"/>
        <v>58.461538461538467</v>
      </c>
      <c r="P203" s="10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2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8"/>
        <v>0</v>
      </c>
      <c r="P204" s="10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2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8"/>
        <v>29.84</v>
      </c>
      <c r="P205" s="10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2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8"/>
        <v>50.721666666666664</v>
      </c>
      <c r="P206" s="10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2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8"/>
        <v>16.25</v>
      </c>
      <c r="P207" s="10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2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8"/>
        <v>0</v>
      </c>
      <c r="P208" s="10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2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8"/>
        <v>15.214285714285714</v>
      </c>
      <c r="P209" s="10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2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8"/>
        <v>0</v>
      </c>
      <c r="P210" s="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2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8"/>
        <v>0</v>
      </c>
      <c r="P211" s="10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8"/>
        <v>25.25</v>
      </c>
      <c r="P212" s="10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2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8"/>
        <v>44.6</v>
      </c>
      <c r="P213" s="10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2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8"/>
        <v>1.5873015873015872E-2</v>
      </c>
      <c r="P214" s="10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2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8"/>
        <v>0.04</v>
      </c>
      <c r="P215" s="10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2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8"/>
        <v>8.0000000000000002E-3</v>
      </c>
      <c r="P216" s="10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2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8"/>
        <v>0.22727272727272727</v>
      </c>
      <c r="P217" s="10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2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8"/>
        <v>55.698440000000005</v>
      </c>
      <c r="P218" s="10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2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8"/>
        <v>11.943</v>
      </c>
      <c r="P219" s="10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2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8"/>
        <v>2</v>
      </c>
      <c r="P220" s="1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2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8"/>
        <v>17.630000000000003</v>
      </c>
      <c r="P221" s="10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8"/>
        <v>0.72</v>
      </c>
      <c r="P222" s="10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2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8"/>
        <v>0</v>
      </c>
      <c r="P223" s="10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2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8"/>
        <v>13</v>
      </c>
      <c r="P224" s="10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2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8"/>
        <v>0</v>
      </c>
      <c r="P225" s="10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2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8"/>
        <v>0</v>
      </c>
      <c r="P226" s="10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2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8"/>
        <v>0</v>
      </c>
      <c r="P227" s="10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2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8"/>
        <v>0.86206896551724133</v>
      </c>
      <c r="P228" s="10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2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8"/>
        <v>0</v>
      </c>
      <c r="P229" s="10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2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8"/>
        <v>0</v>
      </c>
      <c r="P230" s="1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2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8"/>
        <v>0</v>
      </c>
      <c r="P231" s="10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8"/>
        <v>0.4</v>
      </c>
      <c r="P232" s="10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2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8"/>
        <v>0</v>
      </c>
      <c r="P233" s="10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2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8"/>
        <v>2.75</v>
      </c>
      <c r="P234" s="10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2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8"/>
        <v>0</v>
      </c>
      <c r="P235" s="10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2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8"/>
        <v>40.1</v>
      </c>
      <c r="P236" s="10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2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8"/>
        <v>0</v>
      </c>
      <c r="P237" s="10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2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8"/>
        <v>0</v>
      </c>
      <c r="P238" s="10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2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8"/>
        <v>0.33333333333333337</v>
      </c>
      <c r="P239" s="10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2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8"/>
        <v>0</v>
      </c>
      <c r="P240" s="1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2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8"/>
        <v>25</v>
      </c>
      <c r="P241" s="10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8"/>
        <v>107.63413333333334</v>
      </c>
      <c r="P242" s="10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2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8"/>
        <v>112.63736263736264</v>
      </c>
      <c r="P243" s="10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2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8"/>
        <v>113.46153846153845</v>
      </c>
      <c r="P244" s="10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2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8"/>
        <v>102.592</v>
      </c>
      <c r="P245" s="10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2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8"/>
        <v>113.75714285714287</v>
      </c>
      <c r="P246" s="10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2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8"/>
        <v>103.71999999999998</v>
      </c>
      <c r="P247" s="10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2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8"/>
        <v>305.46000000000004</v>
      </c>
      <c r="P248" s="10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2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8"/>
        <v>134.1</v>
      </c>
      <c r="P249" s="10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2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8"/>
        <v>101.33294117647058</v>
      </c>
      <c r="P250" s="1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2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8"/>
        <v>112.92</v>
      </c>
      <c r="P251" s="10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8"/>
        <v>105.58333333333334</v>
      </c>
      <c r="P252" s="10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2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8"/>
        <v>125.57142857142858</v>
      </c>
      <c r="P253" s="10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2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8"/>
        <v>184.56</v>
      </c>
      <c r="P254" s="10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2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8"/>
        <v>100.73333333333335</v>
      </c>
      <c r="P255" s="10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2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8"/>
        <v>116.94725</v>
      </c>
      <c r="P256" s="10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2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8"/>
        <v>106.73325</v>
      </c>
      <c r="P257" s="10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2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8"/>
        <v>139.1</v>
      </c>
      <c r="P258" s="10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2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24">(E259/D259)*100</f>
        <v>106.72648571428572</v>
      </c>
      <c r="P259" s="10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2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4"/>
        <v>191.14</v>
      </c>
      <c r="P260" s="1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2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4"/>
        <v>131.93789333333334</v>
      </c>
      <c r="P261" s="10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4"/>
        <v>106.4</v>
      </c>
      <c r="P262" s="10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2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4"/>
        <v>107.4</v>
      </c>
      <c r="P263" s="10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2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4"/>
        <v>240</v>
      </c>
      <c r="P264" s="10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2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4"/>
        <v>118.08108</v>
      </c>
      <c r="P265" s="10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2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4"/>
        <v>118.19999999999999</v>
      </c>
      <c r="P266" s="10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2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4"/>
        <v>111.1</v>
      </c>
      <c r="P267" s="10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2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4"/>
        <v>145.5</v>
      </c>
      <c r="P268" s="10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2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4"/>
        <v>131.62883248730967</v>
      </c>
      <c r="P269" s="10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2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4"/>
        <v>111.4</v>
      </c>
      <c r="P270" s="1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2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4"/>
        <v>147.23376999999999</v>
      </c>
      <c r="P271" s="10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4"/>
        <v>152.60869565217391</v>
      </c>
      <c r="P272" s="10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2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4"/>
        <v>104.67999999999999</v>
      </c>
      <c r="P273" s="10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2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4"/>
        <v>177.43366666666668</v>
      </c>
      <c r="P274" s="10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2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4"/>
        <v>107.7758</v>
      </c>
      <c r="P275" s="10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2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4"/>
        <v>156</v>
      </c>
      <c r="P276" s="10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2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4"/>
        <v>108.395</v>
      </c>
      <c r="P277" s="10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2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4"/>
        <v>147.6</v>
      </c>
      <c r="P278" s="10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2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4"/>
        <v>110.38153846153847</v>
      </c>
      <c r="P279" s="10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2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4"/>
        <v>150.34814814814814</v>
      </c>
      <c r="P280" s="1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2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4"/>
        <v>157.31829411764707</v>
      </c>
      <c r="P281" s="10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4"/>
        <v>156.14400000000001</v>
      </c>
      <c r="P282" s="10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2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4"/>
        <v>120.58763636363636</v>
      </c>
      <c r="P283" s="10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2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4"/>
        <v>101.18888888888888</v>
      </c>
      <c r="P284" s="10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2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4"/>
        <v>114.27249999999999</v>
      </c>
      <c r="P285" s="10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2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4"/>
        <v>104.62615</v>
      </c>
      <c r="P286" s="10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2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4"/>
        <v>228.82507142857142</v>
      </c>
      <c r="P287" s="10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2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4"/>
        <v>109.15333333333332</v>
      </c>
      <c r="P288" s="10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2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4"/>
        <v>176.29999999999998</v>
      </c>
      <c r="P289" s="10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2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4"/>
        <v>103.21061999999999</v>
      </c>
      <c r="P290" s="1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2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4"/>
        <v>104.82000000000001</v>
      </c>
      <c r="P291" s="10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4"/>
        <v>106.68444444444445</v>
      </c>
      <c r="P292" s="10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2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4"/>
        <v>120.02</v>
      </c>
      <c r="P293" s="10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2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4"/>
        <v>101.50693333333334</v>
      </c>
      <c r="P294" s="10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2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4"/>
        <v>101.38461538461539</v>
      </c>
      <c r="P295" s="10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2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4"/>
        <v>100</v>
      </c>
      <c r="P296" s="10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2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4"/>
        <v>133.10911999999999</v>
      </c>
      <c r="P297" s="10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2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4"/>
        <v>118.72620000000001</v>
      </c>
      <c r="P298" s="10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2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4"/>
        <v>100.64</v>
      </c>
      <c r="P299" s="10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2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4"/>
        <v>108.93241269841269</v>
      </c>
      <c r="P300" s="1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2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4"/>
        <v>178.95250000000001</v>
      </c>
      <c r="P301" s="10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4"/>
        <v>101.72264</v>
      </c>
      <c r="P302" s="10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2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4"/>
        <v>118.73499999999999</v>
      </c>
      <c r="P303" s="10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2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4"/>
        <v>100.46</v>
      </c>
      <c r="P304" s="10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2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4"/>
        <v>137.46666666666667</v>
      </c>
      <c r="P305" s="10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2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4"/>
        <v>231.64705882352939</v>
      </c>
      <c r="P306" s="10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2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4"/>
        <v>130.33333333333331</v>
      </c>
      <c r="P307" s="10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2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4"/>
        <v>292.89999999999998</v>
      </c>
      <c r="P308" s="10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2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4"/>
        <v>111.31818181818183</v>
      </c>
      <c r="P309" s="10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2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4"/>
        <v>105.56666666666668</v>
      </c>
      <c r="P310" s="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2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4"/>
        <v>118.94444444444446</v>
      </c>
      <c r="P311" s="10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4"/>
        <v>104.129</v>
      </c>
      <c r="P312" s="10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2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4"/>
        <v>104.10165000000001</v>
      </c>
      <c r="P313" s="10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2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4"/>
        <v>111.87499999999999</v>
      </c>
      <c r="P314" s="10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2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4"/>
        <v>104.73529411764706</v>
      </c>
      <c r="P315" s="10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2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4"/>
        <v>385.15000000000003</v>
      </c>
      <c r="P316" s="10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2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4"/>
        <v>101.248</v>
      </c>
      <c r="P317" s="10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2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4"/>
        <v>113.77333333333333</v>
      </c>
      <c r="P318" s="10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2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4"/>
        <v>100.80333333333333</v>
      </c>
      <c r="P319" s="10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2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4"/>
        <v>283.32</v>
      </c>
      <c r="P320" s="1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2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4"/>
        <v>112.68</v>
      </c>
      <c r="P321" s="10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4"/>
        <v>106.58000000000001</v>
      </c>
      <c r="P322" s="10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2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30">(E323/D323)*100</f>
        <v>102.66285714285715</v>
      </c>
      <c r="P323" s="10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2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0"/>
        <v>107.91200000000001</v>
      </c>
      <c r="P324" s="10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2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0"/>
        <v>123.07407407407408</v>
      </c>
      <c r="P325" s="10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2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0"/>
        <v>101.6</v>
      </c>
      <c r="P326" s="10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2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0"/>
        <v>104.396</v>
      </c>
      <c r="P327" s="10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2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0"/>
        <v>112.92973333333333</v>
      </c>
      <c r="P328" s="10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2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0"/>
        <v>136.4</v>
      </c>
      <c r="P329" s="10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2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0"/>
        <v>103.61439999999999</v>
      </c>
      <c r="P330" s="1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2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0"/>
        <v>105.5</v>
      </c>
      <c r="P331" s="10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0"/>
        <v>101.82857142857142</v>
      </c>
      <c r="P332" s="10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2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0"/>
        <v>106.60499999999999</v>
      </c>
      <c r="P333" s="10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2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0"/>
        <v>113.015</v>
      </c>
      <c r="P334" s="10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2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0"/>
        <v>125.22750000000001</v>
      </c>
      <c r="P335" s="10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2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0"/>
        <v>101.19</v>
      </c>
      <c r="P336" s="10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2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0"/>
        <v>102.76470588235294</v>
      </c>
      <c r="P337" s="10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2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0"/>
        <v>116.83911999999998</v>
      </c>
      <c r="P338" s="10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2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0"/>
        <v>101.16833333333335</v>
      </c>
      <c r="P339" s="10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2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0"/>
        <v>110.13360000000002</v>
      </c>
      <c r="P340" s="1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2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0"/>
        <v>108.08333333333333</v>
      </c>
      <c r="P341" s="10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0"/>
        <v>125.02285714285715</v>
      </c>
      <c r="P342" s="10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2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0"/>
        <v>106.71428571428572</v>
      </c>
      <c r="P343" s="10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2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0"/>
        <v>100.36639999999998</v>
      </c>
      <c r="P344" s="10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2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0"/>
        <v>102.02863333333335</v>
      </c>
      <c r="P345" s="10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2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0"/>
        <v>102.08358208955224</v>
      </c>
      <c r="P346" s="10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2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0"/>
        <v>123.27586206896552</v>
      </c>
      <c r="P347" s="10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2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0"/>
        <v>170.28880000000001</v>
      </c>
      <c r="P348" s="10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2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0"/>
        <v>111.59049999999999</v>
      </c>
      <c r="P349" s="10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2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0"/>
        <v>103</v>
      </c>
      <c r="P350" s="1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2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0"/>
        <v>106.63570159857905</v>
      </c>
      <c r="P351" s="10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0"/>
        <v>114.75999999999999</v>
      </c>
      <c r="P352" s="10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2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0"/>
        <v>127.34117647058822</v>
      </c>
      <c r="P353" s="10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2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0"/>
        <v>116.56</v>
      </c>
      <c r="P354" s="10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2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0"/>
        <v>108.61819426615318</v>
      </c>
      <c r="P355" s="10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2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0"/>
        <v>103.94285714285714</v>
      </c>
      <c r="P356" s="10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2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0"/>
        <v>116.25714285714285</v>
      </c>
      <c r="P357" s="10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2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0"/>
        <v>102.69239999999999</v>
      </c>
      <c r="P358" s="10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2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0"/>
        <v>174</v>
      </c>
      <c r="P359" s="10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2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0"/>
        <v>103.08800000000001</v>
      </c>
      <c r="P360" s="1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2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0"/>
        <v>104.85537190082646</v>
      </c>
      <c r="P361" s="10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0"/>
        <v>101.375</v>
      </c>
      <c r="P362" s="10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2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0"/>
        <v>111.07699999999998</v>
      </c>
      <c r="P363" s="10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2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0"/>
        <v>124.15933781686496</v>
      </c>
      <c r="P364" s="10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2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0"/>
        <v>101.33333333333334</v>
      </c>
      <c r="P365" s="10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2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0"/>
        <v>110.16142857142856</v>
      </c>
      <c r="P366" s="10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2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0"/>
        <v>103.97333333333334</v>
      </c>
      <c r="P367" s="10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2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0"/>
        <v>101.31578947368421</v>
      </c>
      <c r="P368" s="10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2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0"/>
        <v>103.3501</v>
      </c>
      <c r="P369" s="10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2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0"/>
        <v>104.11200000000001</v>
      </c>
      <c r="P370" s="1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2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0"/>
        <v>110.15569230769231</v>
      </c>
      <c r="P371" s="10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0"/>
        <v>122.02</v>
      </c>
      <c r="P372" s="10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2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0"/>
        <v>114.16866666666667</v>
      </c>
      <c r="P373" s="10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2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0"/>
        <v>125.33333333333334</v>
      </c>
      <c r="P374" s="10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2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0"/>
        <v>106.66666666666667</v>
      </c>
      <c r="P375" s="10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2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0"/>
        <v>130.65</v>
      </c>
      <c r="P376" s="10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2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0"/>
        <v>120</v>
      </c>
      <c r="P377" s="10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2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0"/>
        <v>105.9591836734694</v>
      </c>
      <c r="P378" s="10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2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0"/>
        <v>114.39999999999999</v>
      </c>
      <c r="P379" s="10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2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0"/>
        <v>111.76666666666665</v>
      </c>
      <c r="P380" s="1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2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0"/>
        <v>116.08000000000001</v>
      </c>
      <c r="P381" s="10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0"/>
        <v>141.5</v>
      </c>
      <c r="P382" s="10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2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0"/>
        <v>104.72999999999999</v>
      </c>
      <c r="P383" s="10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2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0"/>
        <v>255.83333333333331</v>
      </c>
      <c r="P384" s="10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2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0"/>
        <v>206.70670670670671</v>
      </c>
      <c r="P385" s="10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2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0"/>
        <v>112.105</v>
      </c>
      <c r="P386" s="10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2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36">(E387/D387)*100</f>
        <v>105.982</v>
      </c>
      <c r="P387" s="10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2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6"/>
        <v>100.16666666666667</v>
      </c>
      <c r="P388" s="10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2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6"/>
        <v>213.98947368421051</v>
      </c>
      <c r="P389" s="10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2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6"/>
        <v>126.16000000000001</v>
      </c>
      <c r="P390" s="1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2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6"/>
        <v>181.53547058823528</v>
      </c>
      <c r="P391" s="10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6"/>
        <v>100</v>
      </c>
      <c r="P392" s="10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2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6"/>
        <v>100.61</v>
      </c>
      <c r="P393" s="10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2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6"/>
        <v>100.9027027027027</v>
      </c>
      <c r="P394" s="10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2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6"/>
        <v>110.446</v>
      </c>
      <c r="P395" s="10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2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6"/>
        <v>111.8936170212766</v>
      </c>
      <c r="P396" s="10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2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6"/>
        <v>108.04450000000001</v>
      </c>
      <c r="P397" s="10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2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6"/>
        <v>106.66666666666667</v>
      </c>
      <c r="P398" s="10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2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6"/>
        <v>103.90027322404372</v>
      </c>
      <c r="P399" s="10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2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6"/>
        <v>125.16000000000001</v>
      </c>
      <c r="P400" s="1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2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6"/>
        <v>106.80499999999999</v>
      </c>
      <c r="P401" s="10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6"/>
        <v>112.30249999999999</v>
      </c>
      <c r="P402" s="10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2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6"/>
        <v>103.812</v>
      </c>
      <c r="P403" s="10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2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6"/>
        <v>141.65</v>
      </c>
      <c r="P404" s="10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2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6"/>
        <v>105.25999999999999</v>
      </c>
      <c r="P405" s="10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2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6"/>
        <v>103.09142857142857</v>
      </c>
      <c r="P406" s="10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2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6"/>
        <v>107.65957446808511</v>
      </c>
      <c r="P407" s="10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2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6"/>
        <v>107.70464285714286</v>
      </c>
      <c r="P408" s="10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2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6"/>
        <v>101.55000000000001</v>
      </c>
      <c r="P409" s="10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2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6"/>
        <v>101.43766666666667</v>
      </c>
      <c r="P410" s="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2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6"/>
        <v>136.80000000000001</v>
      </c>
      <c r="P411" s="10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6"/>
        <v>128.29999999999998</v>
      </c>
      <c r="P412" s="10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2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6"/>
        <v>101.05</v>
      </c>
      <c r="P413" s="10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2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6"/>
        <v>126.84</v>
      </c>
      <c r="P414" s="10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2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6"/>
        <v>105.0859375</v>
      </c>
      <c r="P415" s="10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2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6"/>
        <v>102.85405405405406</v>
      </c>
      <c r="P416" s="10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2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6"/>
        <v>102.14714285714285</v>
      </c>
      <c r="P417" s="10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2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6"/>
        <v>120.21700000000001</v>
      </c>
      <c r="P418" s="10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2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6"/>
        <v>100.24761904761905</v>
      </c>
      <c r="P419" s="10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2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6"/>
        <v>100.63392857142857</v>
      </c>
      <c r="P420" s="1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2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6"/>
        <v>100.4375</v>
      </c>
      <c r="P421" s="10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6"/>
        <v>0.43939393939393934</v>
      </c>
      <c r="P422" s="10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2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6"/>
        <v>2.0066666666666668</v>
      </c>
      <c r="P423" s="10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2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6"/>
        <v>1.075</v>
      </c>
      <c r="P424" s="10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2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6"/>
        <v>0.76500000000000001</v>
      </c>
      <c r="P425" s="10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2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6"/>
        <v>6.7966666666666677</v>
      </c>
      <c r="P426" s="10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2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6"/>
        <v>1.2E-2</v>
      </c>
      <c r="P427" s="10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2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6"/>
        <v>1.3299999999999998</v>
      </c>
      <c r="P428" s="10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2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6"/>
        <v>0</v>
      </c>
      <c r="P429" s="10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2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6"/>
        <v>5.6333333333333329</v>
      </c>
      <c r="P430" s="1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2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6"/>
        <v>0</v>
      </c>
      <c r="P431" s="10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6"/>
        <v>2.4</v>
      </c>
      <c r="P432" s="10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2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6"/>
        <v>13.833333333333334</v>
      </c>
      <c r="P433" s="10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2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6"/>
        <v>9.5</v>
      </c>
      <c r="P434" s="10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2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6"/>
        <v>0</v>
      </c>
      <c r="P435" s="10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2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6"/>
        <v>5</v>
      </c>
      <c r="P436" s="10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2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6"/>
        <v>2.7272727272727275E-3</v>
      </c>
      <c r="P437" s="10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2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6"/>
        <v>0</v>
      </c>
      <c r="P438" s="10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2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6"/>
        <v>0</v>
      </c>
      <c r="P439" s="10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2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6"/>
        <v>9.379999999999999</v>
      </c>
      <c r="P440" s="1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2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6"/>
        <v>0</v>
      </c>
      <c r="P441" s="10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6"/>
        <v>0.1</v>
      </c>
      <c r="P442" s="10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2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6"/>
        <v>0</v>
      </c>
      <c r="P443" s="10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2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6"/>
        <v>39.358823529411765</v>
      </c>
      <c r="P444" s="10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2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6"/>
        <v>0.1</v>
      </c>
      <c r="P445" s="10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2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6"/>
        <v>5</v>
      </c>
      <c r="P446" s="10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2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6"/>
        <v>3.3333333333333335E-3</v>
      </c>
      <c r="P447" s="10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2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6"/>
        <v>7.2952380952380951</v>
      </c>
      <c r="P448" s="10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2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6"/>
        <v>1.6666666666666666E-2</v>
      </c>
      <c r="P449" s="10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2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36"/>
        <v>3.2804000000000002</v>
      </c>
      <c r="P450" s="1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2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42">(E451/D451)*100</f>
        <v>2.25</v>
      </c>
      <c r="P451" s="10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2"/>
        <v>0.79200000000000004</v>
      </c>
      <c r="P452" s="10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2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2"/>
        <v>0</v>
      </c>
      <c r="P453" s="10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2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2"/>
        <v>64</v>
      </c>
      <c r="P454" s="10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2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2"/>
        <v>2.7404479578392621E-2</v>
      </c>
      <c r="P455" s="10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2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2"/>
        <v>0.82000000000000006</v>
      </c>
      <c r="P456" s="10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2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2"/>
        <v>6.9230769230769221E-2</v>
      </c>
      <c r="P457" s="10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2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2"/>
        <v>0.68631863186318631</v>
      </c>
      <c r="P458" s="10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2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2"/>
        <v>0</v>
      </c>
      <c r="P459" s="10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2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2"/>
        <v>8.2100000000000009</v>
      </c>
      <c r="P460" s="1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2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2"/>
        <v>6.4102564102564097E-2</v>
      </c>
      <c r="P461" s="10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2"/>
        <v>0.29411764705882354</v>
      </c>
      <c r="P462" s="10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2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2"/>
        <v>0</v>
      </c>
      <c r="P463" s="10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2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2"/>
        <v>0</v>
      </c>
      <c r="P464" s="10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2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2"/>
        <v>2.2727272727272729</v>
      </c>
      <c r="P465" s="10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2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2"/>
        <v>9.9009900990099015E-2</v>
      </c>
      <c r="P466" s="10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2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2"/>
        <v>26.953125</v>
      </c>
      <c r="P467" s="10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2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2"/>
        <v>0.76</v>
      </c>
      <c r="P468" s="10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2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2"/>
        <v>21.574999999999999</v>
      </c>
      <c r="P469" s="10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2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2"/>
        <v>0</v>
      </c>
      <c r="P470" s="1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2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2"/>
        <v>0</v>
      </c>
      <c r="P471" s="10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2"/>
        <v>1.02</v>
      </c>
      <c r="P472" s="10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2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2"/>
        <v>11.892727272727273</v>
      </c>
      <c r="P473" s="10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2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2"/>
        <v>17.625</v>
      </c>
      <c r="P474" s="10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2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2"/>
        <v>2.87</v>
      </c>
      <c r="P475" s="10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2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2"/>
        <v>3.0303030303030304E-2</v>
      </c>
      <c r="P476" s="10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2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2"/>
        <v>0</v>
      </c>
      <c r="P477" s="10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2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2"/>
        <v>2.230268181818182</v>
      </c>
      <c r="P478" s="10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2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2"/>
        <v>0</v>
      </c>
      <c r="P479" s="10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2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2"/>
        <v>0</v>
      </c>
      <c r="P480" s="1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2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2"/>
        <v>32.56</v>
      </c>
      <c r="P481" s="10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2"/>
        <v>19.41</v>
      </c>
      <c r="P482" s="10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2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2"/>
        <v>6.1</v>
      </c>
      <c r="P483" s="10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2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2"/>
        <v>0.1</v>
      </c>
      <c r="P484" s="10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2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2"/>
        <v>50.2</v>
      </c>
      <c r="P485" s="10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2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2"/>
        <v>0.18625</v>
      </c>
      <c r="P486" s="10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2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2"/>
        <v>21.906971229845084</v>
      </c>
      <c r="P487" s="10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2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2"/>
        <v>9.0909090909090905E-3</v>
      </c>
      <c r="P488" s="10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2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2"/>
        <v>0</v>
      </c>
      <c r="P489" s="10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2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2"/>
        <v>0</v>
      </c>
      <c r="P490" s="1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2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2"/>
        <v>0.28667813379201834</v>
      </c>
      <c r="P491" s="10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2"/>
        <v>0</v>
      </c>
      <c r="P492" s="10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2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2"/>
        <v>0</v>
      </c>
      <c r="P493" s="10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2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2"/>
        <v>0</v>
      </c>
      <c r="P494" s="10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2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2"/>
        <v>0</v>
      </c>
      <c r="P495" s="10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2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2"/>
        <v>0.155</v>
      </c>
      <c r="P496" s="10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2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2"/>
        <v>0</v>
      </c>
      <c r="P497" s="10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2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2"/>
        <v>1.6666666666666668E-3</v>
      </c>
      <c r="P498" s="10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2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2"/>
        <v>0.6696428571428571</v>
      </c>
      <c r="P499" s="10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2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2"/>
        <v>4.5985132395404564</v>
      </c>
      <c r="P500" s="1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2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2"/>
        <v>9.5500000000000007</v>
      </c>
      <c r="P501" s="10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2"/>
        <v>3.3076923076923079</v>
      </c>
      <c r="P502" s="10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2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2"/>
        <v>0</v>
      </c>
      <c r="P503" s="10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2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2"/>
        <v>1.1499999999999999</v>
      </c>
      <c r="P504" s="10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2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2"/>
        <v>1.7538461538461538</v>
      </c>
      <c r="P505" s="10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2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2"/>
        <v>1.3673469387755102</v>
      </c>
      <c r="P506" s="10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2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2"/>
        <v>0.43333333333333329</v>
      </c>
      <c r="P507" s="10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2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2"/>
        <v>0.125</v>
      </c>
      <c r="P508" s="10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2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2"/>
        <v>3.2</v>
      </c>
      <c r="P509" s="10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2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2"/>
        <v>0.8</v>
      </c>
      <c r="P510" s="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2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2"/>
        <v>0.2</v>
      </c>
      <c r="P511" s="10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2"/>
        <v>0</v>
      </c>
      <c r="P512" s="10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2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2"/>
        <v>3</v>
      </c>
      <c r="P513" s="10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2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2"/>
        <v>0.13749999999999998</v>
      </c>
      <c r="P514" s="10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2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48">(E515/D515)*100</f>
        <v>13.923999999999999</v>
      </c>
      <c r="P515" s="10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2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8"/>
        <v>3.3333333333333335</v>
      </c>
      <c r="P516" s="10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2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8"/>
        <v>25.41340206185567</v>
      </c>
      <c r="P517" s="10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2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8"/>
        <v>0</v>
      </c>
      <c r="P518" s="10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2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8"/>
        <v>1.3666666666666667</v>
      </c>
      <c r="P519" s="10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2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8"/>
        <v>0</v>
      </c>
      <c r="P520" s="1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2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8"/>
        <v>22.881426547787683</v>
      </c>
      <c r="P521" s="10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8"/>
        <v>102.1</v>
      </c>
      <c r="P522" s="10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2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8"/>
        <v>104.64</v>
      </c>
      <c r="P523" s="10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2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8"/>
        <v>114.66666666666667</v>
      </c>
      <c r="P524" s="10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2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8"/>
        <v>120.6</v>
      </c>
      <c r="P525" s="10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2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8"/>
        <v>108.67285714285715</v>
      </c>
      <c r="P526" s="10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2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8"/>
        <v>100</v>
      </c>
      <c r="P527" s="10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2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8"/>
        <v>113.99999999999999</v>
      </c>
      <c r="P528" s="10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2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8"/>
        <v>100.85</v>
      </c>
      <c r="P529" s="10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2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8"/>
        <v>115.65217391304347</v>
      </c>
      <c r="P530" s="1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2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8"/>
        <v>130.41666666666666</v>
      </c>
      <c r="P531" s="10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8"/>
        <v>107.78267254038178</v>
      </c>
      <c r="P532" s="10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2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8"/>
        <v>100</v>
      </c>
      <c r="P533" s="10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2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8"/>
        <v>123.25</v>
      </c>
      <c r="P534" s="10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2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8"/>
        <v>100.2</v>
      </c>
      <c r="P535" s="10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2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8"/>
        <v>104.66666666666666</v>
      </c>
      <c r="P536" s="10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2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8"/>
        <v>102.49999999999999</v>
      </c>
      <c r="P537" s="10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2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8"/>
        <v>118.25757575757576</v>
      </c>
      <c r="P538" s="10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2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8"/>
        <v>120.5</v>
      </c>
      <c r="P539" s="10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2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8"/>
        <v>302.42</v>
      </c>
      <c r="P540" s="1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2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8"/>
        <v>100.64400000000001</v>
      </c>
      <c r="P541" s="10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8"/>
        <v>6.6666666666666671E-3</v>
      </c>
      <c r="P542" s="10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2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8"/>
        <v>0.55555555555555558</v>
      </c>
      <c r="P543" s="10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2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8"/>
        <v>3.9999999999999996E-4</v>
      </c>
      <c r="P544" s="10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2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8"/>
        <v>0.31818181818181818</v>
      </c>
      <c r="P545" s="10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2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8"/>
        <v>1.2</v>
      </c>
      <c r="P546" s="10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2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8"/>
        <v>27.383999999999997</v>
      </c>
      <c r="P547" s="10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2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8"/>
        <v>8.666666666666667E-2</v>
      </c>
      <c r="P548" s="10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2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8"/>
        <v>0</v>
      </c>
      <c r="P549" s="10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2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8"/>
        <v>0.09</v>
      </c>
      <c r="P550" s="1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2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8"/>
        <v>2.7199999999999998</v>
      </c>
      <c r="P551" s="10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8"/>
        <v>0.70000000000000007</v>
      </c>
      <c r="P552" s="10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2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8"/>
        <v>5.0413333333333332</v>
      </c>
      <c r="P553" s="10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2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8"/>
        <v>0</v>
      </c>
      <c r="P554" s="10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2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8"/>
        <v>0.49199999999999999</v>
      </c>
      <c r="P555" s="10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2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8"/>
        <v>36.589147286821706</v>
      </c>
      <c r="P556" s="10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2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8"/>
        <v>0</v>
      </c>
      <c r="P557" s="10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2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8"/>
        <v>2.5</v>
      </c>
      <c r="P558" s="10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2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8"/>
        <v>0.91066666666666674</v>
      </c>
      <c r="P559" s="10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2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8"/>
        <v>0</v>
      </c>
      <c r="P560" s="1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2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8"/>
        <v>2.0833333333333336E-2</v>
      </c>
      <c r="P561" s="10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8"/>
        <v>1.2E-2</v>
      </c>
      <c r="P562" s="10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2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8"/>
        <v>0.36666666666666664</v>
      </c>
      <c r="P563" s="10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2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8"/>
        <v>0</v>
      </c>
      <c r="P564" s="10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2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8"/>
        <v>9.0666666666666659E-2</v>
      </c>
      <c r="P565" s="10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2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8"/>
        <v>5.5555555555555558E-3</v>
      </c>
      <c r="P566" s="10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2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8"/>
        <v>0</v>
      </c>
      <c r="P567" s="10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2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8"/>
        <v>0.02</v>
      </c>
      <c r="P568" s="10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2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8"/>
        <v>0</v>
      </c>
      <c r="P569" s="10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2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8"/>
        <v>1</v>
      </c>
      <c r="P570" s="1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2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8"/>
        <v>0.8</v>
      </c>
      <c r="P571" s="10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8"/>
        <v>0.16705882352941176</v>
      </c>
      <c r="P572" s="10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2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8"/>
        <v>0.42399999999999999</v>
      </c>
      <c r="P573" s="10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2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8"/>
        <v>0</v>
      </c>
      <c r="P574" s="10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2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8"/>
        <v>0.38925389253892539</v>
      </c>
      <c r="P575" s="10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2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8"/>
        <v>0.7155635062611807</v>
      </c>
      <c r="P576" s="10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2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8"/>
        <v>0.43166666666666664</v>
      </c>
      <c r="P577" s="10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2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48"/>
        <v>1.25E-3</v>
      </c>
      <c r="P578" s="10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2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54">(E579/D579)*100</f>
        <v>0.2</v>
      </c>
      <c r="P579" s="10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2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4"/>
        <v>1.12E-2</v>
      </c>
      <c r="P580" s="1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2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4"/>
        <v>1.4583333333333333</v>
      </c>
      <c r="P581" s="10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4"/>
        <v>3.3333333333333333E-2</v>
      </c>
      <c r="P582" s="10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2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4"/>
        <v>0</v>
      </c>
      <c r="P583" s="10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2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4"/>
        <v>0</v>
      </c>
      <c r="P584" s="10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2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4"/>
        <v>1.1111111111111112E-2</v>
      </c>
      <c r="P585" s="10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2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4"/>
        <v>1</v>
      </c>
      <c r="P586" s="10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2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4"/>
        <v>0</v>
      </c>
      <c r="P587" s="10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2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4"/>
        <v>0.55999999999999994</v>
      </c>
      <c r="P588" s="10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2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4"/>
        <v>9.0833333333333339</v>
      </c>
      <c r="P589" s="10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2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4"/>
        <v>3.3444444444444441</v>
      </c>
      <c r="P590" s="1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2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4"/>
        <v>1.3333333333333334E-2</v>
      </c>
      <c r="P591" s="10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4"/>
        <v>4.46</v>
      </c>
      <c r="P592" s="10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2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4"/>
        <v>6.0999999999999999E-2</v>
      </c>
      <c r="P593" s="10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2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4"/>
        <v>3.3333333333333335</v>
      </c>
      <c r="P594" s="10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2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4"/>
        <v>23</v>
      </c>
      <c r="P595" s="10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2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4"/>
        <v>0.104</v>
      </c>
      <c r="P596" s="10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2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4"/>
        <v>0.42599999999999999</v>
      </c>
      <c r="P597" s="10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2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4"/>
        <v>0.03</v>
      </c>
      <c r="P598" s="10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2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4"/>
        <v>0.26666666666666666</v>
      </c>
      <c r="P599" s="10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2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4"/>
        <v>34</v>
      </c>
      <c r="P600" s="1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2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4"/>
        <v>6.2E-2</v>
      </c>
      <c r="P601" s="10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4"/>
        <v>2</v>
      </c>
      <c r="P602" s="10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2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4"/>
        <v>1.4000000000000001</v>
      </c>
      <c r="P603" s="10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2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4"/>
        <v>0</v>
      </c>
      <c r="P604" s="10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2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4"/>
        <v>3.9334666666666664</v>
      </c>
      <c r="P605" s="10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2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4"/>
        <v>0</v>
      </c>
      <c r="P606" s="10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2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4"/>
        <v>2.62</v>
      </c>
      <c r="P607" s="10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2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4"/>
        <v>0.2</v>
      </c>
      <c r="P608" s="10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2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4"/>
        <v>0</v>
      </c>
      <c r="P609" s="10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2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4"/>
        <v>0.97400000000000009</v>
      </c>
      <c r="P610" s="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2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4"/>
        <v>0.64102564102564097</v>
      </c>
      <c r="P611" s="10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4"/>
        <v>0</v>
      </c>
      <c r="P612" s="10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2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4"/>
        <v>0</v>
      </c>
      <c r="P613" s="10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2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4"/>
        <v>0</v>
      </c>
      <c r="P614" s="10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2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4"/>
        <v>21.363333333333333</v>
      </c>
      <c r="P615" s="10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2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4"/>
        <v>0</v>
      </c>
      <c r="P616" s="10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2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4"/>
        <v>0</v>
      </c>
      <c r="P617" s="10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2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4"/>
        <v>0</v>
      </c>
      <c r="P618" s="10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2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4"/>
        <v>3</v>
      </c>
      <c r="P619" s="10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2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4"/>
        <v>0</v>
      </c>
      <c r="P620" s="1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2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4"/>
        <v>3.9999999999999996E-5</v>
      </c>
      <c r="P621" s="10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4"/>
        <v>1</v>
      </c>
      <c r="P622" s="10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2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4"/>
        <v>1.044</v>
      </c>
      <c r="P623" s="10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2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4"/>
        <v>5.6833333333333336</v>
      </c>
      <c r="P624" s="10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2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4"/>
        <v>0</v>
      </c>
      <c r="P625" s="10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2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4"/>
        <v>0</v>
      </c>
      <c r="P626" s="10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2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4"/>
        <v>0</v>
      </c>
      <c r="P627" s="10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2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4"/>
        <v>17.380000000000003</v>
      </c>
      <c r="P628" s="10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2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4"/>
        <v>0.02</v>
      </c>
      <c r="P629" s="10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2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4"/>
        <v>0</v>
      </c>
      <c r="P630" s="1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2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4"/>
        <v>0.17500000000000002</v>
      </c>
      <c r="P631" s="10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4"/>
        <v>8.3340278356529712E-2</v>
      </c>
      <c r="P632" s="10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2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4"/>
        <v>1.38</v>
      </c>
      <c r="P633" s="10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2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4"/>
        <v>0</v>
      </c>
      <c r="P634" s="10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2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4"/>
        <v>12.45</v>
      </c>
      <c r="P635" s="10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2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4"/>
        <v>0.02</v>
      </c>
      <c r="P636" s="10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2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4"/>
        <v>8.0000000000000002E-3</v>
      </c>
      <c r="P637" s="10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2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4"/>
        <v>0.2</v>
      </c>
      <c r="P638" s="10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2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4"/>
        <v>0</v>
      </c>
      <c r="P639" s="10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2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4"/>
        <v>9.0000000000000011E-3</v>
      </c>
      <c r="P640" s="1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2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4"/>
        <v>9.9999999999999991E-5</v>
      </c>
      <c r="P641" s="10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4"/>
        <v>144.28571428571428</v>
      </c>
      <c r="P642" s="10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2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60">(E643/D643)*100</f>
        <v>119.16249999999999</v>
      </c>
      <c r="P643" s="10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2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0"/>
        <v>1460.4850000000001</v>
      </c>
      <c r="P644" s="10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2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0"/>
        <v>105.80799999999999</v>
      </c>
      <c r="P645" s="10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2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0"/>
        <v>300.11791999999997</v>
      </c>
      <c r="P646" s="10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2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0"/>
        <v>278.7</v>
      </c>
      <c r="P647" s="10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2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0"/>
        <v>131.87625</v>
      </c>
      <c r="P648" s="10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2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0"/>
        <v>107.05</v>
      </c>
      <c r="P649" s="10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2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0"/>
        <v>126.82285714285715</v>
      </c>
      <c r="P650" s="1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2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0"/>
        <v>139.96</v>
      </c>
      <c r="P651" s="10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0"/>
        <v>112.4</v>
      </c>
      <c r="P652" s="10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2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0"/>
        <v>100.52799999999999</v>
      </c>
      <c r="P653" s="10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2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0"/>
        <v>100.46666666666665</v>
      </c>
      <c r="P654" s="10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2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0"/>
        <v>141.446</v>
      </c>
      <c r="P655" s="10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2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0"/>
        <v>267.29166666666669</v>
      </c>
      <c r="P656" s="10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2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0"/>
        <v>146.88749999999999</v>
      </c>
      <c r="P657" s="10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2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0"/>
        <v>213.56</v>
      </c>
      <c r="P658" s="10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2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0"/>
        <v>125.69999999999999</v>
      </c>
      <c r="P659" s="10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2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0"/>
        <v>104.46206037108834</v>
      </c>
      <c r="P660" s="1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2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0"/>
        <v>100.56666666666668</v>
      </c>
      <c r="P661" s="10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0"/>
        <v>3.0579999999999998</v>
      </c>
      <c r="P662" s="10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2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0"/>
        <v>0.95</v>
      </c>
      <c r="P663" s="10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2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0"/>
        <v>0.4</v>
      </c>
      <c r="P664" s="10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2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0"/>
        <v>0.35000000000000003</v>
      </c>
      <c r="P665" s="10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2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0"/>
        <v>7.5333333333333332</v>
      </c>
      <c r="P666" s="10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2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0"/>
        <v>18.64</v>
      </c>
      <c r="P667" s="10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2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0"/>
        <v>4.0000000000000001E-3</v>
      </c>
      <c r="P668" s="10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2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0"/>
        <v>10.02</v>
      </c>
      <c r="P669" s="10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2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0"/>
        <v>4.5600000000000005</v>
      </c>
      <c r="P670" s="1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2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0"/>
        <v>21.5075</v>
      </c>
      <c r="P671" s="10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0"/>
        <v>29.276666666666667</v>
      </c>
      <c r="P672" s="10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2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0"/>
        <v>39.426666666666662</v>
      </c>
      <c r="P673" s="10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2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0"/>
        <v>21.628</v>
      </c>
      <c r="P674" s="10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2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0"/>
        <v>0.20500000000000002</v>
      </c>
      <c r="P675" s="10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2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0"/>
        <v>0.03</v>
      </c>
      <c r="P676" s="10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2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0"/>
        <v>14.85</v>
      </c>
      <c r="P677" s="10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2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0"/>
        <v>1.4710000000000001</v>
      </c>
      <c r="P678" s="10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2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0"/>
        <v>25.584</v>
      </c>
      <c r="P679" s="10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2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0"/>
        <v>3.8206896551724134</v>
      </c>
      <c r="P680" s="1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2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0"/>
        <v>15.485964912280703</v>
      </c>
      <c r="P681" s="10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0"/>
        <v>25.912000000000003</v>
      </c>
      <c r="P682" s="10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2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0"/>
        <v>0.04</v>
      </c>
      <c r="P683" s="10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2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0"/>
        <v>0.106</v>
      </c>
      <c r="P684" s="10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2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0"/>
        <v>0.85142857142857142</v>
      </c>
      <c r="P685" s="10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2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0"/>
        <v>7.4837500000000006</v>
      </c>
      <c r="P686" s="10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2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0"/>
        <v>27.650000000000002</v>
      </c>
      <c r="P687" s="10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2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0"/>
        <v>0</v>
      </c>
      <c r="P688" s="10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2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0"/>
        <v>3.55</v>
      </c>
      <c r="P689" s="10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2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0"/>
        <v>72.989999999999995</v>
      </c>
      <c r="P690" s="1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2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0"/>
        <v>57.648750000000007</v>
      </c>
      <c r="P691" s="10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0"/>
        <v>12.34</v>
      </c>
      <c r="P692" s="10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2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0"/>
        <v>0.52</v>
      </c>
      <c r="P693" s="10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2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0"/>
        <v>6.5299999999999994</v>
      </c>
      <c r="P694" s="10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2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0"/>
        <v>35.338000000000001</v>
      </c>
      <c r="P695" s="10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2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0"/>
        <v>0.39333333333333331</v>
      </c>
      <c r="P696" s="10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2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0"/>
        <v>1.06</v>
      </c>
      <c r="P697" s="10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2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0"/>
        <v>5.7142857142857147E-4</v>
      </c>
      <c r="P698" s="10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2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0"/>
        <v>46.379999999999995</v>
      </c>
      <c r="P699" s="10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2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0"/>
        <v>15.39</v>
      </c>
      <c r="P700" s="1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2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0"/>
        <v>82.422107692307705</v>
      </c>
      <c r="P701" s="10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0"/>
        <v>2.6866666666666665</v>
      </c>
      <c r="P702" s="10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2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0"/>
        <v>26.6</v>
      </c>
      <c r="P703" s="10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2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0"/>
        <v>30.813400000000001</v>
      </c>
      <c r="P704" s="10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2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0"/>
        <v>5.58</v>
      </c>
      <c r="P705" s="10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2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0"/>
        <v>0.87454545454545463</v>
      </c>
      <c r="P706" s="10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2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66">(E707/D707)*100</f>
        <v>0.97699999999999987</v>
      </c>
      <c r="P707" s="10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2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6"/>
        <v>0</v>
      </c>
      <c r="P708" s="10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2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6"/>
        <v>78.927352941176466</v>
      </c>
      <c r="P709" s="10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2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6"/>
        <v>22.092500000000001</v>
      </c>
      <c r="P710" s="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2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6"/>
        <v>0.40666666666666662</v>
      </c>
      <c r="P711" s="10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6"/>
        <v>0</v>
      </c>
      <c r="P712" s="10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2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6"/>
        <v>33.790999999999997</v>
      </c>
      <c r="P713" s="10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2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6"/>
        <v>0.21649484536082475</v>
      </c>
      <c r="P714" s="10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2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6"/>
        <v>0.79600000000000004</v>
      </c>
      <c r="P715" s="10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2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6"/>
        <v>14.993333333333334</v>
      </c>
      <c r="P716" s="10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2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6"/>
        <v>5.0509090909090908</v>
      </c>
      <c r="P717" s="10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2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6"/>
        <v>10.214285714285715</v>
      </c>
      <c r="P718" s="10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2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6"/>
        <v>0.30499999999999999</v>
      </c>
      <c r="P719" s="10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2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6"/>
        <v>0.75</v>
      </c>
      <c r="P720" s="1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2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6"/>
        <v>1.2933333333333332</v>
      </c>
      <c r="P721" s="10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6"/>
        <v>143.94736842105263</v>
      </c>
      <c r="P722" s="10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2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6"/>
        <v>122.10975609756099</v>
      </c>
      <c r="P723" s="10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2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6"/>
        <v>132.024</v>
      </c>
      <c r="P724" s="10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2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6"/>
        <v>109.38000000000001</v>
      </c>
      <c r="P725" s="10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2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6"/>
        <v>105.47157142857144</v>
      </c>
      <c r="P726" s="10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2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6"/>
        <v>100.35000000000001</v>
      </c>
      <c r="P727" s="10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2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6"/>
        <v>101.4</v>
      </c>
      <c r="P728" s="10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2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6"/>
        <v>155.51428571428571</v>
      </c>
      <c r="P729" s="10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2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6"/>
        <v>105.566</v>
      </c>
      <c r="P730" s="1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2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6"/>
        <v>130.65</v>
      </c>
      <c r="P731" s="10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6"/>
        <v>132.19</v>
      </c>
      <c r="P732" s="10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2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6"/>
        <v>126</v>
      </c>
      <c r="P733" s="10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2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6"/>
        <v>160</v>
      </c>
      <c r="P734" s="10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2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6"/>
        <v>120.48</v>
      </c>
      <c r="P735" s="10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2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6"/>
        <v>125.52941176470588</v>
      </c>
      <c r="P736" s="10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2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6"/>
        <v>114.40638297872341</v>
      </c>
      <c r="P737" s="10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2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6"/>
        <v>315.13888888888891</v>
      </c>
      <c r="P738" s="10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2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6"/>
        <v>122.39999999999999</v>
      </c>
      <c r="P739" s="10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2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6"/>
        <v>106.73333333333332</v>
      </c>
      <c r="P740" s="1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2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6"/>
        <v>158.33333333333331</v>
      </c>
      <c r="P741" s="10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6"/>
        <v>107.4</v>
      </c>
      <c r="P742" s="10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2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6"/>
        <v>102.25999999999999</v>
      </c>
      <c r="P743" s="10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2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6"/>
        <v>110.71428571428572</v>
      </c>
      <c r="P744" s="10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2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6"/>
        <v>148</v>
      </c>
      <c r="P745" s="10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2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6"/>
        <v>102.32000000000001</v>
      </c>
      <c r="P746" s="10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2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6"/>
        <v>179.09909909909908</v>
      </c>
      <c r="P747" s="10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2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6"/>
        <v>111.08135252761969</v>
      </c>
      <c r="P748" s="10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2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6"/>
        <v>100.04285714285714</v>
      </c>
      <c r="P749" s="10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2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6"/>
        <v>100.25</v>
      </c>
      <c r="P750" s="1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2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6"/>
        <v>105.56</v>
      </c>
      <c r="P751" s="10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6"/>
        <v>102.58775877587757</v>
      </c>
      <c r="P752" s="10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2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6"/>
        <v>118.5</v>
      </c>
      <c r="P753" s="10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2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6"/>
        <v>111.7</v>
      </c>
      <c r="P754" s="10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2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6"/>
        <v>128</v>
      </c>
      <c r="P755" s="10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2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6"/>
        <v>103.75000000000001</v>
      </c>
      <c r="P756" s="10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2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6"/>
        <v>101.9076</v>
      </c>
      <c r="P757" s="10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2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6"/>
        <v>117.71428571428571</v>
      </c>
      <c r="P758" s="10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2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6"/>
        <v>238</v>
      </c>
      <c r="P759" s="10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2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6"/>
        <v>102</v>
      </c>
      <c r="P760" s="1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2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6"/>
        <v>101.92000000000002</v>
      </c>
      <c r="P761" s="10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6"/>
        <v>0</v>
      </c>
      <c r="P762" s="10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2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6"/>
        <v>4.7</v>
      </c>
      <c r="P763" s="10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2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6"/>
        <v>0</v>
      </c>
      <c r="P764" s="10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2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6"/>
        <v>0.11655011655011654</v>
      </c>
      <c r="P765" s="10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2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6"/>
        <v>0</v>
      </c>
      <c r="P766" s="10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2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6"/>
        <v>36.014285714285712</v>
      </c>
      <c r="P767" s="10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2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6"/>
        <v>0</v>
      </c>
      <c r="P768" s="10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2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6"/>
        <v>3.54</v>
      </c>
      <c r="P769" s="10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2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66"/>
        <v>0</v>
      </c>
      <c r="P770" s="1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2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72">(E771/D771)*100</f>
        <v>41.4</v>
      </c>
      <c r="P771" s="10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2"/>
        <v>0</v>
      </c>
      <c r="P772" s="10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2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2"/>
        <v>2.6315789473684209E-2</v>
      </c>
      <c r="P773" s="10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2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2"/>
        <v>3.3333333333333335</v>
      </c>
      <c r="P774" s="10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2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2"/>
        <v>0.85129023676509719</v>
      </c>
      <c r="P775" s="10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2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2"/>
        <v>70.199999999999989</v>
      </c>
      <c r="P776" s="10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2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2"/>
        <v>1.7000000000000002</v>
      </c>
      <c r="P777" s="10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2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2"/>
        <v>51.4</v>
      </c>
      <c r="P778" s="10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2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2"/>
        <v>0.70000000000000007</v>
      </c>
      <c r="P779" s="10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2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2"/>
        <v>0.4</v>
      </c>
      <c r="P780" s="1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2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2"/>
        <v>2.666666666666667</v>
      </c>
      <c r="P781" s="10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104</v>
      </c>
      <c r="P782" s="10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2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2"/>
        <v>133.15375</v>
      </c>
      <c r="P783" s="10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2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2"/>
        <v>100</v>
      </c>
      <c r="P784" s="10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2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2"/>
        <v>148.13333333333333</v>
      </c>
      <c r="P785" s="10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2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2"/>
        <v>102.49999999999999</v>
      </c>
      <c r="P786" s="10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2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2"/>
        <v>180.62799999999999</v>
      </c>
      <c r="P787" s="10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2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2"/>
        <v>142.79999999999998</v>
      </c>
      <c r="P788" s="10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2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2"/>
        <v>114.16666666666666</v>
      </c>
      <c r="P789" s="10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2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2"/>
        <v>203.505</v>
      </c>
      <c r="P790" s="1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2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2"/>
        <v>109.41176470588236</v>
      </c>
      <c r="P791" s="10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2"/>
        <v>144.37459999999999</v>
      </c>
      <c r="P792" s="10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2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2"/>
        <v>103.86666666666666</v>
      </c>
      <c r="P793" s="10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2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2"/>
        <v>100.44440000000002</v>
      </c>
      <c r="P794" s="10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2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2"/>
        <v>102.77927272727271</v>
      </c>
      <c r="P795" s="10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2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2"/>
        <v>105.31250000000001</v>
      </c>
      <c r="P796" s="10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2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2"/>
        <v>111.78571428571429</v>
      </c>
      <c r="P797" s="10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2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2"/>
        <v>101.35000000000001</v>
      </c>
      <c r="P798" s="10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2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2"/>
        <v>107.53333333333333</v>
      </c>
      <c r="P799" s="10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2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2"/>
        <v>114.88571428571429</v>
      </c>
      <c r="P800" s="1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2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2"/>
        <v>100.02</v>
      </c>
      <c r="P801" s="10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2"/>
        <v>152.13333333333335</v>
      </c>
      <c r="P802" s="10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2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2"/>
        <v>111.52149999999999</v>
      </c>
      <c r="P803" s="10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2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2"/>
        <v>101.33333333333334</v>
      </c>
      <c r="P804" s="10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2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2"/>
        <v>123.2608695652174</v>
      </c>
      <c r="P805" s="10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2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2"/>
        <v>100</v>
      </c>
      <c r="P806" s="10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2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2"/>
        <v>105</v>
      </c>
      <c r="P807" s="10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2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2"/>
        <v>104.4375</v>
      </c>
      <c r="P808" s="10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2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2"/>
        <v>105.125</v>
      </c>
      <c r="P809" s="10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2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2"/>
        <v>100</v>
      </c>
      <c r="P810" s="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2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2"/>
        <v>103.77499999999999</v>
      </c>
      <c r="P811" s="10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2"/>
        <v>105</v>
      </c>
      <c r="P812" s="10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2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2"/>
        <v>104</v>
      </c>
      <c r="P813" s="10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2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2"/>
        <v>151.83333333333334</v>
      </c>
      <c r="P814" s="10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2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2"/>
        <v>159.99600000000001</v>
      </c>
      <c r="P815" s="10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2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2"/>
        <v>127.3</v>
      </c>
      <c r="P816" s="10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2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2"/>
        <v>107</v>
      </c>
      <c r="P817" s="10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2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2"/>
        <v>115.12214285714286</v>
      </c>
      <c r="P818" s="10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2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2"/>
        <v>137.11066666666665</v>
      </c>
      <c r="P819" s="10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2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2"/>
        <v>155.71428571428572</v>
      </c>
      <c r="P820" s="1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2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2"/>
        <v>108.74999999999999</v>
      </c>
      <c r="P821" s="10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2"/>
        <v>134.05000000000001</v>
      </c>
      <c r="P822" s="10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2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2"/>
        <v>100</v>
      </c>
      <c r="P823" s="10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2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2"/>
        <v>119.16666666666667</v>
      </c>
      <c r="P824" s="10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2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2"/>
        <v>179.5</v>
      </c>
      <c r="P825" s="10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2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2"/>
        <v>134.38124999999999</v>
      </c>
      <c r="P826" s="10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2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2"/>
        <v>100.43200000000002</v>
      </c>
      <c r="P827" s="10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2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2"/>
        <v>101.45454545454547</v>
      </c>
      <c r="P828" s="10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2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2"/>
        <v>103.33333333333334</v>
      </c>
      <c r="P829" s="10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2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2"/>
        <v>107</v>
      </c>
      <c r="P830" s="1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2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2"/>
        <v>104</v>
      </c>
      <c r="P831" s="10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2"/>
        <v>107.83333333333334</v>
      </c>
      <c r="P832" s="10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2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2"/>
        <v>233.33333333333334</v>
      </c>
      <c r="P833" s="10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2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2"/>
        <v>100.60706666666665</v>
      </c>
      <c r="P834" s="10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2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78">(E835/D835)*100</f>
        <v>101.66666666666666</v>
      </c>
      <c r="P835" s="10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2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78"/>
        <v>131.0181818181818</v>
      </c>
      <c r="P836" s="10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2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78"/>
        <v>117.25000000000001</v>
      </c>
      <c r="P837" s="10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2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78"/>
        <v>100.93039999999999</v>
      </c>
      <c r="P838" s="10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2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78"/>
        <v>121.8</v>
      </c>
      <c r="P839" s="10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2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78"/>
        <v>145.4</v>
      </c>
      <c r="P840" s="1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2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78"/>
        <v>116.61660000000001</v>
      </c>
      <c r="P841" s="10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78"/>
        <v>120.4166</v>
      </c>
      <c r="P842" s="10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2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78"/>
        <v>101.32000000000001</v>
      </c>
      <c r="P843" s="10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2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78"/>
        <v>104.32</v>
      </c>
      <c r="P844" s="10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2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78"/>
        <v>267.13333333333333</v>
      </c>
      <c r="P845" s="10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2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78"/>
        <v>194.13333333333333</v>
      </c>
      <c r="P846" s="10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2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78"/>
        <v>120.3802</v>
      </c>
      <c r="P847" s="10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2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78"/>
        <v>122.00090909090908</v>
      </c>
      <c r="P848" s="10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2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78"/>
        <v>100</v>
      </c>
      <c r="P849" s="10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2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78"/>
        <v>100</v>
      </c>
      <c r="P850" s="1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2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78"/>
        <v>119.9</v>
      </c>
      <c r="P851" s="10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78"/>
        <v>155.17499999999998</v>
      </c>
      <c r="P852" s="10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2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78"/>
        <v>130.44999999999999</v>
      </c>
      <c r="P853" s="10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2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78"/>
        <v>104.97142857142859</v>
      </c>
      <c r="P854" s="10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2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78"/>
        <v>100</v>
      </c>
      <c r="P855" s="10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2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78"/>
        <v>118.2205035971223</v>
      </c>
      <c r="P856" s="10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2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78"/>
        <v>103.44827586206897</v>
      </c>
      <c r="P857" s="10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2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78"/>
        <v>218.00000000000003</v>
      </c>
      <c r="P858" s="10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2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78"/>
        <v>100</v>
      </c>
      <c r="P859" s="10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2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78"/>
        <v>144.00583333333333</v>
      </c>
      <c r="P860" s="1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2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78"/>
        <v>104.67500000000001</v>
      </c>
      <c r="P861" s="10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78"/>
        <v>18.142857142857142</v>
      </c>
      <c r="P862" s="10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2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78"/>
        <v>2.2444444444444445</v>
      </c>
      <c r="P863" s="10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2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78"/>
        <v>0.33999999999999997</v>
      </c>
      <c r="P864" s="10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2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78"/>
        <v>4.5</v>
      </c>
      <c r="P865" s="10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2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78"/>
        <v>41.53846153846154</v>
      </c>
      <c r="P866" s="10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2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78"/>
        <v>2.0454545454545454</v>
      </c>
      <c r="P867" s="10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2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78"/>
        <v>18.285714285714285</v>
      </c>
      <c r="P868" s="10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2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78"/>
        <v>24.02</v>
      </c>
      <c r="P869" s="10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2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78"/>
        <v>0.1111111111111111</v>
      </c>
      <c r="P870" s="1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2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78"/>
        <v>11.818181818181818</v>
      </c>
      <c r="P871" s="10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78"/>
        <v>0.31</v>
      </c>
      <c r="P872" s="10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2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78"/>
        <v>5.416666666666667</v>
      </c>
      <c r="P873" s="10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2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78"/>
        <v>0.8125</v>
      </c>
      <c r="P874" s="10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2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78"/>
        <v>1.2857142857142856</v>
      </c>
      <c r="P875" s="10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2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78"/>
        <v>24.333333333333336</v>
      </c>
      <c r="P876" s="10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2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78"/>
        <v>0</v>
      </c>
      <c r="P877" s="10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2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78"/>
        <v>40.799492385786799</v>
      </c>
      <c r="P878" s="10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2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78"/>
        <v>67.55</v>
      </c>
      <c r="P879" s="10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2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78"/>
        <v>1.3</v>
      </c>
      <c r="P880" s="1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2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78"/>
        <v>30.666666666666664</v>
      </c>
      <c r="P881" s="10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78"/>
        <v>2.9894179894179893</v>
      </c>
      <c r="P882" s="10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2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78"/>
        <v>0.8</v>
      </c>
      <c r="P883" s="10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2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78"/>
        <v>20.133333333333333</v>
      </c>
      <c r="P884" s="10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2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78"/>
        <v>40.020000000000003</v>
      </c>
      <c r="P885" s="10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2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78"/>
        <v>1</v>
      </c>
      <c r="P886" s="10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2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78"/>
        <v>75</v>
      </c>
      <c r="P887" s="10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2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78"/>
        <v>41</v>
      </c>
      <c r="P888" s="10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2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78"/>
        <v>0</v>
      </c>
      <c r="P889" s="10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2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78"/>
        <v>7.1999999999999993</v>
      </c>
      <c r="P890" s="1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2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78"/>
        <v>9.4412800000000008</v>
      </c>
      <c r="P891" s="10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78"/>
        <v>4.1666666666666661</v>
      </c>
      <c r="P892" s="10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2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78"/>
        <v>3.25</v>
      </c>
      <c r="P893" s="10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2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78"/>
        <v>40.75</v>
      </c>
      <c r="P894" s="10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2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78"/>
        <v>10</v>
      </c>
      <c r="P895" s="10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2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78"/>
        <v>39.17</v>
      </c>
      <c r="P896" s="10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2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78"/>
        <v>2.4375</v>
      </c>
      <c r="P897" s="10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2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78"/>
        <v>40</v>
      </c>
      <c r="P898" s="10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2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84">(E899/D899)*100</f>
        <v>0</v>
      </c>
      <c r="P899" s="10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2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4"/>
        <v>2.8000000000000003</v>
      </c>
      <c r="P900" s="1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2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4"/>
        <v>37.333333333333336</v>
      </c>
      <c r="P901" s="10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4"/>
        <v>0.42</v>
      </c>
      <c r="P902" s="10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2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4"/>
        <v>0</v>
      </c>
      <c r="P903" s="10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2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4"/>
        <v>0.3</v>
      </c>
      <c r="P904" s="10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2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4"/>
        <v>3.2</v>
      </c>
      <c r="P905" s="10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2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4"/>
        <v>0.30199999999999999</v>
      </c>
      <c r="P906" s="10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2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4"/>
        <v>3.0153846153846153</v>
      </c>
      <c r="P907" s="10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2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4"/>
        <v>0</v>
      </c>
      <c r="P908" s="10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2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4"/>
        <v>0</v>
      </c>
      <c r="P909" s="10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2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4"/>
        <v>0</v>
      </c>
      <c r="P910" s="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2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4"/>
        <v>3.25</v>
      </c>
      <c r="P911" s="10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4"/>
        <v>22.363636363636363</v>
      </c>
      <c r="P912" s="10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2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4"/>
        <v>0</v>
      </c>
      <c r="P913" s="10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2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4"/>
        <v>0.85714285714285721</v>
      </c>
      <c r="P914" s="10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2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4"/>
        <v>6.6066666666666665</v>
      </c>
      <c r="P915" s="10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2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4"/>
        <v>0</v>
      </c>
      <c r="P916" s="10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2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4"/>
        <v>5.7692307692307692</v>
      </c>
      <c r="P917" s="10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2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4"/>
        <v>0</v>
      </c>
      <c r="P918" s="10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2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4"/>
        <v>0.6</v>
      </c>
      <c r="P919" s="10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2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4"/>
        <v>5.0256410256410255</v>
      </c>
      <c r="P920" s="1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2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4"/>
        <v>0.5</v>
      </c>
      <c r="P921" s="10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4"/>
        <v>0</v>
      </c>
      <c r="P922" s="10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2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4"/>
        <v>30.9</v>
      </c>
      <c r="P923" s="10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2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4"/>
        <v>21.037037037037038</v>
      </c>
      <c r="P924" s="10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2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4"/>
        <v>2.1999999999999997</v>
      </c>
      <c r="P925" s="10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2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4"/>
        <v>10.9</v>
      </c>
      <c r="P926" s="10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2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4"/>
        <v>2.666666666666667</v>
      </c>
      <c r="P927" s="10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2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4"/>
        <v>0</v>
      </c>
      <c r="P928" s="10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2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4"/>
        <v>0</v>
      </c>
      <c r="P929" s="10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2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4"/>
        <v>10.86206896551724</v>
      </c>
      <c r="P930" s="1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2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4"/>
        <v>0</v>
      </c>
      <c r="P931" s="10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4"/>
        <v>38.333333333333336</v>
      </c>
      <c r="P932" s="10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2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4"/>
        <v>6.5500000000000007</v>
      </c>
      <c r="P933" s="10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2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4"/>
        <v>14.536842105263158</v>
      </c>
      <c r="P934" s="10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2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4"/>
        <v>6</v>
      </c>
      <c r="P935" s="10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2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4"/>
        <v>30.4</v>
      </c>
      <c r="P936" s="10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2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4"/>
        <v>1.4285714285714286</v>
      </c>
      <c r="P937" s="10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2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4"/>
        <v>0</v>
      </c>
      <c r="P938" s="10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2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4"/>
        <v>1.1428571428571428</v>
      </c>
      <c r="P939" s="10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2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4"/>
        <v>0.35714285714285715</v>
      </c>
      <c r="P940" s="1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2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4"/>
        <v>1.4545454545454546</v>
      </c>
      <c r="P941" s="10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4"/>
        <v>17.155555555555555</v>
      </c>
      <c r="P942" s="10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2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4"/>
        <v>2.3220000000000001</v>
      </c>
      <c r="P943" s="10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2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4"/>
        <v>8.9066666666666663</v>
      </c>
      <c r="P944" s="10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2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4"/>
        <v>9.6333333333333346</v>
      </c>
      <c r="P945" s="10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2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4"/>
        <v>13.325999999999999</v>
      </c>
      <c r="P946" s="10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2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4"/>
        <v>2.484</v>
      </c>
      <c r="P947" s="10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2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4"/>
        <v>1.9066666666666665</v>
      </c>
      <c r="P948" s="10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2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4"/>
        <v>0</v>
      </c>
      <c r="P949" s="10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2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4"/>
        <v>12</v>
      </c>
      <c r="P950" s="1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2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4"/>
        <v>1.365</v>
      </c>
      <c r="P951" s="10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4"/>
        <v>28.04</v>
      </c>
      <c r="P952" s="10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2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4"/>
        <v>38.39</v>
      </c>
      <c r="P953" s="10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2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4"/>
        <v>39.942857142857143</v>
      </c>
      <c r="P954" s="10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2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4"/>
        <v>0.84</v>
      </c>
      <c r="P955" s="10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2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4"/>
        <v>43.406666666666666</v>
      </c>
      <c r="P956" s="10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2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4"/>
        <v>5.6613333333333333</v>
      </c>
      <c r="P957" s="10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2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4"/>
        <v>1.722</v>
      </c>
      <c r="P958" s="10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2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4"/>
        <v>1.9416666666666664</v>
      </c>
      <c r="P959" s="10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2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4"/>
        <v>11.328275684711327</v>
      </c>
      <c r="P960" s="1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2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4"/>
        <v>38.86</v>
      </c>
      <c r="P961" s="10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4"/>
        <v>46.100628930817614</v>
      </c>
      <c r="P962" s="10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2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90">(E963/D963)*100</f>
        <v>42.188421052631583</v>
      </c>
      <c r="P963" s="10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2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0"/>
        <v>28.48</v>
      </c>
      <c r="P964" s="10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2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0"/>
        <v>1.077142857142857</v>
      </c>
      <c r="P965" s="10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2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0"/>
        <v>0.79909090909090907</v>
      </c>
      <c r="P966" s="10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2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0"/>
        <v>1.1919999999999999</v>
      </c>
      <c r="P967" s="10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2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0"/>
        <v>14.799999999999999</v>
      </c>
      <c r="P968" s="10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2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0"/>
        <v>17.810000000000002</v>
      </c>
      <c r="P969" s="10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2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0"/>
        <v>1.325</v>
      </c>
      <c r="P970" s="1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2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0"/>
        <v>46.666666666666664</v>
      </c>
      <c r="P971" s="10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0"/>
        <v>45.92</v>
      </c>
      <c r="P972" s="10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2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0"/>
        <v>0.22599999999999998</v>
      </c>
      <c r="P973" s="10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2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0"/>
        <v>34.625</v>
      </c>
      <c r="P974" s="10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2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0"/>
        <v>2.0549999999999997</v>
      </c>
      <c r="P975" s="10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2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0"/>
        <v>0.55999999999999994</v>
      </c>
      <c r="P976" s="10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2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0"/>
        <v>2.6069999999999998</v>
      </c>
      <c r="P977" s="10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2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0"/>
        <v>1.9259999999999999</v>
      </c>
      <c r="P978" s="10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2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0"/>
        <v>33.666666666666664</v>
      </c>
      <c r="P979" s="10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2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0"/>
        <v>56.263267182990241</v>
      </c>
      <c r="P980" s="1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2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0"/>
        <v>82.817599999999999</v>
      </c>
      <c r="P981" s="10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0"/>
        <v>14.860000000000001</v>
      </c>
      <c r="P982" s="10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2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0"/>
        <v>1.2375123751237513E-2</v>
      </c>
      <c r="P983" s="10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2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0"/>
        <v>1.7142857142857144E-2</v>
      </c>
      <c r="P984" s="10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2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0"/>
        <v>29.506136117214709</v>
      </c>
      <c r="P985" s="10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2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0"/>
        <v>1.06</v>
      </c>
      <c r="P986" s="10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2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0"/>
        <v>6.293333333333333</v>
      </c>
      <c r="P987" s="10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2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0"/>
        <v>12.75</v>
      </c>
      <c r="P988" s="10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2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0"/>
        <v>13.22</v>
      </c>
      <c r="P989" s="10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2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0"/>
        <v>0</v>
      </c>
      <c r="P990" s="1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2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0"/>
        <v>16.77</v>
      </c>
      <c r="P991" s="10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0"/>
        <v>0.104</v>
      </c>
      <c r="P992" s="10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2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0"/>
        <v>4.24</v>
      </c>
      <c r="P993" s="10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2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0"/>
        <v>0.46699999999999997</v>
      </c>
      <c r="P994" s="10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2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0"/>
        <v>25.087142857142858</v>
      </c>
      <c r="P995" s="10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2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0"/>
        <v>2.3345000000000002</v>
      </c>
      <c r="P996" s="10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2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0"/>
        <v>7.26</v>
      </c>
      <c r="P997" s="10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2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0"/>
        <v>1.625</v>
      </c>
      <c r="P998" s="10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2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0"/>
        <v>1.3</v>
      </c>
      <c r="P999" s="10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2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0"/>
        <v>58.558333333333337</v>
      </c>
      <c r="P1000" s="1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2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0"/>
        <v>7.7886666666666677</v>
      </c>
      <c r="P1001" s="10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0"/>
        <v>2.2157147647256061</v>
      </c>
      <c r="P1002" s="10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2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0"/>
        <v>104</v>
      </c>
      <c r="P1003" s="10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2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0"/>
        <v>29.6029602960296</v>
      </c>
      <c r="P1004" s="10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2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0"/>
        <v>16.055</v>
      </c>
      <c r="P1005" s="10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2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0"/>
        <v>82.207999999999998</v>
      </c>
      <c r="P1006" s="10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2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0"/>
        <v>75.051000000000002</v>
      </c>
      <c r="P1007" s="10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2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0"/>
        <v>5.8500000000000005</v>
      </c>
      <c r="P1008" s="10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2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0"/>
        <v>44.32</v>
      </c>
      <c r="P1009" s="10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2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0"/>
        <v>0.26737967914438499</v>
      </c>
      <c r="P1010" s="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2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0"/>
        <v>13.13</v>
      </c>
      <c r="P1011" s="10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0"/>
        <v>0.19088937093275488</v>
      </c>
      <c r="P1012" s="10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2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0"/>
        <v>0.375</v>
      </c>
      <c r="P1013" s="10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2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0"/>
        <v>21535.021000000001</v>
      </c>
      <c r="P1014" s="10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2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0"/>
        <v>34.527999999999999</v>
      </c>
      <c r="P1015" s="10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2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0"/>
        <v>30.599999999999998</v>
      </c>
      <c r="P1016" s="10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2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0"/>
        <v>2.666666666666667</v>
      </c>
      <c r="P1017" s="10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2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0"/>
        <v>2.8420000000000001</v>
      </c>
      <c r="P1018" s="10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2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0"/>
        <v>22.878799999999998</v>
      </c>
      <c r="P1019" s="10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2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0"/>
        <v>3.105</v>
      </c>
      <c r="P1020" s="1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2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0"/>
        <v>47.333333333333336</v>
      </c>
      <c r="P1021" s="10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0"/>
        <v>205.54838709677421</v>
      </c>
      <c r="P1022" s="10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2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0"/>
        <v>351.80366666666669</v>
      </c>
      <c r="P1023" s="10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2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0"/>
        <v>114.9</v>
      </c>
      <c r="P1024" s="10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2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0"/>
        <v>237.15</v>
      </c>
      <c r="P1025" s="10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2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0"/>
        <v>118.63774999999998</v>
      </c>
      <c r="P1026" s="10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2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96">(E1027/D1027)*100</f>
        <v>109.92831428571431</v>
      </c>
      <c r="P1027" s="10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2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6"/>
        <v>100.00828571428571</v>
      </c>
      <c r="P1028" s="10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2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6"/>
        <v>103.09292094387415</v>
      </c>
      <c r="P1029" s="10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2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6"/>
        <v>117.27000000000001</v>
      </c>
      <c r="P1030" s="1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2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6"/>
        <v>111.75999999999999</v>
      </c>
      <c r="P1031" s="10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6"/>
        <v>342.09999999999997</v>
      </c>
      <c r="P1032" s="10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2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6"/>
        <v>107.4</v>
      </c>
      <c r="P1033" s="10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2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6"/>
        <v>108.49703703703703</v>
      </c>
      <c r="P1034" s="10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2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6"/>
        <v>102.86144578313252</v>
      </c>
      <c r="P1035" s="10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2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6"/>
        <v>130.0018</v>
      </c>
      <c r="P1036" s="10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2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6"/>
        <v>107.65217391304347</v>
      </c>
      <c r="P1037" s="10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2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6"/>
        <v>112.36044444444444</v>
      </c>
      <c r="P1038" s="10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2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6"/>
        <v>102.1</v>
      </c>
      <c r="P1039" s="10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2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6"/>
        <v>145.33333333333334</v>
      </c>
      <c r="P1040" s="1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2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6"/>
        <v>128.19999999999999</v>
      </c>
      <c r="P1041" s="10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6"/>
        <v>0.29411764705882354</v>
      </c>
      <c r="P1042" s="10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2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6"/>
        <v>0</v>
      </c>
      <c r="P1043" s="10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2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6"/>
        <v>1.5384615384615385</v>
      </c>
      <c r="P1044" s="10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2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6"/>
        <v>8.5370000000000008</v>
      </c>
      <c r="P1045" s="10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2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6"/>
        <v>8.5714285714285715E-2</v>
      </c>
      <c r="P1046" s="10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2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6"/>
        <v>2.6599999999999997</v>
      </c>
      <c r="P1047" s="10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2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6"/>
        <v>0</v>
      </c>
      <c r="P1048" s="10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2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6"/>
        <v>0.05</v>
      </c>
      <c r="P1049" s="10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2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6"/>
        <v>1.4133333333333333</v>
      </c>
      <c r="P1050" s="1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2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6"/>
        <v>0</v>
      </c>
      <c r="P1051" s="10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6"/>
        <v>0</v>
      </c>
      <c r="P1052" s="10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2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6"/>
        <v>0</v>
      </c>
      <c r="P1053" s="10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2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6"/>
        <v>0</v>
      </c>
      <c r="P1054" s="10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2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6"/>
        <v>1</v>
      </c>
      <c r="P1055" s="10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2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6"/>
        <v>0</v>
      </c>
      <c r="P1056" s="10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2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6"/>
        <v>0</v>
      </c>
      <c r="P1057" s="10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2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6"/>
        <v>0</v>
      </c>
      <c r="P1058" s="10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2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6"/>
        <v>0</v>
      </c>
      <c r="P1059" s="10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2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6"/>
        <v>0</v>
      </c>
      <c r="P1060" s="1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2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6"/>
        <v>0</v>
      </c>
      <c r="P1061" s="10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6"/>
        <v>1</v>
      </c>
      <c r="P1062" s="10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2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6"/>
        <v>0</v>
      </c>
      <c r="P1063" s="10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2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6"/>
        <v>95.477386934673376</v>
      </c>
      <c r="P1064" s="10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2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6"/>
        <v>0</v>
      </c>
      <c r="P1065" s="10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2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6"/>
        <v>8.974444444444444</v>
      </c>
      <c r="P1066" s="10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2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6"/>
        <v>2.7</v>
      </c>
      <c r="P1067" s="10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2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6"/>
        <v>3.3673333333333333</v>
      </c>
      <c r="P1068" s="10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2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6"/>
        <v>26</v>
      </c>
      <c r="P1069" s="10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2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6"/>
        <v>0.15</v>
      </c>
      <c r="P1070" s="1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2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6"/>
        <v>38.636363636363633</v>
      </c>
      <c r="P1071" s="10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6"/>
        <v>0.70000000000000007</v>
      </c>
      <c r="P1072" s="10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2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6"/>
        <v>0</v>
      </c>
      <c r="P1073" s="10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2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6"/>
        <v>6.8000000000000005E-2</v>
      </c>
      <c r="P1074" s="10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2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6"/>
        <v>1.3333333333333335</v>
      </c>
      <c r="P1075" s="10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2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6"/>
        <v>6.3092592592592585</v>
      </c>
      <c r="P1076" s="10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2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6"/>
        <v>4.5</v>
      </c>
      <c r="P1077" s="10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2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6"/>
        <v>62.765333333333331</v>
      </c>
      <c r="P1078" s="10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2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6"/>
        <v>29.376000000000001</v>
      </c>
      <c r="P1079" s="10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2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6"/>
        <v>7.5</v>
      </c>
      <c r="P1080" s="1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2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6"/>
        <v>2.6076923076923078</v>
      </c>
      <c r="P1081" s="10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6"/>
        <v>9.1050000000000004</v>
      </c>
      <c r="P1082" s="10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2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6"/>
        <v>1.7647058823529412E-2</v>
      </c>
      <c r="P1083" s="10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2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6"/>
        <v>0.55999999999999994</v>
      </c>
      <c r="P1084" s="10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2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6"/>
        <v>0.82000000000000006</v>
      </c>
      <c r="P1085" s="10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2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6"/>
        <v>0</v>
      </c>
      <c r="P1086" s="10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2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6"/>
        <v>3.42</v>
      </c>
      <c r="P1087" s="10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2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6"/>
        <v>8.3333333333333343E-2</v>
      </c>
      <c r="P1088" s="10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2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6"/>
        <v>0</v>
      </c>
      <c r="P1089" s="10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2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96"/>
        <v>14.182977777777777</v>
      </c>
      <c r="P1090" s="1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2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102">(E1091/D1091)*100</f>
        <v>7.8266666666666662</v>
      </c>
      <c r="P1091" s="10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2"/>
        <v>3.8464497269020695E-2</v>
      </c>
      <c r="P1092" s="10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2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2"/>
        <v>12.5</v>
      </c>
      <c r="P1093" s="10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2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2"/>
        <v>1.05</v>
      </c>
      <c r="P1094" s="10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2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2"/>
        <v>14.083333333333334</v>
      </c>
      <c r="P1095" s="10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2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2"/>
        <v>18.300055555555556</v>
      </c>
      <c r="P1096" s="10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2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2"/>
        <v>5.0347999999999997</v>
      </c>
      <c r="P1097" s="10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2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2"/>
        <v>17.933333333333334</v>
      </c>
      <c r="P1098" s="10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2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2"/>
        <v>4.7E-2</v>
      </c>
      <c r="P1099" s="10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2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2"/>
        <v>7.2120000000000006</v>
      </c>
      <c r="P1100" s="1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2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2"/>
        <v>0.5</v>
      </c>
      <c r="P1101" s="10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2"/>
        <v>2.5</v>
      </c>
      <c r="P1102" s="10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2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2"/>
        <v>4.1000000000000002E-2</v>
      </c>
      <c r="P1103" s="10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2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2"/>
        <v>5.3125</v>
      </c>
      <c r="P1104" s="10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2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2"/>
        <v>1.6199999999999999</v>
      </c>
      <c r="P1105" s="10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2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2"/>
        <v>4.9516666666666671</v>
      </c>
      <c r="P1106" s="10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2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2"/>
        <v>0.159</v>
      </c>
      <c r="P1107" s="10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2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2"/>
        <v>41.25</v>
      </c>
      <c r="P1108" s="10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2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2"/>
        <v>0</v>
      </c>
      <c r="P1109" s="10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2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2"/>
        <v>2.93</v>
      </c>
      <c r="P1110" s="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2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2"/>
        <v>0.44999999999999996</v>
      </c>
      <c r="P1111" s="10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2"/>
        <v>0.51</v>
      </c>
      <c r="P1112" s="10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2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2"/>
        <v>0.04</v>
      </c>
      <c r="P1113" s="10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2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2"/>
        <v>35.537409090909087</v>
      </c>
      <c r="P1114" s="10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2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2"/>
        <v>0.5</v>
      </c>
      <c r="P1115" s="10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2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2"/>
        <v>0.16666666666666669</v>
      </c>
      <c r="P1116" s="10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2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2"/>
        <v>0.13250000000000001</v>
      </c>
      <c r="P1117" s="10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2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2"/>
        <v>3.5704000000000007E-2</v>
      </c>
      <c r="P1118" s="10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2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2"/>
        <v>8.3000000000000007</v>
      </c>
      <c r="P1119" s="10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2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2"/>
        <v>2.4222222222222221</v>
      </c>
      <c r="P1120" s="1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2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2"/>
        <v>0.23809523809523811</v>
      </c>
      <c r="P1121" s="10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2"/>
        <v>0</v>
      </c>
      <c r="P1122" s="10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2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2"/>
        <v>1.1599999999999999E-2</v>
      </c>
      <c r="P1123" s="10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2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2"/>
        <v>0</v>
      </c>
      <c r="P1124" s="10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2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2"/>
        <v>0.22</v>
      </c>
      <c r="P1125" s="10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2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2"/>
        <v>0.47222222222222221</v>
      </c>
      <c r="P1126" s="10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2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2"/>
        <v>0</v>
      </c>
      <c r="P1127" s="10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2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2"/>
        <v>0.5</v>
      </c>
      <c r="P1128" s="10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2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2"/>
        <v>1.6714285714285713</v>
      </c>
      <c r="P1129" s="10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2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2"/>
        <v>0.1</v>
      </c>
      <c r="P1130" s="1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2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2"/>
        <v>0.105</v>
      </c>
      <c r="P1131" s="10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2"/>
        <v>0.22</v>
      </c>
      <c r="P1132" s="10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2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2"/>
        <v>0</v>
      </c>
      <c r="P1133" s="10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2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2"/>
        <v>14.38</v>
      </c>
      <c r="P1134" s="10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2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2"/>
        <v>0.66666666666666674</v>
      </c>
      <c r="P1135" s="10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2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2"/>
        <v>4.0000000000000001E-3</v>
      </c>
      <c r="P1136" s="10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2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2"/>
        <v>5</v>
      </c>
      <c r="P1137" s="10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2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2"/>
        <v>6.4439140811455857</v>
      </c>
      <c r="P1138" s="10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2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2"/>
        <v>39.5</v>
      </c>
      <c r="P1139" s="10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2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2"/>
        <v>0.35714285714285715</v>
      </c>
      <c r="P1140" s="1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2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2"/>
        <v>6.25E-2</v>
      </c>
      <c r="P1141" s="10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2"/>
        <v>0</v>
      </c>
      <c r="P1142" s="10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2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2"/>
        <v>0</v>
      </c>
      <c r="P1143" s="10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2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2"/>
        <v>0</v>
      </c>
      <c r="P1144" s="10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2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2"/>
        <v>0.41333333333333333</v>
      </c>
      <c r="P1145" s="10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2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2"/>
        <v>0</v>
      </c>
      <c r="P1146" s="10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2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2"/>
        <v>0.125</v>
      </c>
      <c r="P1147" s="10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2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2"/>
        <v>8.8333333333333339</v>
      </c>
      <c r="P1148" s="10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2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2"/>
        <v>0</v>
      </c>
      <c r="P1149" s="10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2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2"/>
        <v>0.48666666666666669</v>
      </c>
      <c r="P1150" s="1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2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2"/>
        <v>0.15</v>
      </c>
      <c r="P1151" s="10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2"/>
        <v>10.08</v>
      </c>
      <c r="P1152" s="10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2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2"/>
        <v>0</v>
      </c>
      <c r="P1153" s="10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2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2"/>
        <v>5.6937500000000005</v>
      </c>
      <c r="P1154" s="10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2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108">(E1155/D1155)*100</f>
        <v>0.625</v>
      </c>
      <c r="P1155" s="10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2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08"/>
        <v>6.5</v>
      </c>
      <c r="P1156" s="10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2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08"/>
        <v>0.752</v>
      </c>
      <c r="P1157" s="10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2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08"/>
        <v>0</v>
      </c>
      <c r="P1158" s="10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2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08"/>
        <v>1.51</v>
      </c>
      <c r="P1159" s="10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2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08"/>
        <v>0.46666666666666673</v>
      </c>
      <c r="P1160" s="1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2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08"/>
        <v>0</v>
      </c>
      <c r="P1161" s="10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08"/>
        <v>3.85</v>
      </c>
      <c r="P1162" s="10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2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08"/>
        <v>0</v>
      </c>
      <c r="P1163" s="10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2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08"/>
        <v>5.8333333333333341E-2</v>
      </c>
      <c r="P1164" s="10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2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08"/>
        <v>0</v>
      </c>
      <c r="P1165" s="10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2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08"/>
        <v>0</v>
      </c>
      <c r="P1166" s="10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2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08"/>
        <v>20.705000000000002</v>
      </c>
      <c r="P1167" s="10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2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08"/>
        <v>19.139999999999997</v>
      </c>
      <c r="P1168" s="10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2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08"/>
        <v>1.6316666666666666</v>
      </c>
      <c r="P1169" s="10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2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08"/>
        <v>5.6666666666666661</v>
      </c>
      <c r="P1170" s="1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2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08"/>
        <v>0.16999999999999998</v>
      </c>
      <c r="P1171" s="10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08"/>
        <v>0.4</v>
      </c>
      <c r="P1172" s="10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2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08"/>
        <v>0.1</v>
      </c>
      <c r="P1173" s="10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2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08"/>
        <v>0</v>
      </c>
      <c r="P1174" s="10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2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08"/>
        <v>2.4E-2</v>
      </c>
      <c r="P1175" s="10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2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08"/>
        <v>5.9066666666666672</v>
      </c>
      <c r="P1176" s="10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2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08"/>
        <v>2.9250000000000003</v>
      </c>
      <c r="P1177" s="10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2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08"/>
        <v>5.7142857142857143E-3</v>
      </c>
      <c r="P1178" s="10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2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08"/>
        <v>0</v>
      </c>
      <c r="P1179" s="10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2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08"/>
        <v>6.6666666666666671E-3</v>
      </c>
      <c r="P1180" s="1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2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08"/>
        <v>5.3333333333333339</v>
      </c>
      <c r="P1181" s="10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08"/>
        <v>11.75</v>
      </c>
      <c r="P1182" s="10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2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08"/>
        <v>8.0000000000000002E-3</v>
      </c>
      <c r="P1183" s="10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2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08"/>
        <v>4.2</v>
      </c>
      <c r="P1184" s="10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2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08"/>
        <v>4</v>
      </c>
      <c r="P1185" s="10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2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08"/>
        <v>104.93636363636362</v>
      </c>
      <c r="P1186" s="10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2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08"/>
        <v>105.44</v>
      </c>
      <c r="P1187" s="10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2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08"/>
        <v>106.73333333333332</v>
      </c>
      <c r="P1188" s="10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2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08"/>
        <v>104.12571428571428</v>
      </c>
      <c r="P1189" s="10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2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08"/>
        <v>160.54999999999998</v>
      </c>
      <c r="P1190" s="1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2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08"/>
        <v>107.77777777777777</v>
      </c>
      <c r="P1191" s="10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08"/>
        <v>135</v>
      </c>
      <c r="P1192" s="10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2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08"/>
        <v>109.07407407407408</v>
      </c>
      <c r="P1193" s="10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2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08"/>
        <v>290</v>
      </c>
      <c r="P1194" s="10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2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08"/>
        <v>103.95714285714286</v>
      </c>
      <c r="P1195" s="10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2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08"/>
        <v>322.24</v>
      </c>
      <c r="P1196" s="10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2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08"/>
        <v>135</v>
      </c>
      <c r="P1197" s="10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2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08"/>
        <v>269.91034482758624</v>
      </c>
      <c r="P1198" s="10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2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08"/>
        <v>253.29333333333332</v>
      </c>
      <c r="P1199" s="10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2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08"/>
        <v>260.59999999999997</v>
      </c>
      <c r="P1200" s="1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2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08"/>
        <v>101.31677953348381</v>
      </c>
      <c r="P1201" s="10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08"/>
        <v>125.60416666666667</v>
      </c>
      <c r="P1202" s="10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2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08"/>
        <v>102.43783333333334</v>
      </c>
      <c r="P1203" s="10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2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08"/>
        <v>199.244</v>
      </c>
      <c r="P1204" s="10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2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08"/>
        <v>102.45398773006136</v>
      </c>
      <c r="P1205" s="10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2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08"/>
        <v>102.94615384615385</v>
      </c>
      <c r="P1206" s="10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2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08"/>
        <v>100.86153846153847</v>
      </c>
      <c r="P1207" s="10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2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08"/>
        <v>114.99999999999999</v>
      </c>
      <c r="P1208" s="10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2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08"/>
        <v>104.16766467065868</v>
      </c>
      <c r="P1209" s="10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2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08"/>
        <v>155.29999999999998</v>
      </c>
      <c r="P1210" s="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2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08"/>
        <v>106</v>
      </c>
      <c r="P1211" s="10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08"/>
        <v>254.31499999999997</v>
      </c>
      <c r="P1212" s="10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2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08"/>
        <v>101.1</v>
      </c>
      <c r="P1213" s="10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2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08"/>
        <v>129.04</v>
      </c>
      <c r="P1214" s="10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2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08"/>
        <v>102.23076923076924</v>
      </c>
      <c r="P1215" s="10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2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08"/>
        <v>131.80000000000001</v>
      </c>
      <c r="P1216" s="10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2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08"/>
        <v>786.0802000000001</v>
      </c>
      <c r="P1217" s="10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2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08"/>
        <v>145.70000000000002</v>
      </c>
      <c r="P1218" s="10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2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114">(E1219/D1219)*100</f>
        <v>102.60000000000001</v>
      </c>
      <c r="P1219" s="10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2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4"/>
        <v>172.27777777777777</v>
      </c>
      <c r="P1220" s="1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2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4"/>
        <v>159.16819571865443</v>
      </c>
      <c r="P1221" s="10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4"/>
        <v>103.76666666666668</v>
      </c>
      <c r="P1222" s="10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2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4"/>
        <v>111.40954545454547</v>
      </c>
      <c r="P1223" s="10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2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4"/>
        <v>280.375</v>
      </c>
      <c r="P1224" s="10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2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4"/>
        <v>112.10606060606061</v>
      </c>
      <c r="P1225" s="10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2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4"/>
        <v>7.0666666666666673</v>
      </c>
      <c r="P1226" s="10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2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4"/>
        <v>4.3999999999999995</v>
      </c>
      <c r="P1227" s="10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2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4"/>
        <v>3.8739999999999997</v>
      </c>
      <c r="P1228" s="10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2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4"/>
        <v>0</v>
      </c>
      <c r="P1229" s="10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2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4"/>
        <v>29.299999999999997</v>
      </c>
      <c r="P1230" s="1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2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4"/>
        <v>0.90909090909090906</v>
      </c>
      <c r="P1231" s="10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4"/>
        <v>0</v>
      </c>
      <c r="P1232" s="10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2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4"/>
        <v>0</v>
      </c>
      <c r="P1233" s="10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2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4"/>
        <v>0.8</v>
      </c>
      <c r="P1234" s="10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2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4"/>
        <v>11.600000000000001</v>
      </c>
      <c r="P1235" s="10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2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4"/>
        <v>0</v>
      </c>
      <c r="P1236" s="10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2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4"/>
        <v>2.7873639500929119</v>
      </c>
      <c r="P1237" s="10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2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4"/>
        <v>0</v>
      </c>
      <c r="P1238" s="10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2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4"/>
        <v>0</v>
      </c>
      <c r="P1239" s="10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2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4"/>
        <v>17.8</v>
      </c>
      <c r="P1240" s="1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2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4"/>
        <v>0</v>
      </c>
      <c r="P1241" s="10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4"/>
        <v>3.0124999999999997</v>
      </c>
      <c r="P1242" s="10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2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4"/>
        <v>50.739999999999995</v>
      </c>
      <c r="P1243" s="10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2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4"/>
        <v>0.54884742041712409</v>
      </c>
      <c r="P1244" s="10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2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4"/>
        <v>14.091666666666667</v>
      </c>
      <c r="P1245" s="10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2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4"/>
        <v>103.8</v>
      </c>
      <c r="P1246" s="10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2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4"/>
        <v>120.24999999999999</v>
      </c>
      <c r="P1247" s="10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2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4"/>
        <v>117</v>
      </c>
      <c r="P1248" s="10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2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4"/>
        <v>122.14285714285715</v>
      </c>
      <c r="P1249" s="10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2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4"/>
        <v>151.63999999999999</v>
      </c>
      <c r="P1250" s="1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2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4"/>
        <v>104.44</v>
      </c>
      <c r="P1251" s="10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4"/>
        <v>200.15333333333331</v>
      </c>
      <c r="P1252" s="10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2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4"/>
        <v>101.8</v>
      </c>
      <c r="P1253" s="10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2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4"/>
        <v>137.65714285714284</v>
      </c>
      <c r="P1254" s="10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2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4"/>
        <v>303833.2</v>
      </c>
      <c r="P1255" s="10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2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4"/>
        <v>198.85074626865671</v>
      </c>
      <c r="P1256" s="10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2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4"/>
        <v>202.36666666666667</v>
      </c>
      <c r="P1257" s="10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2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4"/>
        <v>117.96376666666666</v>
      </c>
      <c r="P1258" s="10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2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4"/>
        <v>294.72727272727275</v>
      </c>
      <c r="P1259" s="10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2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4"/>
        <v>213.14633333333336</v>
      </c>
      <c r="P1260" s="1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2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4"/>
        <v>104.24</v>
      </c>
      <c r="P1261" s="10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4"/>
        <v>113.66666666666667</v>
      </c>
      <c r="P1262" s="10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2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4"/>
        <v>101.25</v>
      </c>
      <c r="P1263" s="10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2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4"/>
        <v>125.41538461538462</v>
      </c>
      <c r="P1264" s="10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2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4"/>
        <v>119</v>
      </c>
      <c r="P1265" s="10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2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4"/>
        <v>166.46153846153845</v>
      </c>
      <c r="P1266" s="10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2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4"/>
        <v>119.14771428571429</v>
      </c>
      <c r="P1267" s="10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2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4"/>
        <v>100.47368421052632</v>
      </c>
      <c r="P1268" s="10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2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4"/>
        <v>101.8</v>
      </c>
      <c r="P1269" s="10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2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4"/>
        <v>116.66666666666667</v>
      </c>
      <c r="P1270" s="1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2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4"/>
        <v>108.64893617021276</v>
      </c>
      <c r="P1271" s="10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4"/>
        <v>114.72</v>
      </c>
      <c r="P1272" s="10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2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4"/>
        <v>101.8</v>
      </c>
      <c r="P1273" s="10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2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4"/>
        <v>106</v>
      </c>
      <c r="P1274" s="10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2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4"/>
        <v>103.49999999999999</v>
      </c>
      <c r="P1275" s="10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2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4"/>
        <v>154.97535999999999</v>
      </c>
      <c r="P1276" s="10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2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4"/>
        <v>162.14066666666668</v>
      </c>
      <c r="P1277" s="10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2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4"/>
        <v>104.42100000000001</v>
      </c>
      <c r="P1278" s="10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2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4"/>
        <v>106.12433333333333</v>
      </c>
      <c r="P1279" s="10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2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4"/>
        <v>154.93846153846152</v>
      </c>
      <c r="P1280" s="1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2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4"/>
        <v>110.77157238734421</v>
      </c>
      <c r="P1281" s="10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4"/>
        <v>110.91186666666665</v>
      </c>
      <c r="P1282" s="10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2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120">(E1283/D1283)*100</f>
        <v>110.71428571428572</v>
      </c>
      <c r="P1283" s="10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2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0"/>
        <v>123.61333333333333</v>
      </c>
      <c r="P1284" s="10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2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0"/>
        <v>211.05</v>
      </c>
      <c r="P1285" s="10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2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0"/>
        <v>101</v>
      </c>
      <c r="P1286" s="10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2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0"/>
        <v>101.64999999999999</v>
      </c>
      <c r="P1287" s="10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2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0"/>
        <v>108.33333333333333</v>
      </c>
      <c r="P1288" s="10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2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0"/>
        <v>242</v>
      </c>
      <c r="P1289" s="10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2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0"/>
        <v>100.44999999999999</v>
      </c>
      <c r="P1290" s="1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2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0"/>
        <v>125.06666666666666</v>
      </c>
      <c r="P1291" s="10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0"/>
        <v>108.57142857142857</v>
      </c>
      <c r="P1292" s="10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2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0"/>
        <v>145.70000000000002</v>
      </c>
      <c r="P1293" s="10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2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0"/>
        <v>110.00000000000001</v>
      </c>
      <c r="P1294" s="10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2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0"/>
        <v>102.23333333333333</v>
      </c>
      <c r="P1295" s="10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2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0"/>
        <v>122</v>
      </c>
      <c r="P1296" s="10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2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0"/>
        <v>101.96000000000001</v>
      </c>
      <c r="P1297" s="10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2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0"/>
        <v>141.1764705882353</v>
      </c>
      <c r="P1298" s="10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2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0"/>
        <v>109.52500000000001</v>
      </c>
      <c r="P1299" s="10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2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0"/>
        <v>104.65</v>
      </c>
      <c r="P1300" s="1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2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0"/>
        <v>124</v>
      </c>
      <c r="P1301" s="10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0"/>
        <v>135</v>
      </c>
      <c r="P1302" s="10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2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0"/>
        <v>102.75000000000001</v>
      </c>
      <c r="P1303" s="10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2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0"/>
        <v>100</v>
      </c>
      <c r="P1304" s="10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2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0"/>
        <v>130.26085714285716</v>
      </c>
      <c r="P1305" s="10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2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0"/>
        <v>39.627499999999998</v>
      </c>
      <c r="P1306" s="10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2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0"/>
        <v>25.976666666666663</v>
      </c>
      <c r="P1307" s="10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2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0"/>
        <v>65.24636363636364</v>
      </c>
      <c r="P1308" s="10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2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0"/>
        <v>11.514000000000001</v>
      </c>
      <c r="P1309" s="10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2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0"/>
        <v>11.360000000000001</v>
      </c>
      <c r="P1310" s="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2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0"/>
        <v>111.99130434782609</v>
      </c>
      <c r="P1311" s="10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0"/>
        <v>15.5</v>
      </c>
      <c r="P1312" s="10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2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0"/>
        <v>32.027999999999999</v>
      </c>
      <c r="P1313" s="10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2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0"/>
        <v>0.60869565217391308</v>
      </c>
      <c r="P1314" s="10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2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0"/>
        <v>31.114999999999998</v>
      </c>
      <c r="P1315" s="10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2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0"/>
        <v>1.1266666666666667</v>
      </c>
      <c r="P1316" s="10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2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0"/>
        <v>40.404000000000003</v>
      </c>
      <c r="P1317" s="10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2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0"/>
        <v>1.3333333333333333E-3</v>
      </c>
      <c r="P1318" s="10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2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0"/>
        <v>5.7334999999999994</v>
      </c>
      <c r="P1319" s="10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2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0"/>
        <v>15.324999999999999</v>
      </c>
      <c r="P1320" s="1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2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0"/>
        <v>15.103448275862069</v>
      </c>
      <c r="P1321" s="10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0"/>
        <v>0.503</v>
      </c>
      <c r="P1322" s="10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2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0"/>
        <v>1.3028138528138529</v>
      </c>
      <c r="P1323" s="10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2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0"/>
        <v>0.30285714285714288</v>
      </c>
      <c r="P1324" s="10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2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0"/>
        <v>8.8800000000000008</v>
      </c>
      <c r="P1325" s="10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2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0"/>
        <v>9.84</v>
      </c>
      <c r="P1326" s="10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2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0"/>
        <v>2.4299999999999997</v>
      </c>
      <c r="P1327" s="10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2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0"/>
        <v>1.1299999999999999</v>
      </c>
      <c r="P1328" s="10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2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0"/>
        <v>3.5520833333333335</v>
      </c>
      <c r="P1329" s="10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2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0"/>
        <v>2.3306666666666667</v>
      </c>
      <c r="P1330" s="1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2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0"/>
        <v>0.81600000000000006</v>
      </c>
      <c r="P1331" s="10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0"/>
        <v>22.494285714285713</v>
      </c>
      <c r="P1332" s="10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2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0"/>
        <v>1.3668</v>
      </c>
      <c r="P1333" s="10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2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0"/>
        <v>0</v>
      </c>
      <c r="P1334" s="10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2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0"/>
        <v>0</v>
      </c>
      <c r="P1335" s="10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2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0"/>
        <v>10.754135338345865</v>
      </c>
      <c r="P1336" s="10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2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0"/>
        <v>19.759999999999998</v>
      </c>
      <c r="P1337" s="10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2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0"/>
        <v>84.946999999999989</v>
      </c>
      <c r="P1338" s="10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2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0"/>
        <v>49.381999999999998</v>
      </c>
      <c r="P1339" s="10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2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0"/>
        <v>3.3033333333333332</v>
      </c>
      <c r="P1340" s="1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2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0"/>
        <v>6.6339999999999995</v>
      </c>
      <c r="P1341" s="10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0"/>
        <v>0</v>
      </c>
      <c r="P1342" s="10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2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0"/>
        <v>70.36</v>
      </c>
      <c r="P1343" s="10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2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0"/>
        <v>0.2</v>
      </c>
      <c r="P1344" s="10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2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0"/>
        <v>102.298</v>
      </c>
      <c r="P1345" s="10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2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0"/>
        <v>377.73333333333335</v>
      </c>
      <c r="P1346" s="10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2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126">(E1347/D1347)*100</f>
        <v>125</v>
      </c>
      <c r="P1347" s="10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2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6"/>
        <v>147.32653061224491</v>
      </c>
      <c r="P1348" s="10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2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6"/>
        <v>102.2</v>
      </c>
      <c r="P1349" s="10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2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6"/>
        <v>101.8723404255319</v>
      </c>
      <c r="P1350" s="1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2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6"/>
        <v>204.2</v>
      </c>
      <c r="P1351" s="10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6"/>
        <v>104.05</v>
      </c>
      <c r="P1352" s="10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2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6"/>
        <v>101.265</v>
      </c>
      <c r="P1353" s="10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2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6"/>
        <v>136.13999999999999</v>
      </c>
      <c r="P1354" s="10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2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6"/>
        <v>133.6</v>
      </c>
      <c r="P1355" s="10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2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6"/>
        <v>130.25</v>
      </c>
      <c r="P1356" s="10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2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6"/>
        <v>122.67999999999999</v>
      </c>
      <c r="P1357" s="10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2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6"/>
        <v>182.81058823529412</v>
      </c>
      <c r="P1358" s="10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2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6"/>
        <v>125.29999999999998</v>
      </c>
      <c r="P1359" s="10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2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6"/>
        <v>111.66666666666667</v>
      </c>
      <c r="P1360" s="1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2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6"/>
        <v>115.75757575757575</v>
      </c>
      <c r="P1361" s="10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6"/>
        <v>173.2</v>
      </c>
      <c r="P1362" s="10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2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6"/>
        <v>125.98333333333333</v>
      </c>
      <c r="P1363" s="10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2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6"/>
        <v>109.1</v>
      </c>
      <c r="P1364" s="10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2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6"/>
        <v>100</v>
      </c>
      <c r="P1365" s="10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2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6"/>
        <v>118.64285714285714</v>
      </c>
      <c r="P1366" s="10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2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6"/>
        <v>100.26666666666667</v>
      </c>
      <c r="P1367" s="10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2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6"/>
        <v>126.48920000000001</v>
      </c>
      <c r="P1368" s="10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2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6"/>
        <v>114.26</v>
      </c>
      <c r="P1369" s="10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2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6"/>
        <v>110.7</v>
      </c>
      <c r="P1370" s="1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2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6"/>
        <v>105.34805315203954</v>
      </c>
      <c r="P1371" s="10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6"/>
        <v>103.66666666666666</v>
      </c>
      <c r="P1372" s="10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2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6"/>
        <v>107.08672667523933</v>
      </c>
      <c r="P1373" s="10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2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6"/>
        <v>124</v>
      </c>
      <c r="P1374" s="10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2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6"/>
        <v>105.01</v>
      </c>
      <c r="P1375" s="10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2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6"/>
        <v>189.46666666666667</v>
      </c>
      <c r="P1376" s="10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2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6"/>
        <v>171.32499999999999</v>
      </c>
      <c r="P1377" s="10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2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6"/>
        <v>252.48648648648651</v>
      </c>
      <c r="P1378" s="10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2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6"/>
        <v>116.15384615384616</v>
      </c>
      <c r="P1379" s="10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2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6"/>
        <v>203.35000000000002</v>
      </c>
      <c r="P1380" s="1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2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6"/>
        <v>111.60000000000001</v>
      </c>
      <c r="P1381" s="10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6"/>
        <v>424</v>
      </c>
      <c r="P1382" s="10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2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6"/>
        <v>107.1</v>
      </c>
      <c r="P1383" s="10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2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6"/>
        <v>104.3625</v>
      </c>
      <c r="P1384" s="10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2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6"/>
        <v>212.40909090909091</v>
      </c>
      <c r="P1385" s="10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2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6"/>
        <v>124.08571428571429</v>
      </c>
      <c r="P1386" s="10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2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6"/>
        <v>110.406125</v>
      </c>
      <c r="P1387" s="10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2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6"/>
        <v>218.75</v>
      </c>
      <c r="P1388" s="10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2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6"/>
        <v>136.625</v>
      </c>
      <c r="P1389" s="10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2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6"/>
        <v>134.8074</v>
      </c>
      <c r="P1390" s="1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2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6"/>
        <v>145.4</v>
      </c>
      <c r="P1391" s="10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6"/>
        <v>109.10714285714285</v>
      </c>
      <c r="P1392" s="10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2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6"/>
        <v>110.2</v>
      </c>
      <c r="P1393" s="10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2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6"/>
        <v>113.64000000000001</v>
      </c>
      <c r="P1394" s="10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2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6"/>
        <v>102.35000000000001</v>
      </c>
      <c r="P1395" s="10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2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6"/>
        <v>122.13333333333334</v>
      </c>
      <c r="P1396" s="10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2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6"/>
        <v>111.88571428571427</v>
      </c>
      <c r="P1397" s="10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2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6"/>
        <v>107.3</v>
      </c>
      <c r="P1398" s="10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2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6"/>
        <v>113.85000000000001</v>
      </c>
      <c r="P1399" s="10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2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6"/>
        <v>109.68181818181819</v>
      </c>
      <c r="P1400" s="1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2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6"/>
        <v>126.14444444444443</v>
      </c>
      <c r="P1401" s="10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6"/>
        <v>167.42857142857144</v>
      </c>
      <c r="P1402" s="10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2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6"/>
        <v>496.52000000000004</v>
      </c>
      <c r="P1403" s="10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2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6"/>
        <v>109.16</v>
      </c>
      <c r="P1404" s="10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2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6"/>
        <v>102.57499999999999</v>
      </c>
      <c r="P1405" s="10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2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6"/>
        <v>1.6620689655172414</v>
      </c>
      <c r="P1406" s="10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2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6"/>
        <v>0.42</v>
      </c>
      <c r="P1407" s="10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2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6"/>
        <v>0.125</v>
      </c>
      <c r="P1408" s="10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2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6"/>
        <v>0.5</v>
      </c>
      <c r="P1409" s="10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2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26"/>
        <v>7.1999999999999993</v>
      </c>
      <c r="P1410" s="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2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132">(E1411/D1411)*100</f>
        <v>0</v>
      </c>
      <c r="P1411" s="10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2"/>
        <v>1.6666666666666666E-2</v>
      </c>
      <c r="P1412" s="10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2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2"/>
        <v>0.23333333333333336</v>
      </c>
      <c r="P1413" s="10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2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2"/>
        <v>4.5714285714285712</v>
      </c>
      <c r="P1414" s="10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2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2"/>
        <v>5</v>
      </c>
      <c r="P1415" s="10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2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2"/>
        <v>0.2</v>
      </c>
      <c r="P1416" s="10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2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2"/>
        <v>18.181818181818183</v>
      </c>
      <c r="P1417" s="10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2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2"/>
        <v>0</v>
      </c>
      <c r="P1418" s="10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2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2"/>
        <v>1.2222222222222223</v>
      </c>
      <c r="P1419" s="10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2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2"/>
        <v>0.2</v>
      </c>
      <c r="P1420" s="1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2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2"/>
        <v>7.0634920634920633</v>
      </c>
      <c r="P1421" s="10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2"/>
        <v>2.7272727272727271</v>
      </c>
      <c r="P1422" s="10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2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2"/>
        <v>0.1</v>
      </c>
      <c r="P1423" s="10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2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2"/>
        <v>0.104</v>
      </c>
      <c r="P1424" s="10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2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2"/>
        <v>0.33333333333333337</v>
      </c>
      <c r="P1425" s="10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2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2"/>
        <v>20.36</v>
      </c>
      <c r="P1426" s="10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2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2"/>
        <v>0</v>
      </c>
      <c r="P1427" s="10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2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2"/>
        <v>0</v>
      </c>
      <c r="P1428" s="10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2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2"/>
        <v>8.3800000000000008</v>
      </c>
      <c r="P1429" s="10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2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2"/>
        <v>4.5</v>
      </c>
      <c r="P1430" s="1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2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2"/>
        <v>0</v>
      </c>
      <c r="P1431" s="10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2"/>
        <v>8.06</v>
      </c>
      <c r="P1432" s="10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2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2"/>
        <v>31.94705882352941</v>
      </c>
      <c r="P1433" s="10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2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2"/>
        <v>0</v>
      </c>
      <c r="P1434" s="10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2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2"/>
        <v>6.708333333333333</v>
      </c>
      <c r="P1435" s="10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2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2"/>
        <v>9.9878048780487809</v>
      </c>
      <c r="P1436" s="10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2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2"/>
        <v>0.1</v>
      </c>
      <c r="P1437" s="10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2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2"/>
        <v>0.77</v>
      </c>
      <c r="P1438" s="10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2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2"/>
        <v>26.900000000000002</v>
      </c>
      <c r="P1439" s="10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2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2"/>
        <v>3</v>
      </c>
      <c r="P1440" s="1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2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2"/>
        <v>6.6055045871559637</v>
      </c>
      <c r="P1441" s="10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2"/>
        <v>7.6923076923076927E-3</v>
      </c>
      <c r="P1442" s="10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2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2"/>
        <v>1.1222222222222222</v>
      </c>
      <c r="P1443" s="10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2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2"/>
        <v>0</v>
      </c>
      <c r="P1444" s="10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2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2"/>
        <v>0</v>
      </c>
      <c r="P1445" s="10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2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2"/>
        <v>0</v>
      </c>
      <c r="P1446" s="10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2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2"/>
        <v>0</v>
      </c>
      <c r="P1447" s="10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2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2"/>
        <v>0</v>
      </c>
      <c r="P1448" s="10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2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2"/>
        <v>1.4999999999999999E-2</v>
      </c>
      <c r="P1449" s="10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2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2"/>
        <v>0</v>
      </c>
      <c r="P1450" s="1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2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2"/>
        <v>0</v>
      </c>
      <c r="P1451" s="10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2"/>
        <v>1E-3</v>
      </c>
      <c r="P1452" s="10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2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2"/>
        <v>1.0554089709762533E-2</v>
      </c>
      <c r="P1453" s="10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2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2"/>
        <v>0</v>
      </c>
      <c r="P1454" s="10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2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2"/>
        <v>0</v>
      </c>
      <c r="P1455" s="10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2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2"/>
        <v>0.85714285714285721</v>
      </c>
      <c r="P1456" s="10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2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2"/>
        <v>10.5</v>
      </c>
      <c r="P1457" s="10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2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2"/>
        <v>2.9000000000000004</v>
      </c>
      <c r="P1458" s="10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2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2"/>
        <v>0</v>
      </c>
      <c r="P1459" s="10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2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2"/>
        <v>0</v>
      </c>
      <c r="P1460" s="1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2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2"/>
        <v>0</v>
      </c>
      <c r="P1461" s="10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2"/>
        <v>0</v>
      </c>
      <c r="P1462" s="10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2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2"/>
        <v>101.24459999999999</v>
      </c>
      <c r="P1463" s="10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2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2"/>
        <v>108.5175</v>
      </c>
      <c r="P1464" s="10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2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2"/>
        <v>147.66666666666666</v>
      </c>
      <c r="P1465" s="10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2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2"/>
        <v>163.19999999999999</v>
      </c>
      <c r="P1466" s="10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2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2"/>
        <v>456.41449999999998</v>
      </c>
      <c r="P1467" s="10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2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2"/>
        <v>107.87731249999999</v>
      </c>
      <c r="P1468" s="10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2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2"/>
        <v>115.08</v>
      </c>
      <c r="P1469" s="10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2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2"/>
        <v>102.36842105263158</v>
      </c>
      <c r="P1470" s="1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2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2"/>
        <v>108.42485875706214</v>
      </c>
      <c r="P1471" s="10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2"/>
        <v>125.13333333333334</v>
      </c>
      <c r="P1472" s="10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2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2"/>
        <v>103.840625</v>
      </c>
      <c r="P1473" s="10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2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2"/>
        <v>138.70400000000001</v>
      </c>
      <c r="P1474" s="10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2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138">(E1475/D1475)*100</f>
        <v>120.51600000000001</v>
      </c>
      <c r="P1475" s="10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2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38"/>
        <v>112.26666666666667</v>
      </c>
      <c r="P1476" s="10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2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38"/>
        <v>188.66966666666667</v>
      </c>
      <c r="P1477" s="10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2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38"/>
        <v>661.55466666666666</v>
      </c>
      <c r="P1478" s="10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2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38"/>
        <v>111.31</v>
      </c>
      <c r="P1479" s="10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2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38"/>
        <v>1181.6142199999999</v>
      </c>
      <c r="P1480" s="1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2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38"/>
        <v>137.375</v>
      </c>
      <c r="P1481" s="10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38"/>
        <v>117.04040000000001</v>
      </c>
      <c r="P1482" s="10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2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38"/>
        <v>2.1</v>
      </c>
      <c r="P1483" s="10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2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38"/>
        <v>0.1</v>
      </c>
      <c r="P1484" s="10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2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38"/>
        <v>0.7142857142857143</v>
      </c>
      <c r="P1485" s="10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2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38"/>
        <v>0</v>
      </c>
      <c r="P1486" s="10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2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38"/>
        <v>2.2388059701492535</v>
      </c>
      <c r="P1487" s="10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2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38"/>
        <v>0.24</v>
      </c>
      <c r="P1488" s="10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2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38"/>
        <v>0</v>
      </c>
      <c r="P1489" s="10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2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38"/>
        <v>2.4</v>
      </c>
      <c r="P1490" s="1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2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38"/>
        <v>0</v>
      </c>
      <c r="P1491" s="10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38"/>
        <v>30.862068965517242</v>
      </c>
      <c r="P1492" s="10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2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38"/>
        <v>8.3333333333333321</v>
      </c>
      <c r="P1493" s="10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2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38"/>
        <v>0.75</v>
      </c>
      <c r="P1494" s="10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2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38"/>
        <v>0</v>
      </c>
      <c r="P1495" s="10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2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38"/>
        <v>8.9</v>
      </c>
      <c r="P1496" s="10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2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38"/>
        <v>0</v>
      </c>
      <c r="P1497" s="10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2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38"/>
        <v>0</v>
      </c>
      <c r="P1498" s="10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2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38"/>
        <v>6.6666666666666671E-3</v>
      </c>
      <c r="P1499" s="10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2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38"/>
        <v>1.9</v>
      </c>
      <c r="P1500" s="1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2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38"/>
        <v>0.25</v>
      </c>
      <c r="P1501" s="10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38"/>
        <v>25.035714285714285</v>
      </c>
      <c r="P1502" s="10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2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38"/>
        <v>166.33076923076925</v>
      </c>
      <c r="P1503" s="10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2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38"/>
        <v>101.44545454545455</v>
      </c>
      <c r="P1504" s="10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2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38"/>
        <v>107.89146666666667</v>
      </c>
      <c r="P1505" s="10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2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38"/>
        <v>277.93846153846158</v>
      </c>
      <c r="P1506" s="10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2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38"/>
        <v>103.58125</v>
      </c>
      <c r="P1507" s="10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2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38"/>
        <v>111.4</v>
      </c>
      <c r="P1508" s="10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2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38"/>
        <v>215</v>
      </c>
      <c r="P1509" s="10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2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38"/>
        <v>110.76216216216217</v>
      </c>
      <c r="P1510" s="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2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38"/>
        <v>123.64125714285714</v>
      </c>
      <c r="P1511" s="10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38"/>
        <v>101.03500000000001</v>
      </c>
      <c r="P1512" s="10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2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38"/>
        <v>111.79285714285714</v>
      </c>
      <c r="P1513" s="10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2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38"/>
        <v>558.7714285714286</v>
      </c>
      <c r="P1514" s="10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2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38"/>
        <v>150.01875000000001</v>
      </c>
      <c r="P1515" s="10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2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38"/>
        <v>106.476</v>
      </c>
      <c r="P1516" s="10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2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38"/>
        <v>157.18899999999999</v>
      </c>
      <c r="P1517" s="10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2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38"/>
        <v>108.65882352941176</v>
      </c>
      <c r="P1518" s="10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2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38"/>
        <v>161.97999999999999</v>
      </c>
      <c r="P1519" s="10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2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38"/>
        <v>205.36666666666665</v>
      </c>
      <c r="P1520" s="1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2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38"/>
        <v>103.36388888888889</v>
      </c>
      <c r="P1521" s="10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38"/>
        <v>103.47222222222223</v>
      </c>
      <c r="P1522" s="10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2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38"/>
        <v>106.81333333333333</v>
      </c>
      <c r="P1523" s="10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2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38"/>
        <v>138.96574712643678</v>
      </c>
      <c r="P1524" s="10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2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38"/>
        <v>124.84324324324325</v>
      </c>
      <c r="P1525" s="10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2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38"/>
        <v>206.99999999999997</v>
      </c>
      <c r="P1526" s="10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2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38"/>
        <v>174.00576923076923</v>
      </c>
      <c r="P1527" s="10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2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38"/>
        <v>120.32608695652173</v>
      </c>
      <c r="P1528" s="10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2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38"/>
        <v>110.44428571428573</v>
      </c>
      <c r="P1529" s="10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2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38"/>
        <v>281.56666666666666</v>
      </c>
      <c r="P1530" s="1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2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38"/>
        <v>100.67894736842105</v>
      </c>
      <c r="P1531" s="10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38"/>
        <v>134.82571428571427</v>
      </c>
      <c r="P1532" s="10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2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38"/>
        <v>175.95744680851064</v>
      </c>
      <c r="P1533" s="10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2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38"/>
        <v>484.02000000000004</v>
      </c>
      <c r="P1534" s="10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2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38"/>
        <v>145.14000000000001</v>
      </c>
      <c r="P1535" s="10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2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38"/>
        <v>417.73333333333335</v>
      </c>
      <c r="P1536" s="10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2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38"/>
        <v>132.42499999999998</v>
      </c>
      <c r="P1537" s="10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2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38"/>
        <v>250.30841666666666</v>
      </c>
      <c r="P1538" s="10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2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144">(E1539/D1539)*100</f>
        <v>179.9</v>
      </c>
      <c r="P1539" s="10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2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4"/>
        <v>102.62857142857142</v>
      </c>
      <c r="P1540" s="1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2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4"/>
        <v>135.98609999999999</v>
      </c>
      <c r="P1541" s="10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4"/>
        <v>117.86666666666667</v>
      </c>
      <c r="P1542" s="10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2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4"/>
        <v>3.3333333333333333E-2</v>
      </c>
      <c r="P1543" s="10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2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4"/>
        <v>4</v>
      </c>
      <c r="P1544" s="10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2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4"/>
        <v>0.44444444444444442</v>
      </c>
      <c r="P1545" s="10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2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4"/>
        <v>0</v>
      </c>
      <c r="P1546" s="10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2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4"/>
        <v>3.3333333333333333E-2</v>
      </c>
      <c r="P1547" s="10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2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4"/>
        <v>28.9</v>
      </c>
      <c r="P1548" s="10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2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4"/>
        <v>0</v>
      </c>
      <c r="P1549" s="10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2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4"/>
        <v>8.5714285714285712</v>
      </c>
      <c r="P1550" s="1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2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4"/>
        <v>34</v>
      </c>
      <c r="P1551" s="10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4"/>
        <v>13.466666666666665</v>
      </c>
      <c r="P1552" s="10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2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4"/>
        <v>0</v>
      </c>
      <c r="P1553" s="10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2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4"/>
        <v>49.186046511627907</v>
      </c>
      <c r="P1554" s="10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2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4"/>
        <v>0</v>
      </c>
      <c r="P1555" s="10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2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4"/>
        <v>0</v>
      </c>
      <c r="P1556" s="10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2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4"/>
        <v>0</v>
      </c>
      <c r="P1557" s="10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2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4"/>
        <v>45.133333333333333</v>
      </c>
      <c r="P1558" s="10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2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4"/>
        <v>4</v>
      </c>
      <c r="P1559" s="10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2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4"/>
        <v>4.666666666666667</v>
      </c>
      <c r="P1560" s="1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2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4"/>
        <v>0.33333333333333337</v>
      </c>
      <c r="P1561" s="10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4"/>
        <v>3.7600000000000002</v>
      </c>
      <c r="P1562" s="10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2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4"/>
        <v>0.67</v>
      </c>
      <c r="P1563" s="10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2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4"/>
        <v>0</v>
      </c>
      <c r="P1564" s="10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2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4"/>
        <v>1.4166666666666665</v>
      </c>
      <c r="P1565" s="10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2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4"/>
        <v>0.1</v>
      </c>
      <c r="P1566" s="10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2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4"/>
        <v>2.5</v>
      </c>
      <c r="P1567" s="10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2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4"/>
        <v>21.25</v>
      </c>
      <c r="P1568" s="10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2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4"/>
        <v>4.117647058823529</v>
      </c>
      <c r="P1569" s="10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2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4"/>
        <v>13.639999999999999</v>
      </c>
      <c r="P1570" s="1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2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4"/>
        <v>0</v>
      </c>
      <c r="P1571" s="10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4"/>
        <v>41.4</v>
      </c>
      <c r="P1572" s="10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2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4"/>
        <v>0.66115702479338845</v>
      </c>
      <c r="P1573" s="10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2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4"/>
        <v>5</v>
      </c>
      <c r="P1574" s="10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2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4"/>
        <v>2.4777777777777779</v>
      </c>
      <c r="P1575" s="10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2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4"/>
        <v>5.0599999999999996</v>
      </c>
      <c r="P1576" s="10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2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4"/>
        <v>22.91</v>
      </c>
      <c r="P1577" s="10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2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4"/>
        <v>13</v>
      </c>
      <c r="P1578" s="10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2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4"/>
        <v>0.54999999999999993</v>
      </c>
      <c r="P1579" s="10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2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4"/>
        <v>10.806536636794938</v>
      </c>
      <c r="P1580" s="1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2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4"/>
        <v>0.84008400840084008</v>
      </c>
      <c r="P1581" s="10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4"/>
        <v>0</v>
      </c>
      <c r="P1582" s="10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2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4"/>
        <v>0.5</v>
      </c>
      <c r="P1583" s="10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2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4"/>
        <v>9.3000000000000007</v>
      </c>
      <c r="P1584" s="10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2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4"/>
        <v>7.4999999999999997E-2</v>
      </c>
      <c r="P1585" s="10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2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4"/>
        <v>0</v>
      </c>
      <c r="P1586" s="10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2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4"/>
        <v>79</v>
      </c>
      <c r="P1587" s="10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2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4"/>
        <v>0</v>
      </c>
      <c r="P1588" s="10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2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4"/>
        <v>1.3333333333333334E-2</v>
      </c>
      <c r="P1589" s="10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2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4"/>
        <v>0</v>
      </c>
      <c r="P1590" s="1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2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4"/>
        <v>0</v>
      </c>
      <c r="P1591" s="10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4"/>
        <v>1.7000000000000002</v>
      </c>
      <c r="P1592" s="10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2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4"/>
        <v>29.228571428571428</v>
      </c>
      <c r="P1593" s="10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2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4"/>
        <v>0</v>
      </c>
      <c r="P1594" s="10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2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4"/>
        <v>1.3636363636363637E-2</v>
      </c>
      <c r="P1595" s="10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2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4"/>
        <v>20.5</v>
      </c>
      <c r="P1596" s="10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2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4"/>
        <v>0.27999999999999997</v>
      </c>
      <c r="P1597" s="10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2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4"/>
        <v>2.3076923076923079</v>
      </c>
      <c r="P1598" s="10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2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4"/>
        <v>0</v>
      </c>
      <c r="P1599" s="10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2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4"/>
        <v>0.125</v>
      </c>
      <c r="P1600" s="1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2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4"/>
        <v>0</v>
      </c>
      <c r="P1601" s="10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4"/>
        <v>7.3400000000000007</v>
      </c>
      <c r="P1602" s="10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2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50">(E1603/D1603)*100</f>
        <v>108.2492</v>
      </c>
      <c r="P1603" s="10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2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0"/>
        <v>100.16666666666667</v>
      </c>
      <c r="P1604" s="10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2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0"/>
        <v>100.03299999999999</v>
      </c>
      <c r="P1605" s="10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2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0"/>
        <v>122.10714285714286</v>
      </c>
      <c r="P1606" s="10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2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0"/>
        <v>100.69333333333334</v>
      </c>
      <c r="P1607" s="10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2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0"/>
        <v>101.004125</v>
      </c>
      <c r="P1608" s="10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2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0"/>
        <v>145.11000000000001</v>
      </c>
      <c r="P1609" s="10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2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0"/>
        <v>101.25</v>
      </c>
      <c r="P1610" s="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2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0"/>
        <v>118.33333333333333</v>
      </c>
      <c r="P1611" s="10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0"/>
        <v>271.85000000000002</v>
      </c>
      <c r="P1612" s="10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2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0"/>
        <v>125.125</v>
      </c>
      <c r="P1613" s="10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2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0"/>
        <v>110.00000000000001</v>
      </c>
      <c r="P1614" s="10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2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0"/>
        <v>101.49999999999999</v>
      </c>
      <c r="P1615" s="10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2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0"/>
        <v>102.69999999999999</v>
      </c>
      <c r="P1616" s="10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2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0"/>
        <v>114.12500000000001</v>
      </c>
      <c r="P1617" s="10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2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0"/>
        <v>104.2</v>
      </c>
      <c r="P1618" s="10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2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0"/>
        <v>145.85714285714286</v>
      </c>
      <c r="P1619" s="10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2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0"/>
        <v>105.06666666666666</v>
      </c>
      <c r="P1620" s="1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2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0"/>
        <v>133.33333333333331</v>
      </c>
      <c r="P1621" s="10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0"/>
        <v>112.99999999999999</v>
      </c>
      <c r="P1622" s="10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2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0"/>
        <v>121.2</v>
      </c>
      <c r="P1623" s="10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2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0"/>
        <v>101.72463768115942</v>
      </c>
      <c r="P1624" s="10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2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0"/>
        <v>101.06666666666666</v>
      </c>
      <c r="P1625" s="10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2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0"/>
        <v>118</v>
      </c>
      <c r="P1626" s="10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2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0"/>
        <v>155.33333333333331</v>
      </c>
      <c r="P1627" s="10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2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0"/>
        <v>101.18750000000001</v>
      </c>
      <c r="P1628" s="10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2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0"/>
        <v>117</v>
      </c>
      <c r="P1629" s="10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2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0"/>
        <v>100.925</v>
      </c>
      <c r="P1630" s="1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2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0"/>
        <v>103.66666666666666</v>
      </c>
      <c r="P1631" s="10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0"/>
        <v>265.25</v>
      </c>
      <c r="P1632" s="10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2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0"/>
        <v>155.91</v>
      </c>
      <c r="P1633" s="10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2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0"/>
        <v>101.62500000000001</v>
      </c>
      <c r="P1634" s="10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2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0"/>
        <v>100</v>
      </c>
      <c r="P1635" s="10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2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0"/>
        <v>100.49999999999999</v>
      </c>
      <c r="P1636" s="10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2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0"/>
        <v>125.29999999999998</v>
      </c>
      <c r="P1637" s="10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2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0"/>
        <v>103.55555555555556</v>
      </c>
      <c r="P1638" s="10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2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0"/>
        <v>103.8</v>
      </c>
      <c r="P1639" s="10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2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0"/>
        <v>105</v>
      </c>
      <c r="P1640" s="1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2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0"/>
        <v>100</v>
      </c>
      <c r="P1641" s="10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0"/>
        <v>169.86</v>
      </c>
      <c r="P1642" s="10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2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0"/>
        <v>101.4</v>
      </c>
      <c r="P1643" s="10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2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0"/>
        <v>100</v>
      </c>
      <c r="P1644" s="10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2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0"/>
        <v>124.70000000000002</v>
      </c>
      <c r="P1645" s="10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2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0"/>
        <v>109.5</v>
      </c>
      <c r="P1646" s="10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2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0"/>
        <v>110.80000000000001</v>
      </c>
      <c r="P1647" s="10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2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0"/>
        <v>110.2</v>
      </c>
      <c r="P1648" s="10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2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0"/>
        <v>104.71999999999998</v>
      </c>
      <c r="P1649" s="10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2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0"/>
        <v>125.26086956521738</v>
      </c>
      <c r="P1650" s="1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2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0"/>
        <v>100.58763157894737</v>
      </c>
      <c r="P1651" s="10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0"/>
        <v>141.55000000000001</v>
      </c>
      <c r="P1652" s="10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2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0"/>
        <v>100.75</v>
      </c>
      <c r="P1653" s="10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2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0"/>
        <v>100.66666666666666</v>
      </c>
      <c r="P1654" s="10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2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0"/>
        <v>174.2304</v>
      </c>
      <c r="P1655" s="10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2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0"/>
        <v>119.90909090909089</v>
      </c>
      <c r="P1656" s="10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2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0"/>
        <v>142.86666666666667</v>
      </c>
      <c r="P1657" s="10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2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0"/>
        <v>100.33493333333334</v>
      </c>
      <c r="P1658" s="10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2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0"/>
        <v>104.93380000000001</v>
      </c>
      <c r="P1659" s="10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2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0"/>
        <v>132.23333333333335</v>
      </c>
      <c r="P1660" s="1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2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0"/>
        <v>112.79999999999998</v>
      </c>
      <c r="P1661" s="10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0"/>
        <v>1253.75</v>
      </c>
      <c r="P1662" s="10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2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0"/>
        <v>102.50632911392405</v>
      </c>
      <c r="P1663" s="10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2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0"/>
        <v>102.6375</v>
      </c>
      <c r="P1664" s="10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2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0"/>
        <v>108</v>
      </c>
      <c r="P1665" s="10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2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0"/>
        <v>122.40879999999999</v>
      </c>
      <c r="P1666" s="10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2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56">(E1667/D1667)*100</f>
        <v>119.45714285714286</v>
      </c>
      <c r="P1667" s="10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2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6"/>
        <v>160.88</v>
      </c>
      <c r="P1668" s="10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2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6"/>
        <v>126.85294117647059</v>
      </c>
      <c r="P1669" s="10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2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6"/>
        <v>102.6375</v>
      </c>
      <c r="P1670" s="1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2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6"/>
        <v>139.75</v>
      </c>
      <c r="P1671" s="10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6"/>
        <v>102.60000000000001</v>
      </c>
      <c r="P1672" s="10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2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6"/>
        <v>100.67349999999999</v>
      </c>
      <c r="P1673" s="10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2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6"/>
        <v>112.94117647058823</v>
      </c>
      <c r="P1674" s="10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2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6"/>
        <v>128.09523809523807</v>
      </c>
      <c r="P1675" s="10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2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6"/>
        <v>201.7</v>
      </c>
      <c r="P1676" s="10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2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6"/>
        <v>137.416</v>
      </c>
      <c r="P1677" s="10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2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6"/>
        <v>115.33333333333333</v>
      </c>
      <c r="P1678" s="10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2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6"/>
        <v>111.66666666666667</v>
      </c>
      <c r="P1679" s="10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2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6"/>
        <v>118.39999999999999</v>
      </c>
      <c r="P1680" s="1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2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6"/>
        <v>175</v>
      </c>
      <c r="P1681" s="10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6"/>
        <v>117.5</v>
      </c>
      <c r="P1682" s="10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2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6"/>
        <v>101.42212307692309</v>
      </c>
      <c r="P1683" s="10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2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6"/>
        <v>0</v>
      </c>
      <c r="P1684" s="10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2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6"/>
        <v>21.714285714285715</v>
      </c>
      <c r="P1685" s="10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2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6"/>
        <v>109.125</v>
      </c>
      <c r="P1686" s="10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2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6"/>
        <v>102.85714285714285</v>
      </c>
      <c r="P1687" s="10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2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6"/>
        <v>0.36</v>
      </c>
      <c r="P1688" s="10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2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6"/>
        <v>31.25</v>
      </c>
      <c r="P1689" s="10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2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6"/>
        <v>44.3</v>
      </c>
      <c r="P1690" s="1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2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6"/>
        <v>100</v>
      </c>
      <c r="P1691" s="10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6"/>
        <v>25.4</v>
      </c>
      <c r="P1692" s="10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2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6"/>
        <v>33.473333333333329</v>
      </c>
      <c r="P1693" s="10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2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6"/>
        <v>47.8</v>
      </c>
      <c r="P1694" s="10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2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6"/>
        <v>9.3333333333333339</v>
      </c>
      <c r="P1695" s="10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2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6"/>
        <v>0.05</v>
      </c>
      <c r="P1696" s="10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2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6"/>
        <v>11.708333333333334</v>
      </c>
      <c r="P1697" s="10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2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6"/>
        <v>0</v>
      </c>
      <c r="P1698" s="10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2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6"/>
        <v>20.208000000000002</v>
      </c>
      <c r="P1699" s="10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2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6"/>
        <v>0</v>
      </c>
      <c r="P1700" s="1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2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6"/>
        <v>4.2311459353574925</v>
      </c>
      <c r="P1701" s="10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6"/>
        <v>26.06</v>
      </c>
      <c r="P1702" s="10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2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6"/>
        <v>0.19801980198019803</v>
      </c>
      <c r="P1703" s="10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2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6"/>
        <v>6.0606060606060606E-3</v>
      </c>
      <c r="P1704" s="10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2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6"/>
        <v>1.02</v>
      </c>
      <c r="P1705" s="10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2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6"/>
        <v>65.100000000000009</v>
      </c>
      <c r="P1706" s="10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2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6"/>
        <v>0</v>
      </c>
      <c r="P1707" s="10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2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6"/>
        <v>0</v>
      </c>
      <c r="P1708" s="10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2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6"/>
        <v>9.74</v>
      </c>
      <c r="P1709" s="10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2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6"/>
        <v>0</v>
      </c>
      <c r="P1710" s="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2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6"/>
        <v>4.8571428571428568</v>
      </c>
      <c r="P1711" s="10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6"/>
        <v>0.67999999999999994</v>
      </c>
      <c r="P1712" s="10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2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6"/>
        <v>10.5</v>
      </c>
      <c r="P1713" s="10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2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6"/>
        <v>0</v>
      </c>
      <c r="P1714" s="10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2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6"/>
        <v>1.6666666666666667</v>
      </c>
      <c r="P1715" s="10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2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6"/>
        <v>7.8680000000000003</v>
      </c>
      <c r="P1716" s="10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2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6"/>
        <v>0.22</v>
      </c>
      <c r="P1717" s="10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2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6"/>
        <v>7.5</v>
      </c>
      <c r="P1718" s="10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2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6"/>
        <v>42.725880551301685</v>
      </c>
      <c r="P1719" s="10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2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6"/>
        <v>0.2142857142857143</v>
      </c>
      <c r="P1720" s="1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2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6"/>
        <v>0.87500000000000011</v>
      </c>
      <c r="P1721" s="10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6"/>
        <v>5.625</v>
      </c>
      <c r="P1722" s="10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2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6"/>
        <v>0</v>
      </c>
      <c r="P1723" s="10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2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6"/>
        <v>3.4722222222222224E-2</v>
      </c>
      <c r="P1724" s="10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2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6"/>
        <v>6.5</v>
      </c>
      <c r="P1725" s="10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2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6"/>
        <v>0.58333333333333337</v>
      </c>
      <c r="P1726" s="10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2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6"/>
        <v>10.181818181818182</v>
      </c>
      <c r="P1727" s="10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2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6"/>
        <v>33.784615384615385</v>
      </c>
      <c r="P1728" s="10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2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6"/>
        <v>3.3333333333333333E-2</v>
      </c>
      <c r="P1729" s="10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2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56"/>
        <v>68.400000000000006</v>
      </c>
      <c r="P1730" s="1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2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62">(E1731/D1731)*100</f>
        <v>0</v>
      </c>
      <c r="P1731" s="10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2"/>
        <v>0</v>
      </c>
      <c r="P1732" s="10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2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2"/>
        <v>0</v>
      </c>
      <c r="P1733" s="10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2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2"/>
        <v>0</v>
      </c>
      <c r="P1734" s="10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2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2"/>
        <v>0</v>
      </c>
      <c r="P1735" s="10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2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2"/>
        <v>2.2222222222222223E-2</v>
      </c>
      <c r="P1736" s="10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2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2"/>
        <v>11</v>
      </c>
      <c r="P1737" s="10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2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2"/>
        <v>0.73333333333333328</v>
      </c>
      <c r="P1738" s="10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2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2"/>
        <v>21.25</v>
      </c>
      <c r="P1739" s="10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2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2"/>
        <v>0.4</v>
      </c>
      <c r="P1740" s="1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2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2"/>
        <v>0.1</v>
      </c>
      <c r="P1741" s="10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2"/>
        <v>0</v>
      </c>
      <c r="P1742" s="10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2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2"/>
        <v>110.83333333333334</v>
      </c>
      <c r="P1743" s="10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2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2"/>
        <v>108.74999999999999</v>
      </c>
      <c r="P1744" s="10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2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2"/>
        <v>100.41666666666667</v>
      </c>
      <c r="P1745" s="10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2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2"/>
        <v>118.45454545454545</v>
      </c>
      <c r="P1746" s="10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2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2"/>
        <v>114.01428571428571</v>
      </c>
      <c r="P1747" s="10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2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2"/>
        <v>148.10000000000002</v>
      </c>
      <c r="P1748" s="10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2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2"/>
        <v>104.95555555555556</v>
      </c>
      <c r="P1749" s="10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2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2"/>
        <v>129.94800000000001</v>
      </c>
      <c r="P1750" s="1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2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2"/>
        <v>123.48756218905473</v>
      </c>
      <c r="P1751" s="10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2"/>
        <v>201.62</v>
      </c>
      <c r="P1752" s="10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2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2"/>
        <v>102.89999999999999</v>
      </c>
      <c r="P1753" s="10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2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2"/>
        <v>260.16666666666663</v>
      </c>
      <c r="P1754" s="10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2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2"/>
        <v>108</v>
      </c>
      <c r="P1755" s="10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2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2"/>
        <v>110.52941176470587</v>
      </c>
      <c r="P1756" s="10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2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2"/>
        <v>120</v>
      </c>
      <c r="P1757" s="10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2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2"/>
        <v>102.82909090909091</v>
      </c>
      <c r="P1758" s="10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2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2"/>
        <v>115.99999999999999</v>
      </c>
      <c r="P1759" s="10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2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2"/>
        <v>114.7</v>
      </c>
      <c r="P1760" s="1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2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2"/>
        <v>106.60000000000001</v>
      </c>
      <c r="P1761" s="10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2"/>
        <v>165.44</v>
      </c>
      <c r="P1762" s="10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2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2"/>
        <v>155</v>
      </c>
      <c r="P1763" s="10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2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2"/>
        <v>885</v>
      </c>
      <c r="P1764" s="10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2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2"/>
        <v>101.90833333333333</v>
      </c>
      <c r="P1765" s="10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2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2"/>
        <v>19.600000000000001</v>
      </c>
      <c r="P1766" s="10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2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2"/>
        <v>59.467839999999995</v>
      </c>
      <c r="P1767" s="10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2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2"/>
        <v>0</v>
      </c>
      <c r="P1768" s="10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2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2"/>
        <v>45.72</v>
      </c>
      <c r="P1769" s="10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2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2"/>
        <v>3.74</v>
      </c>
      <c r="P1770" s="1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2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2"/>
        <v>2.7025000000000001</v>
      </c>
      <c r="P1771" s="10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2"/>
        <v>56.51428571428572</v>
      </c>
      <c r="P1772" s="10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2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2"/>
        <v>21.30952380952381</v>
      </c>
      <c r="P1773" s="10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2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2"/>
        <v>15.6</v>
      </c>
      <c r="P1774" s="10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2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2"/>
        <v>6.2566666666666677</v>
      </c>
      <c r="P1775" s="10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2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2"/>
        <v>45.92</v>
      </c>
      <c r="P1776" s="10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2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2"/>
        <v>65.101538461538468</v>
      </c>
      <c r="P1777" s="10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2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2"/>
        <v>6.7</v>
      </c>
      <c r="P1778" s="10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2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2"/>
        <v>13.5625</v>
      </c>
      <c r="P1779" s="10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2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2"/>
        <v>1.9900000000000002</v>
      </c>
      <c r="P1780" s="1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2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2"/>
        <v>36.236363636363642</v>
      </c>
      <c r="P1781" s="10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2"/>
        <v>39.743333333333339</v>
      </c>
      <c r="P1782" s="10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2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2"/>
        <v>25.763636363636365</v>
      </c>
      <c r="P1783" s="10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2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2"/>
        <v>15.491428571428573</v>
      </c>
      <c r="P1784" s="10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2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2"/>
        <v>23.692499999999999</v>
      </c>
      <c r="P1785" s="10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2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2"/>
        <v>39.76</v>
      </c>
      <c r="P1786" s="10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2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2"/>
        <v>20.220833333333331</v>
      </c>
      <c r="P1787" s="10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2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2"/>
        <v>47.631578947368418</v>
      </c>
      <c r="P1788" s="10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2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2"/>
        <v>15.329999999999998</v>
      </c>
      <c r="P1789" s="10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2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2"/>
        <v>1.3818181818181818</v>
      </c>
      <c r="P1790" s="1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2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2"/>
        <v>0.5</v>
      </c>
      <c r="P1791" s="10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2"/>
        <v>4.957575757575758</v>
      </c>
      <c r="P1792" s="10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2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2"/>
        <v>3.5666666666666664</v>
      </c>
      <c r="P1793" s="10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2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2"/>
        <v>61.124000000000002</v>
      </c>
      <c r="P1794" s="10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2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68">(E1795/D1795)*100</f>
        <v>1.3333333333333335</v>
      </c>
      <c r="P1795" s="10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2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68"/>
        <v>11.077777777777778</v>
      </c>
      <c r="P1796" s="10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2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68"/>
        <v>38.735714285714288</v>
      </c>
      <c r="P1797" s="10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2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68"/>
        <v>22.05263157894737</v>
      </c>
      <c r="P1798" s="10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2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68"/>
        <v>67.55</v>
      </c>
      <c r="P1799" s="10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2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68"/>
        <v>13.637499999999999</v>
      </c>
      <c r="P1800" s="1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2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68"/>
        <v>1.7457500000000001</v>
      </c>
      <c r="P1801" s="10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68"/>
        <v>20.44963251188932</v>
      </c>
      <c r="P1802" s="10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2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68"/>
        <v>13.852941176470587</v>
      </c>
      <c r="P1803" s="10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2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68"/>
        <v>48.485714285714288</v>
      </c>
      <c r="P1804" s="10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2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68"/>
        <v>30.8</v>
      </c>
      <c r="P1805" s="10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2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68"/>
        <v>35.174193548387095</v>
      </c>
      <c r="P1806" s="10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2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68"/>
        <v>36.404444444444444</v>
      </c>
      <c r="P1807" s="10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2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68"/>
        <v>2.9550000000000001</v>
      </c>
      <c r="P1808" s="10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2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68"/>
        <v>11.06</v>
      </c>
      <c r="P1809" s="10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2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68"/>
        <v>41.407142857142858</v>
      </c>
      <c r="P1810" s="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2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68"/>
        <v>10.857142857142858</v>
      </c>
      <c r="P1811" s="10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68"/>
        <v>3.3333333333333335</v>
      </c>
      <c r="P1812" s="10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2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68"/>
        <v>7.407407407407407E-2</v>
      </c>
      <c r="P1813" s="10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2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68"/>
        <v>13.307692307692307</v>
      </c>
      <c r="P1814" s="10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2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68"/>
        <v>0</v>
      </c>
      <c r="P1815" s="10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2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68"/>
        <v>49.183333333333337</v>
      </c>
      <c r="P1816" s="10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2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68"/>
        <v>0</v>
      </c>
      <c r="P1817" s="10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2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68"/>
        <v>2.036</v>
      </c>
      <c r="P1818" s="10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2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68"/>
        <v>52.327777777777776</v>
      </c>
      <c r="P1819" s="10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2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68"/>
        <v>0</v>
      </c>
      <c r="P1820" s="1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2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68"/>
        <v>2.083333333333333</v>
      </c>
      <c r="P1821" s="10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68"/>
        <v>6.565384615384616</v>
      </c>
      <c r="P1822" s="10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2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68"/>
        <v>134.88999999999999</v>
      </c>
      <c r="P1823" s="10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2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68"/>
        <v>100</v>
      </c>
      <c r="P1824" s="10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2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68"/>
        <v>115.85714285714286</v>
      </c>
      <c r="P1825" s="10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2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68"/>
        <v>100.06666666666666</v>
      </c>
      <c r="P1826" s="10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2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68"/>
        <v>105.05</v>
      </c>
      <c r="P1827" s="10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2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68"/>
        <v>101</v>
      </c>
      <c r="P1828" s="10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2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68"/>
        <v>100.66250000000001</v>
      </c>
      <c r="P1829" s="10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2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68"/>
        <v>100.16000000000001</v>
      </c>
      <c r="P1830" s="1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2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68"/>
        <v>166.68333333333334</v>
      </c>
      <c r="P1831" s="10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68"/>
        <v>101.53333333333335</v>
      </c>
      <c r="P1832" s="10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2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68"/>
        <v>103</v>
      </c>
      <c r="P1833" s="10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2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68"/>
        <v>142.85714285714286</v>
      </c>
      <c r="P1834" s="10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2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68"/>
        <v>262.5</v>
      </c>
      <c r="P1835" s="10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2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68"/>
        <v>118.05000000000001</v>
      </c>
      <c r="P1836" s="10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2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68"/>
        <v>104</v>
      </c>
      <c r="P1837" s="10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2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68"/>
        <v>200.34</v>
      </c>
      <c r="P1838" s="10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2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68"/>
        <v>306.83333333333331</v>
      </c>
      <c r="P1839" s="10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2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68"/>
        <v>100.149</v>
      </c>
      <c r="P1840" s="1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2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68"/>
        <v>205.29999999999998</v>
      </c>
      <c r="P1841" s="10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68"/>
        <v>108.88888888888889</v>
      </c>
      <c r="P1842" s="10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2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68"/>
        <v>101.75</v>
      </c>
      <c r="P1843" s="10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2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68"/>
        <v>125.25</v>
      </c>
      <c r="P1844" s="10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2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68"/>
        <v>124.0061</v>
      </c>
      <c r="P1845" s="10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2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68"/>
        <v>101.4</v>
      </c>
      <c r="P1846" s="10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2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68"/>
        <v>100</v>
      </c>
      <c r="P1847" s="10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2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68"/>
        <v>137.92666666666668</v>
      </c>
      <c r="P1848" s="10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2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68"/>
        <v>120.88000000000001</v>
      </c>
      <c r="P1849" s="10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2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68"/>
        <v>107.36666666666667</v>
      </c>
      <c r="P1850" s="1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2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68"/>
        <v>100.33333333333334</v>
      </c>
      <c r="P1851" s="10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68"/>
        <v>101.52222222222223</v>
      </c>
      <c r="P1852" s="10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2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68"/>
        <v>100.07692307692308</v>
      </c>
      <c r="P1853" s="10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2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68"/>
        <v>116.96666666666667</v>
      </c>
      <c r="P1854" s="10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2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68"/>
        <v>101.875</v>
      </c>
      <c r="P1855" s="10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2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68"/>
        <v>102.12366666666665</v>
      </c>
      <c r="P1856" s="10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2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68"/>
        <v>154.05897142857143</v>
      </c>
      <c r="P1857" s="10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2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68"/>
        <v>101.25</v>
      </c>
      <c r="P1858" s="10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2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74">(E1859/D1859)*100</f>
        <v>100</v>
      </c>
      <c r="P1859" s="10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2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4"/>
        <v>108.74800874800874</v>
      </c>
      <c r="P1860" s="1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2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4"/>
        <v>131.83333333333334</v>
      </c>
      <c r="P1861" s="10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4"/>
        <v>133.46666666666667</v>
      </c>
      <c r="P1862" s="10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2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4"/>
        <v>0</v>
      </c>
      <c r="P1863" s="10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2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4"/>
        <v>8.0833333333333321</v>
      </c>
      <c r="P1864" s="10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2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4"/>
        <v>0.4</v>
      </c>
      <c r="P1865" s="10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2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4"/>
        <v>42.892307692307689</v>
      </c>
      <c r="P1866" s="10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2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4"/>
        <v>3.6363636363636364E-3</v>
      </c>
      <c r="P1867" s="10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2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4"/>
        <v>0.5</v>
      </c>
      <c r="P1868" s="10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2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4"/>
        <v>0.05</v>
      </c>
      <c r="P1869" s="10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2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4"/>
        <v>4.8680000000000003</v>
      </c>
      <c r="P1870" s="1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2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4"/>
        <v>0</v>
      </c>
      <c r="P1871" s="10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4"/>
        <v>10.314285714285715</v>
      </c>
      <c r="P1872" s="10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2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4"/>
        <v>71.784615384615378</v>
      </c>
      <c r="P1873" s="10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2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4"/>
        <v>1.06</v>
      </c>
      <c r="P1874" s="10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2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4"/>
        <v>0.44999999999999996</v>
      </c>
      <c r="P1875" s="10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2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4"/>
        <v>1.6250000000000001E-2</v>
      </c>
      <c r="P1876" s="10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2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4"/>
        <v>0.51</v>
      </c>
      <c r="P1877" s="10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2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4"/>
        <v>0</v>
      </c>
      <c r="P1878" s="10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2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4"/>
        <v>0</v>
      </c>
      <c r="P1879" s="10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2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4"/>
        <v>0</v>
      </c>
      <c r="P1880" s="1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2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4"/>
        <v>0.12</v>
      </c>
      <c r="P1881" s="10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4"/>
        <v>20.080000000000002</v>
      </c>
      <c r="P1882" s="10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2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4"/>
        <v>172.68449999999999</v>
      </c>
      <c r="P1883" s="10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2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4"/>
        <v>100.8955223880597</v>
      </c>
      <c r="P1884" s="10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2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4"/>
        <v>104.8048048048048</v>
      </c>
      <c r="P1885" s="10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2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4"/>
        <v>135.1</v>
      </c>
      <c r="P1886" s="10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2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4"/>
        <v>116.32786885245903</v>
      </c>
      <c r="P1887" s="10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2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4"/>
        <v>102.08333333333333</v>
      </c>
      <c r="P1888" s="10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2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4"/>
        <v>111.16666666666666</v>
      </c>
      <c r="P1889" s="10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2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4"/>
        <v>166.08</v>
      </c>
      <c r="P1890" s="1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2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4"/>
        <v>106.60000000000001</v>
      </c>
      <c r="P1891" s="10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4"/>
        <v>144.58441666666667</v>
      </c>
      <c r="P1892" s="10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2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4"/>
        <v>105.55000000000001</v>
      </c>
      <c r="P1893" s="10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2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4"/>
        <v>136.60000000000002</v>
      </c>
      <c r="P1894" s="10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2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4"/>
        <v>104</v>
      </c>
      <c r="P1895" s="10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2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4"/>
        <v>114.5</v>
      </c>
      <c r="P1896" s="10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2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4"/>
        <v>101.71957671957672</v>
      </c>
      <c r="P1897" s="10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2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4"/>
        <v>123.94678492239468</v>
      </c>
      <c r="P1898" s="10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2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4"/>
        <v>102.45669291338582</v>
      </c>
      <c r="P1899" s="10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2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4"/>
        <v>144.5</v>
      </c>
      <c r="P1900" s="1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2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4"/>
        <v>133.33333333333331</v>
      </c>
      <c r="P1901" s="10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4"/>
        <v>109.3644</v>
      </c>
      <c r="P1902" s="10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2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4"/>
        <v>2.6969696969696968</v>
      </c>
      <c r="P1903" s="10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2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4"/>
        <v>1.2</v>
      </c>
      <c r="P1904" s="10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2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4"/>
        <v>46.6</v>
      </c>
      <c r="P1905" s="10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2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4"/>
        <v>0.1</v>
      </c>
      <c r="P1906" s="10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2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4"/>
        <v>0.16800000000000001</v>
      </c>
      <c r="P1907" s="10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2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4"/>
        <v>42.76</v>
      </c>
      <c r="P1908" s="10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2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4"/>
        <v>0.28333333333333333</v>
      </c>
      <c r="P1909" s="10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2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4"/>
        <v>1.7319999999999998</v>
      </c>
      <c r="P1910" s="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2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4"/>
        <v>14.111428571428572</v>
      </c>
      <c r="P1911" s="10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4"/>
        <v>39.395294117647055</v>
      </c>
      <c r="P1912" s="10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2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4"/>
        <v>2.3529411764705882E-2</v>
      </c>
      <c r="P1913" s="10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2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4"/>
        <v>59.3</v>
      </c>
      <c r="P1914" s="10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2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4"/>
        <v>1.3270833333333334</v>
      </c>
      <c r="P1915" s="10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2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4"/>
        <v>9.0090090090090094</v>
      </c>
      <c r="P1916" s="10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2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4"/>
        <v>1.6</v>
      </c>
      <c r="P1917" s="10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2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4"/>
        <v>0.51</v>
      </c>
      <c r="P1918" s="10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2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4"/>
        <v>52.570512820512818</v>
      </c>
      <c r="P1919" s="10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2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4"/>
        <v>1.04</v>
      </c>
      <c r="P1920" s="1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2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4"/>
        <v>47.4</v>
      </c>
      <c r="P1921" s="10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4"/>
        <v>43.03</v>
      </c>
      <c r="P1922" s="10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2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80">(E1923/D1923)*100</f>
        <v>136.80000000000001</v>
      </c>
      <c r="P1923" s="10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2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0"/>
        <v>115.55</v>
      </c>
      <c r="P1924" s="10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2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0"/>
        <v>240.79999999999998</v>
      </c>
      <c r="P1925" s="10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2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0"/>
        <v>114.39999999999999</v>
      </c>
      <c r="P1926" s="10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2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0"/>
        <v>110.33333333333333</v>
      </c>
      <c r="P1927" s="10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2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0"/>
        <v>195.37933333333334</v>
      </c>
      <c r="P1928" s="10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2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0"/>
        <v>103.33333333333334</v>
      </c>
      <c r="P1929" s="10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2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0"/>
        <v>103.1372549019608</v>
      </c>
      <c r="P1930" s="1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2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0"/>
        <v>100.3125</v>
      </c>
      <c r="P1931" s="10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0"/>
        <v>127</v>
      </c>
      <c r="P1932" s="10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2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0"/>
        <v>120.601</v>
      </c>
      <c r="P1933" s="10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2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0"/>
        <v>106.99047619047619</v>
      </c>
      <c r="P1934" s="10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2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0"/>
        <v>172.43333333333334</v>
      </c>
      <c r="P1935" s="10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2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0"/>
        <v>123.61999999999999</v>
      </c>
      <c r="P1936" s="10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2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0"/>
        <v>108.4</v>
      </c>
      <c r="P1937" s="10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2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0"/>
        <v>116.52013333333333</v>
      </c>
      <c r="P1938" s="10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2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0"/>
        <v>187.245</v>
      </c>
      <c r="P1939" s="10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2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0"/>
        <v>115.93333333333334</v>
      </c>
      <c r="P1940" s="1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2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0"/>
        <v>110.7</v>
      </c>
      <c r="P1941" s="10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0"/>
        <v>170.92307692307693</v>
      </c>
      <c r="P1942" s="10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2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0"/>
        <v>126.11835600000001</v>
      </c>
      <c r="P1943" s="10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2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0"/>
        <v>138.44033333333334</v>
      </c>
      <c r="P1944" s="10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2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0"/>
        <v>1705.2499999999998</v>
      </c>
      <c r="P1945" s="10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2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0"/>
        <v>788.05550000000005</v>
      </c>
      <c r="P1946" s="10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2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0"/>
        <v>348.01799999999997</v>
      </c>
      <c r="P1947" s="10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2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0"/>
        <v>149.74666666666667</v>
      </c>
      <c r="P1948" s="10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2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0"/>
        <v>100.63375000000001</v>
      </c>
      <c r="P1949" s="10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2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0"/>
        <v>800.21100000000001</v>
      </c>
      <c r="P1950" s="1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2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0"/>
        <v>106.00260000000002</v>
      </c>
      <c r="P1951" s="10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0"/>
        <v>200.51866666666669</v>
      </c>
      <c r="P1952" s="10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2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0"/>
        <v>212.44399999999999</v>
      </c>
      <c r="P1953" s="10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2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0"/>
        <v>198.47237142857145</v>
      </c>
      <c r="P1954" s="10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2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0"/>
        <v>225.94666666666666</v>
      </c>
      <c r="P1955" s="10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2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0"/>
        <v>698.94800000000009</v>
      </c>
      <c r="P1956" s="10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2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0"/>
        <v>398.59528571428569</v>
      </c>
      <c r="P1957" s="10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2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0"/>
        <v>294.0333333333333</v>
      </c>
      <c r="P1958" s="10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2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0"/>
        <v>167.50470000000001</v>
      </c>
      <c r="P1959" s="10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2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0"/>
        <v>1435.5717142857143</v>
      </c>
      <c r="P1960" s="1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2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0"/>
        <v>156.73439999999999</v>
      </c>
      <c r="P1961" s="10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0"/>
        <v>117.90285714285716</v>
      </c>
      <c r="P1962" s="10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2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0"/>
        <v>1105.3811999999998</v>
      </c>
      <c r="P1963" s="10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2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0"/>
        <v>192.92499999999998</v>
      </c>
      <c r="P1964" s="10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2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0"/>
        <v>126.8842105263158</v>
      </c>
      <c r="P1965" s="10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2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0"/>
        <v>259.57748878923763</v>
      </c>
      <c r="P1966" s="10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2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0"/>
        <v>262.27999999999997</v>
      </c>
      <c r="P1967" s="10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2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0"/>
        <v>206.74309000000002</v>
      </c>
      <c r="P1968" s="10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2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0"/>
        <v>370.13</v>
      </c>
      <c r="P1969" s="10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2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0"/>
        <v>284.96600000000001</v>
      </c>
      <c r="P1970" s="1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2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0"/>
        <v>579.08000000000004</v>
      </c>
      <c r="P1971" s="10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0"/>
        <v>1131.8</v>
      </c>
      <c r="P1972" s="10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2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0"/>
        <v>263.02771750000005</v>
      </c>
      <c r="P1973" s="10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2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0"/>
        <v>674.48</v>
      </c>
      <c r="P1974" s="10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2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0"/>
        <v>256.83081313131316</v>
      </c>
      <c r="P1975" s="10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2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0"/>
        <v>375.49599999999998</v>
      </c>
      <c r="P1976" s="10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2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0"/>
        <v>208.70837499999996</v>
      </c>
      <c r="P1977" s="10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2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0"/>
        <v>346.6</v>
      </c>
      <c r="P1978" s="10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2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0"/>
        <v>402.33</v>
      </c>
      <c r="P1979" s="10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2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0"/>
        <v>1026.8451399999999</v>
      </c>
      <c r="P1980" s="1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2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0"/>
        <v>114.901155</v>
      </c>
      <c r="P1981" s="10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0"/>
        <v>354.82402000000002</v>
      </c>
      <c r="P1982" s="10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2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0"/>
        <v>5.08</v>
      </c>
      <c r="P1983" s="10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2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0"/>
        <v>0</v>
      </c>
      <c r="P1984" s="10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2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0"/>
        <v>4.3</v>
      </c>
      <c r="P1985" s="10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2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0"/>
        <v>21.146666666666665</v>
      </c>
      <c r="P1986" s="10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2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86">(E1987/D1987)*100</f>
        <v>3.1875</v>
      </c>
      <c r="P1987" s="10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2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6"/>
        <v>0.05</v>
      </c>
      <c r="P1988" s="10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2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6"/>
        <v>42.472727272727276</v>
      </c>
      <c r="P1989" s="10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2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6"/>
        <v>0.41666666666666669</v>
      </c>
      <c r="P1990" s="1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2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6"/>
        <v>1</v>
      </c>
      <c r="P1991" s="10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6"/>
        <v>16.966666666666665</v>
      </c>
      <c r="P1992" s="10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2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6"/>
        <v>7.0000000000000009</v>
      </c>
      <c r="P1993" s="10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2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6"/>
        <v>0.13333333333333333</v>
      </c>
      <c r="P1994" s="10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2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6"/>
        <v>0</v>
      </c>
      <c r="P1995" s="10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2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6"/>
        <v>0</v>
      </c>
      <c r="P1996" s="10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2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6"/>
        <v>7.8</v>
      </c>
      <c r="P1997" s="10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2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6"/>
        <v>0</v>
      </c>
      <c r="P1998" s="10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2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6"/>
        <v>0</v>
      </c>
      <c r="P1999" s="10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2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6"/>
        <v>26.200000000000003</v>
      </c>
      <c r="P2000" s="1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2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6"/>
        <v>0.76129032258064511</v>
      </c>
      <c r="P2001" s="10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6"/>
        <v>12.5</v>
      </c>
      <c r="P2002" s="10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2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6"/>
        <v>382.12909090909091</v>
      </c>
      <c r="P2003" s="10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2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6"/>
        <v>216.79422000000002</v>
      </c>
      <c r="P2004" s="10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2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6"/>
        <v>312</v>
      </c>
      <c r="P2005" s="10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2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6"/>
        <v>234.42048</v>
      </c>
      <c r="P2006" s="10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2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6"/>
        <v>123.68010000000001</v>
      </c>
      <c r="P2007" s="10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2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6"/>
        <v>247.84</v>
      </c>
      <c r="P2008" s="10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2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6"/>
        <v>115.7092</v>
      </c>
      <c r="P2009" s="10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2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6"/>
        <v>117.07484768810599</v>
      </c>
      <c r="P2010" s="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2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6"/>
        <v>305.15800000000002</v>
      </c>
      <c r="P2011" s="10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6"/>
        <v>320.05299999999994</v>
      </c>
      <c r="P2012" s="10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2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6"/>
        <v>819.56399999999996</v>
      </c>
      <c r="P2013" s="10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2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6"/>
        <v>234.90000000000003</v>
      </c>
      <c r="P2014" s="10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2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6"/>
        <v>494.91374999999999</v>
      </c>
      <c r="P2015" s="10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2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6"/>
        <v>7813.7822333333334</v>
      </c>
      <c r="P2016" s="10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2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6"/>
        <v>113.00013888888888</v>
      </c>
      <c r="P2017" s="10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2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6"/>
        <v>921.54219999999998</v>
      </c>
      <c r="P2018" s="10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2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6"/>
        <v>125.10239999999999</v>
      </c>
      <c r="P2019" s="10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2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6"/>
        <v>102.24343076923077</v>
      </c>
      <c r="P2020" s="1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2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6"/>
        <v>484.90975000000003</v>
      </c>
      <c r="P2021" s="10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6"/>
        <v>192.33333333333334</v>
      </c>
      <c r="P2022" s="10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2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6"/>
        <v>281.10000000000002</v>
      </c>
      <c r="P2023" s="10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2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6"/>
        <v>125.13700000000001</v>
      </c>
      <c r="P2024" s="10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2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6"/>
        <v>161.459</v>
      </c>
      <c r="P2025" s="10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2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6"/>
        <v>585.35</v>
      </c>
      <c r="P2026" s="10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2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6"/>
        <v>201.14999999999998</v>
      </c>
      <c r="P2027" s="10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2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6"/>
        <v>133.48307999999997</v>
      </c>
      <c r="P2028" s="10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2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6"/>
        <v>120.24900000000001</v>
      </c>
      <c r="P2029" s="10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2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6"/>
        <v>126.16666666666667</v>
      </c>
      <c r="P2030" s="1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2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6"/>
        <v>361.2</v>
      </c>
      <c r="P2031" s="10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6"/>
        <v>226.239013671875</v>
      </c>
      <c r="P2032" s="10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2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6"/>
        <v>120.35</v>
      </c>
      <c r="P2033" s="10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2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6"/>
        <v>304.18799999999999</v>
      </c>
      <c r="P2034" s="10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2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6"/>
        <v>178.67599999999999</v>
      </c>
      <c r="P2035" s="10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2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6"/>
        <v>386.81998717948721</v>
      </c>
      <c r="P2036" s="10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2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6"/>
        <v>211.03642500000004</v>
      </c>
      <c r="P2037" s="10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2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6"/>
        <v>131.66833333333335</v>
      </c>
      <c r="P2038" s="10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2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6"/>
        <v>300.47639999999996</v>
      </c>
      <c r="P2039" s="10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2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6"/>
        <v>420.51249999999999</v>
      </c>
      <c r="P2040" s="1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2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6"/>
        <v>136.21680000000001</v>
      </c>
      <c r="P2041" s="10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6"/>
        <v>248.17133333333334</v>
      </c>
      <c r="P2042" s="10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2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6"/>
        <v>181.86315789473684</v>
      </c>
      <c r="P2043" s="10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2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6"/>
        <v>123.53</v>
      </c>
      <c r="P2044" s="10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2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6"/>
        <v>506.20938628158842</v>
      </c>
      <c r="P2045" s="10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2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6"/>
        <v>108.21333333333334</v>
      </c>
      <c r="P2046" s="10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2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6"/>
        <v>819.18387755102037</v>
      </c>
      <c r="P2047" s="10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2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6"/>
        <v>121.10000000000001</v>
      </c>
      <c r="P2048" s="10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2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6"/>
        <v>102.99897959183673</v>
      </c>
      <c r="P2049" s="10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2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86"/>
        <v>148.33229411764705</v>
      </c>
      <c r="P2050" s="1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2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92">(E2051/D2051)*100</f>
        <v>120.19070000000001</v>
      </c>
      <c r="P2051" s="10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2"/>
        <v>473.27000000000004</v>
      </c>
      <c r="P2052" s="10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2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2"/>
        <v>130.36250000000001</v>
      </c>
      <c r="P2053" s="10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2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2"/>
        <v>353.048</v>
      </c>
      <c r="P2054" s="10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2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2"/>
        <v>101.02</v>
      </c>
      <c r="P2055" s="10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2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2"/>
        <v>113.59142857142857</v>
      </c>
      <c r="P2056" s="10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2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2"/>
        <v>167.41666666666666</v>
      </c>
      <c r="P2057" s="10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2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2"/>
        <v>153.452</v>
      </c>
      <c r="P2058" s="10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2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2"/>
        <v>202.23220000000001</v>
      </c>
      <c r="P2059" s="10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2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2"/>
        <v>168.28125</v>
      </c>
      <c r="P2060" s="1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2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2"/>
        <v>143.45666666666668</v>
      </c>
      <c r="P2061" s="10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2"/>
        <v>196.4</v>
      </c>
      <c r="P2062" s="10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2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2"/>
        <v>107.91999999999999</v>
      </c>
      <c r="P2063" s="10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2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2"/>
        <v>114.97699999999999</v>
      </c>
      <c r="P2064" s="10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2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2"/>
        <v>148.04999999999998</v>
      </c>
      <c r="P2065" s="10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2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2"/>
        <v>191.16676082790633</v>
      </c>
      <c r="P2066" s="10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2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2"/>
        <v>199.215125</v>
      </c>
      <c r="P2067" s="10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2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2"/>
        <v>218.6</v>
      </c>
      <c r="P2068" s="10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2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2"/>
        <v>126.86868686868686</v>
      </c>
      <c r="P2069" s="10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2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2"/>
        <v>105.22388000000001</v>
      </c>
      <c r="P2070" s="1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2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2"/>
        <v>128.40666000000002</v>
      </c>
      <c r="P2071" s="10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2"/>
        <v>317.3272</v>
      </c>
      <c r="P2072" s="10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2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2"/>
        <v>280.73</v>
      </c>
      <c r="P2073" s="10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2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2"/>
        <v>110.73146853146854</v>
      </c>
      <c r="P2074" s="10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2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2"/>
        <v>152.60429999999999</v>
      </c>
      <c r="P2075" s="10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2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2"/>
        <v>102.49999999999999</v>
      </c>
      <c r="P2076" s="10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2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2"/>
        <v>1678.3738373837384</v>
      </c>
      <c r="P2077" s="10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2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2"/>
        <v>543.349156424581</v>
      </c>
      <c r="P2078" s="10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2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2"/>
        <v>115.50800000000001</v>
      </c>
      <c r="P2079" s="10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2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2"/>
        <v>131.20499999999998</v>
      </c>
      <c r="P2080" s="1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2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2"/>
        <v>288.17</v>
      </c>
      <c r="P2081" s="10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2"/>
        <v>507.8</v>
      </c>
      <c r="P2082" s="10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2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2"/>
        <v>114.57142857142857</v>
      </c>
      <c r="P2083" s="10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2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2"/>
        <v>110.73333333333333</v>
      </c>
      <c r="P2084" s="10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2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2"/>
        <v>113.33333333333333</v>
      </c>
      <c r="P2085" s="10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2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2"/>
        <v>108.33333333333333</v>
      </c>
      <c r="P2086" s="10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2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2"/>
        <v>123.53333333333335</v>
      </c>
      <c r="P2087" s="10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2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2"/>
        <v>100.69999999999999</v>
      </c>
      <c r="P2088" s="10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2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2"/>
        <v>103.53333333333335</v>
      </c>
      <c r="P2089" s="10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2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2"/>
        <v>115.51066666666668</v>
      </c>
      <c r="P2090" s="1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2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2"/>
        <v>120.4004</v>
      </c>
      <c r="P2091" s="10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2"/>
        <v>115.040375</v>
      </c>
      <c r="P2092" s="10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2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2"/>
        <v>120.46777777777777</v>
      </c>
      <c r="P2093" s="10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2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2"/>
        <v>101.28333333333333</v>
      </c>
      <c r="P2094" s="10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2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2"/>
        <v>102.46666666666667</v>
      </c>
      <c r="P2095" s="10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2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2"/>
        <v>120.54285714285714</v>
      </c>
      <c r="P2096" s="10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2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2"/>
        <v>100</v>
      </c>
      <c r="P2097" s="10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2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2"/>
        <v>101.66666666666666</v>
      </c>
      <c r="P2098" s="10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2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2"/>
        <v>100</v>
      </c>
      <c r="P2099" s="10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2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2"/>
        <v>100.33333333333334</v>
      </c>
      <c r="P2100" s="1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2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2"/>
        <v>132.36666666666667</v>
      </c>
      <c r="P2101" s="10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2"/>
        <v>136.66666666666666</v>
      </c>
      <c r="P2102" s="10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2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2"/>
        <v>113.25</v>
      </c>
      <c r="P2103" s="10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2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2"/>
        <v>136</v>
      </c>
      <c r="P2104" s="10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2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2"/>
        <v>146.12318374694613</v>
      </c>
      <c r="P2105" s="10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2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2"/>
        <v>129.5</v>
      </c>
      <c r="P2106" s="10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2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2"/>
        <v>254</v>
      </c>
      <c r="P2107" s="10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2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2"/>
        <v>107.04545454545456</v>
      </c>
      <c r="P2108" s="10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2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2"/>
        <v>107.73299999999999</v>
      </c>
      <c r="P2109" s="10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2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2"/>
        <v>107.31250000000001</v>
      </c>
      <c r="P2110" s="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2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2"/>
        <v>106.52500000000001</v>
      </c>
      <c r="P2111" s="10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2"/>
        <v>100.35000000000001</v>
      </c>
      <c r="P2112" s="10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2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2"/>
        <v>106.5</v>
      </c>
      <c r="P2113" s="10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2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2"/>
        <v>100</v>
      </c>
      <c r="P2114" s="10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2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98">(E2115/D2115)*100</f>
        <v>104.85714285714285</v>
      </c>
      <c r="P2115" s="10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2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98"/>
        <v>104.69999999999999</v>
      </c>
      <c r="P2116" s="10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2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98"/>
        <v>225.66666666666669</v>
      </c>
      <c r="P2117" s="10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2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98"/>
        <v>100.90416666666667</v>
      </c>
      <c r="P2118" s="10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2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98"/>
        <v>147.75</v>
      </c>
      <c r="P2119" s="10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2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98"/>
        <v>134.61099999999999</v>
      </c>
      <c r="P2120" s="1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2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98"/>
        <v>100.75</v>
      </c>
      <c r="P2121" s="10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98"/>
        <v>100.880375</v>
      </c>
      <c r="P2122" s="10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2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98"/>
        <v>0.56800000000000006</v>
      </c>
      <c r="P2123" s="10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2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98"/>
        <v>0.38750000000000001</v>
      </c>
      <c r="P2124" s="10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2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98"/>
        <v>10</v>
      </c>
      <c r="P2125" s="10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2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98"/>
        <v>10.454545454545453</v>
      </c>
      <c r="P2126" s="10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2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98"/>
        <v>1.4200000000000002</v>
      </c>
      <c r="P2127" s="10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2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98"/>
        <v>0.05</v>
      </c>
      <c r="P2128" s="10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2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98"/>
        <v>28.842857142857142</v>
      </c>
      <c r="P2129" s="10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2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98"/>
        <v>0.16666666666666669</v>
      </c>
      <c r="P2130" s="1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2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98"/>
        <v>11.799999999999999</v>
      </c>
      <c r="P2131" s="10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98"/>
        <v>0.20238095238095236</v>
      </c>
      <c r="P2132" s="10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2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98"/>
        <v>5</v>
      </c>
      <c r="P2133" s="10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2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98"/>
        <v>2.1129899999999995</v>
      </c>
      <c r="P2134" s="10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2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98"/>
        <v>1.6</v>
      </c>
      <c r="P2135" s="10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2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98"/>
        <v>1.7333333333333332</v>
      </c>
      <c r="P2136" s="10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2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98"/>
        <v>9.56</v>
      </c>
      <c r="P2137" s="10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2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98"/>
        <v>5.9612499999999999E-2</v>
      </c>
      <c r="P2138" s="10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2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98"/>
        <v>28.405999999999999</v>
      </c>
      <c r="P2139" s="10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2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98"/>
        <v>12.8</v>
      </c>
      <c r="P2140" s="1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2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98"/>
        <v>5.42</v>
      </c>
      <c r="P2141" s="10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98"/>
        <v>0.11199999999999999</v>
      </c>
      <c r="P2142" s="10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2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98"/>
        <v>0</v>
      </c>
      <c r="P2143" s="10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2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98"/>
        <v>5.7238095238095239</v>
      </c>
      <c r="P2144" s="10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2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98"/>
        <v>11.25</v>
      </c>
      <c r="P2145" s="10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2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98"/>
        <v>1.7098591549295776</v>
      </c>
      <c r="P2146" s="10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2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98"/>
        <v>30.433333333333334</v>
      </c>
      <c r="P2147" s="10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2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98"/>
        <v>0.02</v>
      </c>
      <c r="P2148" s="10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2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98"/>
        <v>0.69641025641025645</v>
      </c>
      <c r="P2149" s="10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2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98"/>
        <v>2</v>
      </c>
      <c r="P2150" s="1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2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98"/>
        <v>0</v>
      </c>
      <c r="P2151" s="10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98"/>
        <v>0.80999999999999994</v>
      </c>
      <c r="P2152" s="10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2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98"/>
        <v>0.26222222222222225</v>
      </c>
      <c r="P2153" s="10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2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98"/>
        <v>0.16666666666666669</v>
      </c>
      <c r="P2154" s="10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2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98"/>
        <v>9.124454880912446E-3</v>
      </c>
      <c r="P2155" s="10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2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98"/>
        <v>0.8</v>
      </c>
      <c r="P2156" s="10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2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98"/>
        <v>2.2999999999999998</v>
      </c>
      <c r="P2157" s="10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2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98"/>
        <v>2.6660714285714282</v>
      </c>
      <c r="P2158" s="10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2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98"/>
        <v>28.192</v>
      </c>
      <c r="P2159" s="10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2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98"/>
        <v>6.5900366666666672</v>
      </c>
      <c r="P2160" s="1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2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98"/>
        <v>0.72222222222222221</v>
      </c>
      <c r="P2161" s="10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98"/>
        <v>0.85000000000000009</v>
      </c>
      <c r="P2162" s="10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2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98"/>
        <v>115.75</v>
      </c>
      <c r="P2163" s="10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2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98"/>
        <v>112.26666666666667</v>
      </c>
      <c r="P2164" s="10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2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98"/>
        <v>132.20000000000002</v>
      </c>
      <c r="P2165" s="10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2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98"/>
        <v>102.63636363636364</v>
      </c>
      <c r="P2166" s="10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2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98"/>
        <v>138.64000000000001</v>
      </c>
      <c r="P2167" s="10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2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98"/>
        <v>146.6</v>
      </c>
      <c r="P2168" s="10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2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98"/>
        <v>120</v>
      </c>
      <c r="P2169" s="10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2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98"/>
        <v>121.5816111111111</v>
      </c>
      <c r="P2170" s="1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2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98"/>
        <v>100</v>
      </c>
      <c r="P2171" s="10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98"/>
        <v>180.85714285714286</v>
      </c>
      <c r="P2172" s="10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2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98"/>
        <v>106.075</v>
      </c>
      <c r="P2173" s="10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2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98"/>
        <v>100</v>
      </c>
      <c r="P2174" s="10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2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98"/>
        <v>126.92857142857143</v>
      </c>
      <c r="P2175" s="10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2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98"/>
        <v>102.97499999999999</v>
      </c>
      <c r="P2176" s="10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2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98"/>
        <v>250</v>
      </c>
      <c r="P2177" s="10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2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98"/>
        <v>126.02</v>
      </c>
      <c r="P2178" s="10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2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204">(E2179/D2179)*100</f>
        <v>100.12</v>
      </c>
      <c r="P2179" s="10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2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4"/>
        <v>138.64000000000001</v>
      </c>
      <c r="P2180" s="1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2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4"/>
        <v>161.4</v>
      </c>
      <c r="P2181" s="10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4"/>
        <v>107.18419999999999</v>
      </c>
      <c r="P2182" s="10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2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4"/>
        <v>153.1</v>
      </c>
      <c r="P2183" s="10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2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4"/>
        <v>524.16666666666663</v>
      </c>
      <c r="P2184" s="10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2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4"/>
        <v>489.27777777777777</v>
      </c>
      <c r="P2185" s="10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2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4"/>
        <v>284.74</v>
      </c>
      <c r="P2186" s="10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2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4"/>
        <v>1856.97</v>
      </c>
      <c r="P2187" s="10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2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4"/>
        <v>109.67499999999998</v>
      </c>
      <c r="P2188" s="10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2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4"/>
        <v>1014.6425</v>
      </c>
      <c r="P2189" s="10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2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4"/>
        <v>412.17692027666544</v>
      </c>
      <c r="P2190" s="1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2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4"/>
        <v>503.25</v>
      </c>
      <c r="P2191" s="10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4"/>
        <v>184.61052631578946</v>
      </c>
      <c r="P2192" s="10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2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4"/>
        <v>119.73333333333333</v>
      </c>
      <c r="P2193" s="10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2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4"/>
        <v>1081.2401666666667</v>
      </c>
      <c r="P2194" s="10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2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4"/>
        <v>452.37333333333333</v>
      </c>
      <c r="P2195" s="10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2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4"/>
        <v>537.37</v>
      </c>
      <c r="P2196" s="10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2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4"/>
        <v>120.32608695652173</v>
      </c>
      <c r="P2197" s="10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2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4"/>
        <v>113.83571428571429</v>
      </c>
      <c r="P2198" s="10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2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4"/>
        <v>951.03109999999992</v>
      </c>
      <c r="P2199" s="10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2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4"/>
        <v>132.89249999999998</v>
      </c>
      <c r="P2200" s="1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2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4"/>
        <v>146.97777777777779</v>
      </c>
      <c r="P2201" s="10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4"/>
        <v>542.15</v>
      </c>
      <c r="P2202" s="10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2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4"/>
        <v>382.71818181818185</v>
      </c>
      <c r="P2203" s="10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2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4"/>
        <v>704.18124999999998</v>
      </c>
      <c r="P2204" s="10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2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4"/>
        <v>109.55</v>
      </c>
      <c r="P2205" s="10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2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4"/>
        <v>132.86666666666667</v>
      </c>
      <c r="P2206" s="10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2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4"/>
        <v>152</v>
      </c>
      <c r="P2207" s="10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2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4"/>
        <v>102.72727272727273</v>
      </c>
      <c r="P2208" s="10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2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4"/>
        <v>100</v>
      </c>
      <c r="P2209" s="10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2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4"/>
        <v>101.6</v>
      </c>
      <c r="P2210" s="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2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4"/>
        <v>150.80000000000001</v>
      </c>
      <c r="P2211" s="10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4"/>
        <v>111.425</v>
      </c>
      <c r="P2212" s="10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2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4"/>
        <v>195.6</v>
      </c>
      <c r="P2213" s="10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2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4"/>
        <v>114.38333333333333</v>
      </c>
      <c r="P2214" s="10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2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4"/>
        <v>200</v>
      </c>
      <c r="P2215" s="10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2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4"/>
        <v>292.50166666666667</v>
      </c>
      <c r="P2216" s="10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2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4"/>
        <v>156.36363636363637</v>
      </c>
      <c r="P2217" s="10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2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4"/>
        <v>105.66666666666666</v>
      </c>
      <c r="P2218" s="10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2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4"/>
        <v>101.19047619047619</v>
      </c>
      <c r="P2219" s="10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2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4"/>
        <v>122.833</v>
      </c>
      <c r="P2220" s="1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2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4"/>
        <v>101.49999999999999</v>
      </c>
      <c r="P2221" s="10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4"/>
        <v>101.14285714285714</v>
      </c>
      <c r="P2222" s="10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2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4"/>
        <v>108.11999999999999</v>
      </c>
      <c r="P2223" s="10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2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4"/>
        <v>162.6</v>
      </c>
      <c r="P2224" s="10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2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4"/>
        <v>105.80000000000001</v>
      </c>
      <c r="P2225" s="10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2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4"/>
        <v>243.15000000000003</v>
      </c>
      <c r="P2226" s="10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2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4"/>
        <v>944.83338095238094</v>
      </c>
      <c r="P2227" s="10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2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4"/>
        <v>108.46283333333334</v>
      </c>
      <c r="P2228" s="10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2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4"/>
        <v>157.37692307692308</v>
      </c>
      <c r="P2229" s="10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2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4"/>
        <v>1174.49</v>
      </c>
      <c r="P2230" s="1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2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4"/>
        <v>171.04755366949576</v>
      </c>
      <c r="P2231" s="10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4"/>
        <v>125.95294117647057</v>
      </c>
      <c r="P2232" s="10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2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4"/>
        <v>1212.1296000000002</v>
      </c>
      <c r="P2233" s="10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2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4"/>
        <v>495.8</v>
      </c>
      <c r="P2234" s="10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2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4"/>
        <v>332.03999999999996</v>
      </c>
      <c r="P2235" s="10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2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4"/>
        <v>1165</v>
      </c>
      <c r="P2236" s="10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2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4"/>
        <v>153.3153846153846</v>
      </c>
      <c r="P2237" s="10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2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4"/>
        <v>537.10714285714289</v>
      </c>
      <c r="P2238" s="10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2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4"/>
        <v>352.92777777777775</v>
      </c>
      <c r="P2239" s="10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2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4"/>
        <v>137.4</v>
      </c>
      <c r="P2240" s="1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2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4"/>
        <v>128.02668</v>
      </c>
      <c r="P2241" s="10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4"/>
        <v>270.68</v>
      </c>
      <c r="P2242" s="10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2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210">(E2243/D2243)*100</f>
        <v>806.4</v>
      </c>
      <c r="P2243" s="10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2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0"/>
        <v>1360.0976000000001</v>
      </c>
      <c r="P2244" s="10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2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0"/>
        <v>930250</v>
      </c>
      <c r="P2245" s="10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2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0"/>
        <v>377.02</v>
      </c>
      <c r="P2246" s="10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2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0"/>
        <v>2647.0250000000001</v>
      </c>
      <c r="P2247" s="10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2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0"/>
        <v>100.12</v>
      </c>
      <c r="P2248" s="10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2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0"/>
        <v>104.45405405405405</v>
      </c>
      <c r="P2249" s="10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2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0"/>
        <v>107.21428571428571</v>
      </c>
      <c r="P2250" s="1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2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0"/>
        <v>168.77142857142857</v>
      </c>
      <c r="P2251" s="10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0"/>
        <v>975.11200000000008</v>
      </c>
      <c r="P2252" s="10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2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0"/>
        <v>134.44929411764704</v>
      </c>
      <c r="P2253" s="10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2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0"/>
        <v>272.27777777777777</v>
      </c>
      <c r="P2254" s="10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2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0"/>
        <v>112.6875</v>
      </c>
      <c r="P2255" s="10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2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0"/>
        <v>459.8</v>
      </c>
      <c r="P2256" s="10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2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0"/>
        <v>286.65822784810126</v>
      </c>
      <c r="P2257" s="10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2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0"/>
        <v>222.70833333333334</v>
      </c>
      <c r="P2258" s="10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2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0"/>
        <v>636.14</v>
      </c>
      <c r="P2259" s="10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2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0"/>
        <v>146.5</v>
      </c>
      <c r="P2260" s="1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2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0"/>
        <v>1867.1</v>
      </c>
      <c r="P2261" s="10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0"/>
        <v>326.92</v>
      </c>
      <c r="P2262" s="10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2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0"/>
        <v>779.5</v>
      </c>
      <c r="P2263" s="10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2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0"/>
        <v>154.15151515151516</v>
      </c>
      <c r="P2264" s="10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2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0"/>
        <v>115.54666666666667</v>
      </c>
      <c r="P2265" s="10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2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0"/>
        <v>180.03333333333333</v>
      </c>
      <c r="P2266" s="10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2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0"/>
        <v>298.5</v>
      </c>
      <c r="P2267" s="10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2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0"/>
        <v>320.26666666666665</v>
      </c>
      <c r="P2268" s="10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2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0"/>
        <v>380.52499999999998</v>
      </c>
      <c r="P2269" s="10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2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0"/>
        <v>102.60000000000001</v>
      </c>
      <c r="P2270" s="1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2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0"/>
        <v>1801.64</v>
      </c>
      <c r="P2271" s="10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0"/>
        <v>720.24800000000005</v>
      </c>
      <c r="P2272" s="10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2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0"/>
        <v>283.09000000000003</v>
      </c>
      <c r="P2273" s="10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2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0"/>
        <v>1356.6000000000001</v>
      </c>
      <c r="P2274" s="10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2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0"/>
        <v>220.35999999999999</v>
      </c>
      <c r="P2275" s="10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2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0"/>
        <v>119.6</v>
      </c>
      <c r="P2276" s="10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2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0"/>
        <v>407.76923076923077</v>
      </c>
      <c r="P2277" s="10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2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0"/>
        <v>105.81826105905425</v>
      </c>
      <c r="P2278" s="10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2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0"/>
        <v>141.08235294117648</v>
      </c>
      <c r="P2279" s="10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2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0"/>
        <v>270.7</v>
      </c>
      <c r="P2280" s="1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2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0"/>
        <v>153.80000000000001</v>
      </c>
      <c r="P2281" s="10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0"/>
        <v>403.57653061224488</v>
      </c>
      <c r="P2282" s="10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2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0"/>
        <v>185</v>
      </c>
      <c r="P2283" s="10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2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0"/>
        <v>185.33333333333331</v>
      </c>
      <c r="P2284" s="10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2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0"/>
        <v>100.85533333333332</v>
      </c>
      <c r="P2285" s="10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2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0"/>
        <v>106.22116666666668</v>
      </c>
      <c r="P2286" s="10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2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0"/>
        <v>121.36666666666667</v>
      </c>
      <c r="P2287" s="10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2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0"/>
        <v>100.06666666666666</v>
      </c>
      <c r="P2288" s="10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2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0"/>
        <v>119.97755555555555</v>
      </c>
      <c r="P2289" s="10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2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0"/>
        <v>100.1</v>
      </c>
      <c r="P2290" s="1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2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0"/>
        <v>107.4</v>
      </c>
      <c r="P2291" s="10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0"/>
        <v>104.06666666666666</v>
      </c>
      <c r="P2292" s="10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2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0"/>
        <v>172.8</v>
      </c>
      <c r="P2293" s="10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2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0"/>
        <v>107.2505</v>
      </c>
      <c r="P2294" s="10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2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0"/>
        <v>108.23529411764706</v>
      </c>
      <c r="P2295" s="10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2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0"/>
        <v>146.08079999999998</v>
      </c>
      <c r="P2296" s="10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2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0"/>
        <v>125.25</v>
      </c>
      <c r="P2297" s="10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2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0"/>
        <v>149.07142857142856</v>
      </c>
      <c r="P2298" s="10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2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0"/>
        <v>100.6</v>
      </c>
      <c r="P2299" s="10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2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0"/>
        <v>105.07333333333332</v>
      </c>
      <c r="P2300" s="1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2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0"/>
        <v>350.16666666666663</v>
      </c>
      <c r="P2301" s="10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0"/>
        <v>101.25</v>
      </c>
      <c r="P2302" s="10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2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0"/>
        <v>133.6044</v>
      </c>
      <c r="P2303" s="10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2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0"/>
        <v>170.65217391304347</v>
      </c>
      <c r="P2304" s="10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2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0"/>
        <v>109.35829457364341</v>
      </c>
      <c r="P2305" s="10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2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0"/>
        <v>100.70033333333335</v>
      </c>
      <c r="P2306" s="10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2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216">(E2307/D2307)*100</f>
        <v>101.22777777777779</v>
      </c>
      <c r="P2307" s="10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2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6"/>
        <v>106.75857142857143</v>
      </c>
      <c r="P2308" s="10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2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6"/>
        <v>106.65777537961894</v>
      </c>
      <c r="P2309" s="10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2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6"/>
        <v>101.30622</v>
      </c>
      <c r="P2310" s="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2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6"/>
        <v>106.67450000000001</v>
      </c>
      <c r="P2311" s="10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6"/>
        <v>428.83978378378379</v>
      </c>
      <c r="P2312" s="10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2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6"/>
        <v>104.11111111111111</v>
      </c>
      <c r="P2313" s="10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2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6"/>
        <v>107.86666666666666</v>
      </c>
      <c r="P2314" s="10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2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6"/>
        <v>175.84040000000002</v>
      </c>
      <c r="P2315" s="10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2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6"/>
        <v>156.97</v>
      </c>
      <c r="P2316" s="10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2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6"/>
        <v>102.60000000000001</v>
      </c>
      <c r="P2317" s="10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2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6"/>
        <v>104.04266666666666</v>
      </c>
      <c r="P2318" s="10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2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6"/>
        <v>104</v>
      </c>
      <c r="P2319" s="10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2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6"/>
        <v>121.05999999999999</v>
      </c>
      <c r="P2320" s="1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2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6"/>
        <v>107.69999999999999</v>
      </c>
      <c r="P2321" s="10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6"/>
        <v>108.66</v>
      </c>
      <c r="P2322" s="10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2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6"/>
        <v>39.120962394619681</v>
      </c>
      <c r="P2323" s="10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2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6"/>
        <v>3.1481481481481479</v>
      </c>
      <c r="P2324" s="10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2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6"/>
        <v>48</v>
      </c>
      <c r="P2325" s="10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2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6"/>
        <v>20.733333333333334</v>
      </c>
      <c r="P2326" s="10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2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6"/>
        <v>8</v>
      </c>
      <c r="P2327" s="10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2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6"/>
        <v>0.72</v>
      </c>
      <c r="P2328" s="10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2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6"/>
        <v>526.09431428571429</v>
      </c>
      <c r="P2329" s="10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2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6"/>
        <v>254.45000000000002</v>
      </c>
      <c r="P2330" s="1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2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6"/>
        <v>105.91999999999999</v>
      </c>
      <c r="P2331" s="10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6"/>
        <v>102.42285714285715</v>
      </c>
      <c r="P2332" s="10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2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6"/>
        <v>144.31375</v>
      </c>
      <c r="P2333" s="10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2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6"/>
        <v>106.30800000000001</v>
      </c>
      <c r="P2334" s="10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2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6"/>
        <v>212.16666666666666</v>
      </c>
      <c r="P2335" s="10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2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6"/>
        <v>101.95</v>
      </c>
      <c r="P2336" s="10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2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6"/>
        <v>102.27200000000001</v>
      </c>
      <c r="P2337" s="10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2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6"/>
        <v>520.73254999999995</v>
      </c>
      <c r="P2338" s="10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2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6"/>
        <v>110.65833333333333</v>
      </c>
      <c r="P2339" s="10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2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6"/>
        <v>101.14333333333335</v>
      </c>
      <c r="P2340" s="1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2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6"/>
        <v>294.20799999999997</v>
      </c>
      <c r="P2341" s="10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6"/>
        <v>105.77749999999999</v>
      </c>
      <c r="P2342" s="10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2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6"/>
        <v>0</v>
      </c>
      <c r="P2343" s="10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2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6"/>
        <v>0</v>
      </c>
      <c r="P2344" s="10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2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6"/>
        <v>3</v>
      </c>
      <c r="P2345" s="10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2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6"/>
        <v>0.1</v>
      </c>
      <c r="P2346" s="10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2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6"/>
        <v>0</v>
      </c>
      <c r="P2347" s="10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2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6"/>
        <v>6.5000000000000002E-2</v>
      </c>
      <c r="P2348" s="10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2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6"/>
        <v>1.5</v>
      </c>
      <c r="P2349" s="10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2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6"/>
        <v>0.38571428571428573</v>
      </c>
      <c r="P2350" s="1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2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6"/>
        <v>0</v>
      </c>
      <c r="P2351" s="10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6"/>
        <v>0</v>
      </c>
      <c r="P2352" s="10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2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6"/>
        <v>0.5714285714285714</v>
      </c>
      <c r="P2353" s="10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2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6"/>
        <v>0</v>
      </c>
      <c r="P2354" s="10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2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6"/>
        <v>0</v>
      </c>
      <c r="P2355" s="10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2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6"/>
        <v>7.1428571428571425E-2</v>
      </c>
      <c r="P2356" s="10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2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6"/>
        <v>0.6875</v>
      </c>
      <c r="P2357" s="10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2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6"/>
        <v>0</v>
      </c>
      <c r="P2358" s="10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2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6"/>
        <v>0</v>
      </c>
      <c r="P2359" s="10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2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6"/>
        <v>0</v>
      </c>
      <c r="P2360" s="1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2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6"/>
        <v>14.680000000000001</v>
      </c>
      <c r="P2361" s="10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6"/>
        <v>0.04</v>
      </c>
      <c r="P2362" s="10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2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6"/>
        <v>0</v>
      </c>
      <c r="P2363" s="10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2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6"/>
        <v>28.571428571428569</v>
      </c>
      <c r="P2364" s="10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2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6"/>
        <v>0</v>
      </c>
      <c r="P2365" s="10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2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6"/>
        <v>0</v>
      </c>
      <c r="P2366" s="10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2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6"/>
        <v>0</v>
      </c>
      <c r="P2367" s="10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2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6"/>
        <v>10.52</v>
      </c>
      <c r="P2368" s="10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2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6"/>
        <v>1.34</v>
      </c>
      <c r="P2369" s="10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2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16"/>
        <v>0.25</v>
      </c>
      <c r="P2370" s="1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2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222">(E2371/D2371)*100</f>
        <v>0</v>
      </c>
      <c r="P2371" s="10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2"/>
        <v>0.32800000000000001</v>
      </c>
      <c r="P2372" s="10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2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2"/>
        <v>0</v>
      </c>
      <c r="P2373" s="10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2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2"/>
        <v>3.2727272727272729</v>
      </c>
      <c r="P2374" s="10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2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2"/>
        <v>5.8823529411764705E-3</v>
      </c>
      <c r="P2375" s="10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2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2"/>
        <v>4.5454545454545456E-2</v>
      </c>
      <c r="P2376" s="10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2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2"/>
        <v>0</v>
      </c>
      <c r="P2377" s="10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2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2"/>
        <v>10.877666666666666</v>
      </c>
      <c r="P2378" s="10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2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2"/>
        <v>0</v>
      </c>
      <c r="P2379" s="10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2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2"/>
        <v>0</v>
      </c>
      <c r="P2380" s="1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2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2"/>
        <v>0</v>
      </c>
      <c r="P2381" s="10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2"/>
        <v>0.36666666666666664</v>
      </c>
      <c r="P2382" s="10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2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2"/>
        <v>1.8193398957730169</v>
      </c>
      <c r="P2383" s="10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2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2"/>
        <v>2.5</v>
      </c>
      <c r="P2384" s="10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2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2"/>
        <v>4.3499999999999996</v>
      </c>
      <c r="P2385" s="10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2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2"/>
        <v>0.8</v>
      </c>
      <c r="P2386" s="10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2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2"/>
        <v>1.2123076923076923</v>
      </c>
      <c r="P2387" s="10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2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2"/>
        <v>0</v>
      </c>
      <c r="P2388" s="10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2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2"/>
        <v>0.68399999999999994</v>
      </c>
      <c r="P2389" s="10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2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2"/>
        <v>1.2513513513513512</v>
      </c>
      <c r="P2390" s="1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2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2"/>
        <v>0.1875</v>
      </c>
      <c r="P2391" s="10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2"/>
        <v>0</v>
      </c>
      <c r="P2392" s="10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2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2"/>
        <v>0.125</v>
      </c>
      <c r="P2393" s="10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2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2"/>
        <v>0</v>
      </c>
      <c r="P2394" s="10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2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2"/>
        <v>0.05</v>
      </c>
      <c r="P2395" s="10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2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2"/>
        <v>0.06</v>
      </c>
      <c r="P2396" s="10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2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2"/>
        <v>0</v>
      </c>
      <c r="P2397" s="10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2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2"/>
        <v>0.2</v>
      </c>
      <c r="P2398" s="10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2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2"/>
        <v>0</v>
      </c>
      <c r="P2399" s="10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2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2"/>
        <v>0</v>
      </c>
      <c r="P2400" s="1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2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2"/>
        <v>0</v>
      </c>
      <c r="P2401" s="10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2"/>
        <v>0</v>
      </c>
      <c r="P2402" s="10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2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2"/>
        <v>0.71785714285714286</v>
      </c>
      <c r="P2403" s="10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2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2"/>
        <v>0.43333333333333329</v>
      </c>
      <c r="P2404" s="10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2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2"/>
        <v>16.833333333333332</v>
      </c>
      <c r="P2405" s="10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2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2"/>
        <v>0</v>
      </c>
      <c r="P2406" s="10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2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2"/>
        <v>22.52</v>
      </c>
      <c r="P2407" s="10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2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2"/>
        <v>41.384615384615387</v>
      </c>
      <c r="P2408" s="10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2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2"/>
        <v>25.259090909090908</v>
      </c>
      <c r="P2409" s="10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2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2"/>
        <v>0.2</v>
      </c>
      <c r="P2410" s="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2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2"/>
        <v>1.8399999999999999</v>
      </c>
      <c r="P2411" s="10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2"/>
        <v>0</v>
      </c>
      <c r="P2412" s="10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2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2"/>
        <v>0.60399999999999998</v>
      </c>
      <c r="P2413" s="10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2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2"/>
        <v>0</v>
      </c>
      <c r="P2414" s="10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2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2"/>
        <v>0.83333333333333337</v>
      </c>
      <c r="P2415" s="10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2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2"/>
        <v>3.0666666666666664</v>
      </c>
      <c r="P2416" s="10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2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2"/>
        <v>0.55833333333333335</v>
      </c>
      <c r="P2417" s="10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2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2"/>
        <v>2.5000000000000001E-2</v>
      </c>
      <c r="P2418" s="10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2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2"/>
        <v>0</v>
      </c>
      <c r="P2419" s="10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2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2"/>
        <v>0.02</v>
      </c>
      <c r="P2420" s="1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2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2"/>
        <v>0</v>
      </c>
      <c r="P2421" s="10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2"/>
        <v>14.825133372851216</v>
      </c>
      <c r="P2422" s="10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2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2"/>
        <v>1.6666666666666666E-2</v>
      </c>
      <c r="P2423" s="10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2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2"/>
        <v>0.2</v>
      </c>
      <c r="P2424" s="10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2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2"/>
        <v>1.3333333333333334E-2</v>
      </c>
      <c r="P2425" s="10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2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2"/>
        <v>1.24</v>
      </c>
      <c r="P2426" s="10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2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2"/>
        <v>2.8571428571428574E-2</v>
      </c>
      <c r="P2427" s="10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2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2"/>
        <v>0</v>
      </c>
      <c r="P2428" s="10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2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2"/>
        <v>2E-3</v>
      </c>
      <c r="P2429" s="10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2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2"/>
        <v>2.8571428571428571E-3</v>
      </c>
      <c r="P2430" s="1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2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2"/>
        <v>1.4321428571428572</v>
      </c>
      <c r="P2431" s="10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2"/>
        <v>0.70000000000000007</v>
      </c>
      <c r="P2432" s="10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2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2"/>
        <v>2E-3</v>
      </c>
      <c r="P2433" s="10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2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2"/>
        <v>1.4285714285714287E-2</v>
      </c>
      <c r="P2434" s="10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2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228">(E2435/D2435)*100</f>
        <v>0</v>
      </c>
      <c r="P2435" s="10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2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28"/>
        <v>0.13</v>
      </c>
      <c r="P2436" s="10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2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28"/>
        <v>0.48960000000000004</v>
      </c>
      <c r="P2437" s="10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2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28"/>
        <v>3.8461538461538464E-2</v>
      </c>
      <c r="P2438" s="10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2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28"/>
        <v>0</v>
      </c>
      <c r="P2439" s="10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2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28"/>
        <v>0.33333333333333337</v>
      </c>
      <c r="P2440" s="1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2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28"/>
        <v>0</v>
      </c>
      <c r="P2441" s="10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28"/>
        <v>0.2</v>
      </c>
      <c r="P2442" s="10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2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28"/>
        <v>107.88</v>
      </c>
      <c r="P2443" s="10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2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28"/>
        <v>125.94166666666666</v>
      </c>
      <c r="P2444" s="10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2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28"/>
        <v>202.51495</v>
      </c>
      <c r="P2445" s="10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2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28"/>
        <v>108.60000000000001</v>
      </c>
      <c r="P2446" s="10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2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28"/>
        <v>172.8</v>
      </c>
      <c r="P2447" s="10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2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28"/>
        <v>167.98</v>
      </c>
      <c r="P2448" s="10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2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28"/>
        <v>427.20000000000005</v>
      </c>
      <c r="P2449" s="10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2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28"/>
        <v>107.5</v>
      </c>
      <c r="P2450" s="1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2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28"/>
        <v>108</v>
      </c>
      <c r="P2451" s="10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28"/>
        <v>101.53353333333335</v>
      </c>
      <c r="P2452" s="10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2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28"/>
        <v>115.45</v>
      </c>
      <c r="P2453" s="10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2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28"/>
        <v>133.5</v>
      </c>
      <c r="P2454" s="10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2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28"/>
        <v>154.69999999999999</v>
      </c>
      <c r="P2455" s="10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2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28"/>
        <v>100.84571428571429</v>
      </c>
      <c r="P2456" s="10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2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28"/>
        <v>182</v>
      </c>
      <c r="P2457" s="10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2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28"/>
        <v>180.86666666666667</v>
      </c>
      <c r="P2458" s="10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2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28"/>
        <v>102.30434782608695</v>
      </c>
      <c r="P2459" s="10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2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28"/>
        <v>110.17999999999999</v>
      </c>
      <c r="P2460" s="1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2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28"/>
        <v>102.25</v>
      </c>
      <c r="P2461" s="10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28"/>
        <v>100.78823529411764</v>
      </c>
      <c r="P2462" s="10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2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28"/>
        <v>103.8</v>
      </c>
      <c r="P2463" s="10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2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28"/>
        <v>110.70833333333334</v>
      </c>
      <c r="P2464" s="10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2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28"/>
        <v>116.25000000000001</v>
      </c>
      <c r="P2465" s="10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2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28"/>
        <v>111.1</v>
      </c>
      <c r="P2466" s="10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2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28"/>
        <v>180.14285714285714</v>
      </c>
      <c r="P2467" s="10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2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28"/>
        <v>100</v>
      </c>
      <c r="P2468" s="10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2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28"/>
        <v>118.5</v>
      </c>
      <c r="P2469" s="10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2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28"/>
        <v>107.21700000000001</v>
      </c>
      <c r="P2470" s="1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2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28"/>
        <v>113.66666666666667</v>
      </c>
      <c r="P2471" s="10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28"/>
        <v>103.16400000000002</v>
      </c>
      <c r="P2472" s="10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2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28"/>
        <v>128</v>
      </c>
      <c r="P2473" s="10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2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28"/>
        <v>135.76026666666667</v>
      </c>
      <c r="P2474" s="10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2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28"/>
        <v>100</v>
      </c>
      <c r="P2475" s="10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2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28"/>
        <v>100.00360000000002</v>
      </c>
      <c r="P2476" s="10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2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28"/>
        <v>104.71999999999998</v>
      </c>
      <c r="P2477" s="10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2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28"/>
        <v>105.02249999999999</v>
      </c>
      <c r="P2478" s="10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2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28"/>
        <v>171.33333333333334</v>
      </c>
      <c r="P2479" s="10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2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28"/>
        <v>127.49999999999999</v>
      </c>
      <c r="P2480" s="1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2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28"/>
        <v>133.44333333333333</v>
      </c>
      <c r="P2481" s="10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28"/>
        <v>100</v>
      </c>
      <c r="P2482" s="10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2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28"/>
        <v>112.91099999999999</v>
      </c>
      <c r="P2483" s="10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2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28"/>
        <v>100.1</v>
      </c>
      <c r="P2484" s="10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2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28"/>
        <v>113.72727272727272</v>
      </c>
      <c r="P2485" s="10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2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28"/>
        <v>119.31742857142855</v>
      </c>
      <c r="P2486" s="10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2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28"/>
        <v>103.25</v>
      </c>
      <c r="P2487" s="10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2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28"/>
        <v>265.66666666666669</v>
      </c>
      <c r="P2488" s="10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2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28"/>
        <v>100.05066666666667</v>
      </c>
      <c r="P2489" s="10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2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28"/>
        <v>106.69999999999999</v>
      </c>
      <c r="P2490" s="1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2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28"/>
        <v>133.67142857142858</v>
      </c>
      <c r="P2491" s="10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28"/>
        <v>121.39999999999999</v>
      </c>
      <c r="P2492" s="10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2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28"/>
        <v>103.2</v>
      </c>
      <c r="P2493" s="10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2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28"/>
        <v>125</v>
      </c>
      <c r="P2494" s="10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2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28"/>
        <v>128.69999999999999</v>
      </c>
      <c r="P2495" s="10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2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28"/>
        <v>101.00533333333333</v>
      </c>
      <c r="P2496" s="10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2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28"/>
        <v>127.53666666666665</v>
      </c>
      <c r="P2497" s="10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2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28"/>
        <v>100</v>
      </c>
      <c r="P2498" s="10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2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234">(E2499/D2499)*100</f>
        <v>112.7715</v>
      </c>
      <c r="P2499" s="10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2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4"/>
        <v>105.60000000000001</v>
      </c>
      <c r="P2500" s="1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2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4"/>
        <v>202.625</v>
      </c>
      <c r="P2501" s="10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4"/>
        <v>113.33333333333333</v>
      </c>
      <c r="P2502" s="10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2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4"/>
        <v>2.5545454545454547</v>
      </c>
      <c r="P2503" s="10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2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4"/>
        <v>7.8181818181818186E-2</v>
      </c>
      <c r="P2504" s="10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2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4"/>
        <v>0</v>
      </c>
      <c r="P2505" s="10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2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4"/>
        <v>0</v>
      </c>
      <c r="P2506" s="10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2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4"/>
        <v>0</v>
      </c>
      <c r="P2507" s="10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2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4"/>
        <v>0.6</v>
      </c>
      <c r="P2508" s="10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2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4"/>
        <v>0</v>
      </c>
      <c r="P2509" s="10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2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4"/>
        <v>0</v>
      </c>
      <c r="P2510" s="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2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4"/>
        <v>1.0526315789473684</v>
      </c>
      <c r="P2511" s="10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4"/>
        <v>0.15</v>
      </c>
      <c r="P2512" s="10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2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4"/>
        <v>0</v>
      </c>
      <c r="P2513" s="10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2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4"/>
        <v>0</v>
      </c>
      <c r="P2514" s="10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2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4"/>
        <v>0</v>
      </c>
      <c r="P2515" s="10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2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4"/>
        <v>1.7500000000000002</v>
      </c>
      <c r="P2516" s="10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2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4"/>
        <v>18.600000000000001</v>
      </c>
      <c r="P2517" s="10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2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4"/>
        <v>0</v>
      </c>
      <c r="P2518" s="10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2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4"/>
        <v>9.8166666666666664</v>
      </c>
      <c r="P2519" s="10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2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4"/>
        <v>0</v>
      </c>
      <c r="P2520" s="1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2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4"/>
        <v>4.3333333333333335E-2</v>
      </c>
      <c r="P2521" s="10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4"/>
        <v>0</v>
      </c>
      <c r="P2522" s="10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2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4"/>
        <v>109.48792</v>
      </c>
      <c r="P2523" s="10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2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4"/>
        <v>100</v>
      </c>
      <c r="P2524" s="10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2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4"/>
        <v>156.44444444444446</v>
      </c>
      <c r="P2525" s="10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2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4"/>
        <v>101.6</v>
      </c>
      <c r="P2526" s="10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2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4"/>
        <v>100.325</v>
      </c>
      <c r="P2527" s="10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2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4"/>
        <v>112.94999999999999</v>
      </c>
      <c r="P2528" s="10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2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4"/>
        <v>102.125</v>
      </c>
      <c r="P2529" s="10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2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4"/>
        <v>107.24974999999999</v>
      </c>
      <c r="P2530" s="1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2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4"/>
        <v>104.28333333333333</v>
      </c>
      <c r="P2531" s="10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4"/>
        <v>100</v>
      </c>
      <c r="P2532" s="10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2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4"/>
        <v>100.4</v>
      </c>
      <c r="P2533" s="10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2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4"/>
        <v>126.125</v>
      </c>
      <c r="P2534" s="10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2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4"/>
        <v>110.66666666666667</v>
      </c>
      <c r="P2535" s="10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2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4"/>
        <v>105</v>
      </c>
      <c r="P2536" s="10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2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4"/>
        <v>103.77499999999999</v>
      </c>
      <c r="P2537" s="10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2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4"/>
        <v>115.99999999999999</v>
      </c>
      <c r="P2538" s="10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2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4"/>
        <v>110.00000000000001</v>
      </c>
      <c r="P2539" s="10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2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4"/>
        <v>113.01761111111111</v>
      </c>
      <c r="P2540" s="1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2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4"/>
        <v>100.25</v>
      </c>
      <c r="P2541" s="10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4"/>
        <v>103.4</v>
      </c>
      <c r="P2542" s="10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2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4"/>
        <v>107.02857142857142</v>
      </c>
      <c r="P2543" s="10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2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4"/>
        <v>103.57142857142858</v>
      </c>
      <c r="P2544" s="10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2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4"/>
        <v>156.4</v>
      </c>
      <c r="P2545" s="10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2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4"/>
        <v>100.82</v>
      </c>
      <c r="P2546" s="10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2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4"/>
        <v>195.3</v>
      </c>
      <c r="P2547" s="10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2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4"/>
        <v>111.71428571428572</v>
      </c>
      <c r="P2548" s="10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2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4"/>
        <v>119.85454545454546</v>
      </c>
      <c r="P2549" s="10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2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4"/>
        <v>101.85</v>
      </c>
      <c r="P2550" s="1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2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4"/>
        <v>102.80254777070064</v>
      </c>
      <c r="P2551" s="10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4"/>
        <v>100.84615384615385</v>
      </c>
      <c r="P2552" s="10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2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4"/>
        <v>102.73469387755102</v>
      </c>
      <c r="P2553" s="10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2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4"/>
        <v>106.5</v>
      </c>
      <c r="P2554" s="10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2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4"/>
        <v>155.53333333333333</v>
      </c>
      <c r="P2555" s="10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2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4"/>
        <v>122.8</v>
      </c>
      <c r="P2556" s="10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2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4"/>
        <v>107.35</v>
      </c>
      <c r="P2557" s="10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2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4"/>
        <v>105.50335570469798</v>
      </c>
      <c r="P2558" s="10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2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4"/>
        <v>118.44444444444444</v>
      </c>
      <c r="P2559" s="10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2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4"/>
        <v>108.88</v>
      </c>
      <c r="P2560" s="1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2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4"/>
        <v>111.25</v>
      </c>
      <c r="P2561" s="10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4"/>
        <v>100.1</v>
      </c>
      <c r="P2562" s="10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2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240">(E2563/D2563)*100</f>
        <v>0</v>
      </c>
      <c r="P2563" s="10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2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0"/>
        <v>0.75</v>
      </c>
      <c r="P2564" s="10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2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0"/>
        <v>0</v>
      </c>
      <c r="P2565" s="10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2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0"/>
        <v>0</v>
      </c>
      <c r="P2566" s="10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2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0"/>
        <v>1</v>
      </c>
      <c r="P2567" s="10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2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0"/>
        <v>0</v>
      </c>
      <c r="P2568" s="10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2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0"/>
        <v>0.26666666666666666</v>
      </c>
      <c r="P2569" s="10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2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0"/>
        <v>0.5</v>
      </c>
      <c r="P2570" s="1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2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0"/>
        <v>2.2307692307692308</v>
      </c>
      <c r="P2571" s="10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0"/>
        <v>0.84285714285714297</v>
      </c>
      <c r="P2572" s="10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2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0"/>
        <v>0.25</v>
      </c>
      <c r="P2573" s="10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2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0"/>
        <v>0</v>
      </c>
      <c r="P2574" s="10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2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0"/>
        <v>0</v>
      </c>
      <c r="P2575" s="10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2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0"/>
        <v>0</v>
      </c>
      <c r="P2576" s="10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2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0"/>
        <v>0</v>
      </c>
      <c r="P2577" s="10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2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0"/>
        <v>0</v>
      </c>
      <c r="P2578" s="10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2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0"/>
        <v>0</v>
      </c>
      <c r="P2579" s="10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2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0"/>
        <v>0</v>
      </c>
      <c r="P2580" s="1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2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0"/>
        <v>0.13849999999999998</v>
      </c>
      <c r="P2581" s="10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0"/>
        <v>0.6</v>
      </c>
      <c r="P2582" s="10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2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0"/>
        <v>10.6</v>
      </c>
      <c r="P2583" s="10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2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0"/>
        <v>1.1111111111111111E-3</v>
      </c>
      <c r="P2584" s="10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2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0"/>
        <v>0.5</v>
      </c>
      <c r="P2585" s="10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2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0"/>
        <v>0</v>
      </c>
      <c r="P2586" s="10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2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0"/>
        <v>0.16666666666666669</v>
      </c>
      <c r="P2587" s="10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2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0"/>
        <v>0.16666666666666669</v>
      </c>
      <c r="P2588" s="10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2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0"/>
        <v>2.4340000000000002</v>
      </c>
      <c r="P2589" s="10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2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0"/>
        <v>3.8833333333333329</v>
      </c>
      <c r="P2590" s="1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2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0"/>
        <v>0.01</v>
      </c>
      <c r="P2591" s="10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0"/>
        <v>0</v>
      </c>
      <c r="P2592" s="10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2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0"/>
        <v>1.7333333333333332</v>
      </c>
      <c r="P2593" s="10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2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0"/>
        <v>0.16666666666666669</v>
      </c>
      <c r="P2594" s="10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2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0"/>
        <v>0</v>
      </c>
      <c r="P2595" s="10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2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0"/>
        <v>1.25E-3</v>
      </c>
      <c r="P2596" s="10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2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0"/>
        <v>12.166666666666668</v>
      </c>
      <c r="P2597" s="10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2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0"/>
        <v>23.588571428571427</v>
      </c>
      <c r="P2598" s="10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2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0"/>
        <v>5.6666666666666661</v>
      </c>
      <c r="P2599" s="10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2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0"/>
        <v>39</v>
      </c>
      <c r="P2600" s="1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2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0"/>
        <v>0.99546510341776351</v>
      </c>
      <c r="P2601" s="10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0"/>
        <v>6.9320000000000004</v>
      </c>
      <c r="P2602" s="10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2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0"/>
        <v>661.4</v>
      </c>
      <c r="P2603" s="10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2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0"/>
        <v>326.0916666666667</v>
      </c>
      <c r="P2604" s="10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2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0"/>
        <v>101.48571428571429</v>
      </c>
      <c r="P2605" s="10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2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0"/>
        <v>104.21799999999999</v>
      </c>
      <c r="P2606" s="10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2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0"/>
        <v>107.42157000000002</v>
      </c>
      <c r="P2607" s="10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2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0"/>
        <v>110.05454545454545</v>
      </c>
      <c r="P2608" s="10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2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0"/>
        <v>407.7</v>
      </c>
      <c r="P2609" s="10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2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0"/>
        <v>223.92500000000001</v>
      </c>
      <c r="P2610" s="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2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0"/>
        <v>303.80111428571428</v>
      </c>
      <c r="P2611" s="10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0"/>
        <v>141.3251043268175</v>
      </c>
      <c r="P2612" s="10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2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0"/>
        <v>2790.6363636363635</v>
      </c>
      <c r="P2613" s="10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2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0"/>
        <v>171.76130000000001</v>
      </c>
      <c r="P2614" s="10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2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0"/>
        <v>101.01333333333334</v>
      </c>
      <c r="P2615" s="10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2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0"/>
        <v>102</v>
      </c>
      <c r="P2616" s="10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2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0"/>
        <v>169.76511744127936</v>
      </c>
      <c r="P2617" s="10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2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0"/>
        <v>114.53400000000001</v>
      </c>
      <c r="P2618" s="10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2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0"/>
        <v>877.6</v>
      </c>
      <c r="P2619" s="10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2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0"/>
        <v>105.38666666666667</v>
      </c>
      <c r="P2620" s="1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2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0"/>
        <v>188.39999999999998</v>
      </c>
      <c r="P2621" s="10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0"/>
        <v>143.65230769230772</v>
      </c>
      <c r="P2622" s="10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2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0"/>
        <v>145.88</v>
      </c>
      <c r="P2623" s="10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2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0"/>
        <v>131.184</v>
      </c>
      <c r="P2624" s="10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2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0"/>
        <v>113.99999999999999</v>
      </c>
      <c r="P2625" s="10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2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0"/>
        <v>1379.4206249999997</v>
      </c>
      <c r="P2626" s="10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2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246">(E2627/D2627)*100</f>
        <v>956</v>
      </c>
      <c r="P2627" s="10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2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6"/>
        <v>112.00000000000001</v>
      </c>
      <c r="P2628" s="10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2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6"/>
        <v>646.66666666666663</v>
      </c>
      <c r="P2629" s="10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2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6"/>
        <v>110.36948748510132</v>
      </c>
      <c r="P2630" s="1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2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6"/>
        <v>127.74000000000001</v>
      </c>
      <c r="P2631" s="10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6"/>
        <v>157.9</v>
      </c>
      <c r="P2632" s="10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2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6"/>
        <v>114.66525000000001</v>
      </c>
      <c r="P2633" s="10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2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6"/>
        <v>137.00934579439252</v>
      </c>
      <c r="P2634" s="10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2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6"/>
        <v>354.62</v>
      </c>
      <c r="P2635" s="10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2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6"/>
        <v>106.02150537634409</v>
      </c>
      <c r="P2636" s="10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2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6"/>
        <v>100</v>
      </c>
      <c r="P2637" s="10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2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6"/>
        <v>187.3</v>
      </c>
      <c r="P2638" s="10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2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6"/>
        <v>166.2</v>
      </c>
      <c r="P2639" s="10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2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6"/>
        <v>101.72910662824208</v>
      </c>
      <c r="P2640" s="1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2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6"/>
        <v>164</v>
      </c>
      <c r="P2641" s="10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6"/>
        <v>105.66666666666666</v>
      </c>
      <c r="P2642" s="10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2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6"/>
        <v>1</v>
      </c>
      <c r="P2643" s="10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2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6"/>
        <v>0</v>
      </c>
      <c r="P2644" s="10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2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6"/>
        <v>33.559730999999999</v>
      </c>
      <c r="P2645" s="10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2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6"/>
        <v>2.0529999999999999</v>
      </c>
      <c r="P2646" s="10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2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6"/>
        <v>10.5</v>
      </c>
      <c r="P2647" s="10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2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6"/>
        <v>8.4172840000000004</v>
      </c>
      <c r="P2648" s="10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2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6"/>
        <v>1.44</v>
      </c>
      <c r="P2649" s="10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2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6"/>
        <v>0.88333333333333341</v>
      </c>
      <c r="P2650" s="1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2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6"/>
        <v>9.920000000000001E-2</v>
      </c>
      <c r="P2651" s="10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6"/>
        <v>0.59666666666666668</v>
      </c>
      <c r="P2652" s="10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2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6"/>
        <v>1.8689285714285715</v>
      </c>
      <c r="P2653" s="10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2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6"/>
        <v>0.88500000000000001</v>
      </c>
      <c r="P2654" s="10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2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6"/>
        <v>11.52156862745098</v>
      </c>
      <c r="P2655" s="10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2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6"/>
        <v>5.1000000000000004E-2</v>
      </c>
      <c r="P2656" s="10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2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6"/>
        <v>21.033333333333335</v>
      </c>
      <c r="P2657" s="10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2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6"/>
        <v>11.436666666666667</v>
      </c>
      <c r="P2658" s="10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2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6"/>
        <v>18.737933333333334</v>
      </c>
      <c r="P2659" s="10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2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6"/>
        <v>9.285714285714286E-2</v>
      </c>
      <c r="P2660" s="1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2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6"/>
        <v>2.7204081632653061</v>
      </c>
      <c r="P2661" s="10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6"/>
        <v>9.5000000000000001E-2</v>
      </c>
      <c r="P2662" s="10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2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6"/>
        <v>102.89999999999999</v>
      </c>
      <c r="P2663" s="10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2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6"/>
        <v>106.80000000000001</v>
      </c>
      <c r="P2664" s="10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2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6"/>
        <v>104.59625</v>
      </c>
      <c r="P2665" s="10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2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6"/>
        <v>103.42857142857143</v>
      </c>
      <c r="P2666" s="10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2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6"/>
        <v>123.14285714285715</v>
      </c>
      <c r="P2667" s="10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2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6"/>
        <v>159.29509999999999</v>
      </c>
      <c r="P2668" s="10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2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6"/>
        <v>110.66666666666667</v>
      </c>
      <c r="P2669" s="10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2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6"/>
        <v>170.70000000000002</v>
      </c>
      <c r="P2670" s="1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2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6"/>
        <v>125.125</v>
      </c>
      <c r="P2671" s="10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6"/>
        <v>6.4158609339642041</v>
      </c>
      <c r="P2672" s="10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2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6"/>
        <v>11.343999999999999</v>
      </c>
      <c r="P2673" s="10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2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6"/>
        <v>33.19</v>
      </c>
      <c r="P2674" s="10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2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6"/>
        <v>27.58</v>
      </c>
      <c r="P2675" s="10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2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6"/>
        <v>62.839999999999996</v>
      </c>
      <c r="P2676" s="10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2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6"/>
        <v>7.5880000000000001</v>
      </c>
      <c r="P2677" s="10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2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6"/>
        <v>50.38095238095238</v>
      </c>
      <c r="P2678" s="10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2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6"/>
        <v>17.512820512820511</v>
      </c>
      <c r="P2679" s="10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2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6"/>
        <v>1.375E-2</v>
      </c>
      <c r="P2680" s="1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2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6"/>
        <v>0.33</v>
      </c>
      <c r="P2681" s="10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6"/>
        <v>0.86250000000000004</v>
      </c>
      <c r="P2682" s="10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2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6"/>
        <v>0.6875</v>
      </c>
      <c r="P2683" s="10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2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6"/>
        <v>28.299999999999997</v>
      </c>
      <c r="P2684" s="10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2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6"/>
        <v>0.24</v>
      </c>
      <c r="P2685" s="10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2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6"/>
        <v>1.1428571428571428</v>
      </c>
      <c r="P2686" s="10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2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6"/>
        <v>0.02</v>
      </c>
      <c r="P2687" s="10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2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6"/>
        <v>0</v>
      </c>
      <c r="P2688" s="10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2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6"/>
        <v>0</v>
      </c>
      <c r="P2689" s="10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2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46"/>
        <v>0.14799999999999999</v>
      </c>
      <c r="P2690" s="1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2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252">(E2691/D2691)*100</f>
        <v>2.8571428571428571E-3</v>
      </c>
      <c r="P2691" s="10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2"/>
        <v>10.7325</v>
      </c>
      <c r="P2692" s="10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2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2"/>
        <v>5.3846153846153842E-2</v>
      </c>
      <c r="P2693" s="10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2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2"/>
        <v>0.7142857142857143</v>
      </c>
      <c r="P2694" s="10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2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2"/>
        <v>0.8</v>
      </c>
      <c r="P2695" s="10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2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2"/>
        <v>3.3333333333333335E-3</v>
      </c>
      <c r="P2696" s="10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2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2"/>
        <v>0.47333333333333333</v>
      </c>
      <c r="P2697" s="10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2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2"/>
        <v>5.65</v>
      </c>
      <c r="P2698" s="10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2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2"/>
        <v>26.35217391304348</v>
      </c>
      <c r="P2699" s="10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2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2"/>
        <v>0.325125</v>
      </c>
      <c r="P2700" s="1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2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2"/>
        <v>0</v>
      </c>
      <c r="P2701" s="10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2"/>
        <v>0.7000700070007001</v>
      </c>
      <c r="P2702" s="10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2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2"/>
        <v>46.176470588235297</v>
      </c>
      <c r="P2703" s="10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2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2"/>
        <v>34.410000000000004</v>
      </c>
      <c r="P2704" s="10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2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2"/>
        <v>103.75000000000001</v>
      </c>
      <c r="P2705" s="10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2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2"/>
        <v>6.0263157894736841</v>
      </c>
      <c r="P2706" s="10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2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2"/>
        <v>10.539393939393939</v>
      </c>
      <c r="P2707" s="10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2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2"/>
        <v>112.29714285714284</v>
      </c>
      <c r="P2708" s="10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2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2"/>
        <v>350.84462500000001</v>
      </c>
      <c r="P2709" s="10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2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2"/>
        <v>233.21535</v>
      </c>
      <c r="P2710" s="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2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2"/>
        <v>101.60599999999999</v>
      </c>
      <c r="P2711" s="10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2"/>
        <v>153.90035000000003</v>
      </c>
      <c r="P2712" s="10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2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2"/>
        <v>100.7161125319693</v>
      </c>
      <c r="P2713" s="10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2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2"/>
        <v>131.38181818181818</v>
      </c>
      <c r="P2714" s="10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2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2"/>
        <v>102.24133333333334</v>
      </c>
      <c r="P2715" s="10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2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2"/>
        <v>116.35599999999999</v>
      </c>
      <c r="P2716" s="10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2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2"/>
        <v>264.62241666666665</v>
      </c>
      <c r="P2717" s="10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2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2"/>
        <v>119.98010000000001</v>
      </c>
      <c r="P2718" s="10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2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2"/>
        <v>120.10400000000001</v>
      </c>
      <c r="P2719" s="10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2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2"/>
        <v>103.58333333333334</v>
      </c>
      <c r="P2720" s="1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2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2"/>
        <v>108.83333333333334</v>
      </c>
      <c r="P2721" s="10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2"/>
        <v>118.12400000000001</v>
      </c>
      <c r="P2722" s="10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2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2"/>
        <v>1462</v>
      </c>
      <c r="P2723" s="10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2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2"/>
        <v>252.54</v>
      </c>
      <c r="P2724" s="10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2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2"/>
        <v>140.05000000000001</v>
      </c>
      <c r="P2725" s="10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2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2"/>
        <v>296.87520259319291</v>
      </c>
      <c r="P2726" s="10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2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2"/>
        <v>144.54249999999999</v>
      </c>
      <c r="P2727" s="10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2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2"/>
        <v>105.745</v>
      </c>
      <c r="P2728" s="10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2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2"/>
        <v>493.21000000000004</v>
      </c>
      <c r="P2729" s="10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2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2"/>
        <v>201.82666666666668</v>
      </c>
      <c r="P2730" s="1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2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2"/>
        <v>104.44</v>
      </c>
      <c r="P2731" s="10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2"/>
        <v>170.29262962962963</v>
      </c>
      <c r="P2732" s="10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2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2"/>
        <v>104.30333333333333</v>
      </c>
      <c r="P2733" s="10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2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2"/>
        <v>118.25000000000001</v>
      </c>
      <c r="P2734" s="10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2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2"/>
        <v>107.538</v>
      </c>
      <c r="P2735" s="10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2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2"/>
        <v>2260300</v>
      </c>
      <c r="P2736" s="10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2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2"/>
        <v>978.13466666666682</v>
      </c>
      <c r="P2737" s="10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2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2"/>
        <v>122.9</v>
      </c>
      <c r="P2738" s="10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2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2"/>
        <v>246.0608</v>
      </c>
      <c r="P2739" s="10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2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2"/>
        <v>147.94</v>
      </c>
      <c r="P2740" s="1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2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2"/>
        <v>384.09090909090907</v>
      </c>
      <c r="P2741" s="10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2"/>
        <v>103.33333333333334</v>
      </c>
      <c r="P2742" s="10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2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2"/>
        <v>0.43750000000000006</v>
      </c>
      <c r="P2743" s="10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2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2"/>
        <v>29.24</v>
      </c>
      <c r="P2744" s="10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2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2"/>
        <v>0</v>
      </c>
      <c r="P2745" s="10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2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2"/>
        <v>5.21875</v>
      </c>
      <c r="P2746" s="10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2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2"/>
        <v>21.887499999999999</v>
      </c>
      <c r="P2747" s="10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2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2"/>
        <v>26.700000000000003</v>
      </c>
      <c r="P2748" s="10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2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2"/>
        <v>28.000000000000004</v>
      </c>
      <c r="P2749" s="10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2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2"/>
        <v>1.06</v>
      </c>
      <c r="P2750" s="1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2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2"/>
        <v>1.0999999999999999</v>
      </c>
      <c r="P2751" s="10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2"/>
        <v>0</v>
      </c>
      <c r="P2752" s="10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2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2"/>
        <v>0</v>
      </c>
      <c r="P2753" s="10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2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2"/>
        <v>11.458333333333332</v>
      </c>
      <c r="P2754" s="10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2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258">(E2755/D2755)*100</f>
        <v>19</v>
      </c>
      <c r="P2755" s="10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2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58"/>
        <v>0</v>
      </c>
      <c r="P2756" s="10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2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58"/>
        <v>52</v>
      </c>
      <c r="P2757" s="10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2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58"/>
        <v>10.48</v>
      </c>
      <c r="P2758" s="10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2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58"/>
        <v>0.66666666666666674</v>
      </c>
      <c r="P2759" s="10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2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58"/>
        <v>11.700000000000001</v>
      </c>
      <c r="P2760" s="1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2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58"/>
        <v>10.5</v>
      </c>
      <c r="P2761" s="10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58"/>
        <v>0</v>
      </c>
      <c r="P2762" s="10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2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58"/>
        <v>0.72</v>
      </c>
      <c r="P2763" s="10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2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58"/>
        <v>0.76923076923076927</v>
      </c>
      <c r="P2764" s="10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2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58"/>
        <v>0.22842639593908631</v>
      </c>
      <c r="P2765" s="10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2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58"/>
        <v>1.125</v>
      </c>
      <c r="P2766" s="10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2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58"/>
        <v>0</v>
      </c>
      <c r="P2767" s="10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2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58"/>
        <v>2</v>
      </c>
      <c r="P2768" s="10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2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58"/>
        <v>0.85000000000000009</v>
      </c>
      <c r="P2769" s="10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2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58"/>
        <v>14.314285714285715</v>
      </c>
      <c r="P2770" s="1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2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58"/>
        <v>0.25</v>
      </c>
      <c r="P2771" s="10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58"/>
        <v>10.411249999999999</v>
      </c>
      <c r="P2772" s="10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2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58"/>
        <v>0</v>
      </c>
      <c r="P2773" s="10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2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58"/>
        <v>0</v>
      </c>
      <c r="P2774" s="10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2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58"/>
        <v>0.18867924528301888</v>
      </c>
      <c r="P2775" s="10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2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58"/>
        <v>14.249999999999998</v>
      </c>
      <c r="P2776" s="10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2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58"/>
        <v>3</v>
      </c>
      <c r="P2777" s="10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2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58"/>
        <v>7.8809523809523814</v>
      </c>
      <c r="P2778" s="10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2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58"/>
        <v>0.33333333333333337</v>
      </c>
      <c r="P2779" s="10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2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58"/>
        <v>25.545454545454543</v>
      </c>
      <c r="P2780" s="1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2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58"/>
        <v>2.12</v>
      </c>
      <c r="P2781" s="10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58"/>
        <v>0</v>
      </c>
      <c r="P2782" s="10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2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58"/>
        <v>105.28</v>
      </c>
      <c r="P2783" s="10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2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58"/>
        <v>120</v>
      </c>
      <c r="P2784" s="10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2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58"/>
        <v>114.5</v>
      </c>
      <c r="P2785" s="10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2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58"/>
        <v>119</v>
      </c>
      <c r="P2786" s="10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2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58"/>
        <v>104.67999999999999</v>
      </c>
      <c r="P2787" s="10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2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58"/>
        <v>117.83999999999999</v>
      </c>
      <c r="P2788" s="10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2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58"/>
        <v>119.7</v>
      </c>
      <c r="P2789" s="10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2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58"/>
        <v>102.49999999999999</v>
      </c>
      <c r="P2790" s="1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2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58"/>
        <v>101.16666666666667</v>
      </c>
      <c r="P2791" s="10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58"/>
        <v>105.33333333333333</v>
      </c>
      <c r="P2792" s="10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2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58"/>
        <v>102.49999999999999</v>
      </c>
      <c r="P2793" s="10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2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58"/>
        <v>107.60000000000001</v>
      </c>
      <c r="P2794" s="10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2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58"/>
        <v>110.5675</v>
      </c>
      <c r="P2795" s="10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2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58"/>
        <v>150</v>
      </c>
      <c r="P2796" s="10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2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58"/>
        <v>104.28571428571429</v>
      </c>
      <c r="P2797" s="10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2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58"/>
        <v>115.5</v>
      </c>
      <c r="P2798" s="10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2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58"/>
        <v>102.64512500000001</v>
      </c>
      <c r="P2799" s="10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2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58"/>
        <v>101.4</v>
      </c>
      <c r="P2800" s="1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2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58"/>
        <v>116.6348</v>
      </c>
      <c r="P2801" s="10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58"/>
        <v>133</v>
      </c>
      <c r="P2802" s="10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2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58"/>
        <v>133.20000000000002</v>
      </c>
      <c r="P2803" s="10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2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58"/>
        <v>101.83333333333333</v>
      </c>
      <c r="P2804" s="10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2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58"/>
        <v>127.95</v>
      </c>
      <c r="P2805" s="10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2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58"/>
        <v>114.99999999999999</v>
      </c>
      <c r="P2806" s="10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2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58"/>
        <v>110.00000000000001</v>
      </c>
      <c r="P2807" s="10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2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58"/>
        <v>112.1</v>
      </c>
      <c r="P2808" s="10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2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58"/>
        <v>126</v>
      </c>
      <c r="P2809" s="10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2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58"/>
        <v>100.24444444444444</v>
      </c>
      <c r="P2810" s="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2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58"/>
        <v>102.4</v>
      </c>
      <c r="P2811" s="10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58"/>
        <v>108.2</v>
      </c>
      <c r="P2812" s="10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2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58"/>
        <v>100.27</v>
      </c>
      <c r="P2813" s="10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2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58"/>
        <v>113.3</v>
      </c>
      <c r="P2814" s="10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2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58"/>
        <v>127.57571428571428</v>
      </c>
      <c r="P2815" s="10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2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58"/>
        <v>107.73333333333332</v>
      </c>
      <c r="P2816" s="10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2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58"/>
        <v>242</v>
      </c>
      <c r="P2817" s="10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2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58"/>
        <v>141.56666666666666</v>
      </c>
      <c r="P2818" s="10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2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264">(E2819/D2819)*100</f>
        <v>130</v>
      </c>
      <c r="P2819" s="10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2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4"/>
        <v>106.03</v>
      </c>
      <c r="P2820" s="1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2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4"/>
        <v>104.80000000000001</v>
      </c>
      <c r="P2821" s="10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4"/>
        <v>136</v>
      </c>
      <c r="P2822" s="10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2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4"/>
        <v>100</v>
      </c>
      <c r="P2823" s="10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2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4"/>
        <v>100</v>
      </c>
      <c r="P2824" s="10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2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4"/>
        <v>124</v>
      </c>
      <c r="P2825" s="10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2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4"/>
        <v>116.92307692307693</v>
      </c>
      <c r="P2826" s="10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2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4"/>
        <v>103.33333333333334</v>
      </c>
      <c r="P2827" s="10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2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4"/>
        <v>107.74999999999999</v>
      </c>
      <c r="P2828" s="10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2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4"/>
        <v>120.24999999999999</v>
      </c>
      <c r="P2829" s="10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2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4"/>
        <v>100.37894736842105</v>
      </c>
      <c r="P2830" s="1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2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4"/>
        <v>106.52</v>
      </c>
      <c r="P2831" s="10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4"/>
        <v>100</v>
      </c>
      <c r="P2832" s="10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2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4"/>
        <v>110.66666666666667</v>
      </c>
      <c r="P2833" s="10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2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4"/>
        <v>114.71959999999999</v>
      </c>
      <c r="P2834" s="10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2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4"/>
        <v>108.25925925925925</v>
      </c>
      <c r="P2835" s="10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2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4"/>
        <v>170</v>
      </c>
      <c r="P2836" s="10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2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4"/>
        <v>187.09899999999999</v>
      </c>
      <c r="P2837" s="10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2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4"/>
        <v>107.77777777777777</v>
      </c>
      <c r="P2838" s="10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2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4"/>
        <v>100</v>
      </c>
      <c r="P2839" s="10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2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4"/>
        <v>120.24999999999999</v>
      </c>
      <c r="P2840" s="1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2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4"/>
        <v>111.42857142857143</v>
      </c>
      <c r="P2841" s="10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4"/>
        <v>104</v>
      </c>
      <c r="P2842" s="10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2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4"/>
        <v>1</v>
      </c>
      <c r="P2843" s="10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2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4"/>
        <v>0</v>
      </c>
      <c r="P2844" s="10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2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4"/>
        <v>0</v>
      </c>
      <c r="P2845" s="10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2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4"/>
        <v>5.4545454545454541</v>
      </c>
      <c r="P2846" s="10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2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4"/>
        <v>31.546666666666667</v>
      </c>
      <c r="P2847" s="10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2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4"/>
        <v>0</v>
      </c>
      <c r="P2848" s="10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2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4"/>
        <v>0</v>
      </c>
      <c r="P2849" s="10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2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4"/>
        <v>0.2</v>
      </c>
      <c r="P2850" s="1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2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4"/>
        <v>1</v>
      </c>
      <c r="P2851" s="10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4"/>
        <v>3.8875000000000002</v>
      </c>
      <c r="P2852" s="10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2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4"/>
        <v>0</v>
      </c>
      <c r="P2853" s="10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2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4"/>
        <v>1.9</v>
      </c>
      <c r="P2854" s="10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2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4"/>
        <v>0</v>
      </c>
      <c r="P2855" s="10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2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4"/>
        <v>41.699999999999996</v>
      </c>
      <c r="P2856" s="10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2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4"/>
        <v>50</v>
      </c>
      <c r="P2857" s="10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2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4"/>
        <v>4.8666666666666663</v>
      </c>
      <c r="P2858" s="10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2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4"/>
        <v>19.736842105263158</v>
      </c>
      <c r="P2859" s="10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2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4"/>
        <v>0</v>
      </c>
      <c r="P2860" s="1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2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4"/>
        <v>1.7500000000000002</v>
      </c>
      <c r="P2861" s="10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4"/>
        <v>6.65</v>
      </c>
      <c r="P2862" s="10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2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4"/>
        <v>32</v>
      </c>
      <c r="P2863" s="10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2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4"/>
        <v>0.43307086614173229</v>
      </c>
      <c r="P2864" s="10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2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4"/>
        <v>0.04</v>
      </c>
      <c r="P2865" s="10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2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4"/>
        <v>1.6</v>
      </c>
      <c r="P2866" s="10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2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4"/>
        <v>0</v>
      </c>
      <c r="P2867" s="10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2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4"/>
        <v>0.89999999999999991</v>
      </c>
      <c r="P2868" s="10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2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4"/>
        <v>20.16</v>
      </c>
      <c r="P2869" s="10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2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4"/>
        <v>42.011733333333332</v>
      </c>
      <c r="P2870" s="1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2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4"/>
        <v>0.88500000000000001</v>
      </c>
      <c r="P2871" s="10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4"/>
        <v>15</v>
      </c>
      <c r="P2872" s="10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2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4"/>
        <v>4.67</v>
      </c>
      <c r="P2873" s="10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2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4"/>
        <v>0</v>
      </c>
      <c r="P2874" s="10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2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4"/>
        <v>38.119999999999997</v>
      </c>
      <c r="P2875" s="10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2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4"/>
        <v>5.42</v>
      </c>
      <c r="P2876" s="10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2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4"/>
        <v>3.4999999999999996E-2</v>
      </c>
      <c r="P2877" s="10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2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4"/>
        <v>0</v>
      </c>
      <c r="P2878" s="10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2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4"/>
        <v>10.833333333333334</v>
      </c>
      <c r="P2879" s="10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2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4"/>
        <v>2.1</v>
      </c>
      <c r="P2880" s="1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2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4"/>
        <v>0.2589285714285714</v>
      </c>
      <c r="P2881" s="10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4"/>
        <v>23.333333333333332</v>
      </c>
      <c r="P2882" s="10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2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270">(E2883/D2883)*100</f>
        <v>0</v>
      </c>
      <c r="P2883" s="10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2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270"/>
        <v>33.6</v>
      </c>
      <c r="P2884" s="10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2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0"/>
        <v>19.079999999999998</v>
      </c>
      <c r="P2885" s="10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2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0"/>
        <v>0.41111111111111115</v>
      </c>
      <c r="P2886" s="10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2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0"/>
        <v>32.5</v>
      </c>
      <c r="P2887" s="10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2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0"/>
        <v>5</v>
      </c>
      <c r="P2888" s="10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2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0"/>
        <v>0.16666666666666669</v>
      </c>
      <c r="P2889" s="10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2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0"/>
        <v>0</v>
      </c>
      <c r="P2890" s="1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2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0"/>
        <v>38.066666666666663</v>
      </c>
      <c r="P2891" s="10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0"/>
        <v>1.05</v>
      </c>
      <c r="P2892" s="10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2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0"/>
        <v>2.73</v>
      </c>
      <c r="P2893" s="10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2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0"/>
        <v>9.0909090909090917</v>
      </c>
      <c r="P2894" s="10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2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0"/>
        <v>0.5</v>
      </c>
      <c r="P2895" s="10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2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0"/>
        <v>0</v>
      </c>
      <c r="P2896" s="10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2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0"/>
        <v>4.5999999999999996</v>
      </c>
      <c r="P2897" s="10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2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0"/>
        <v>20.833333333333336</v>
      </c>
      <c r="P2898" s="10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2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0"/>
        <v>4.583333333333333</v>
      </c>
      <c r="P2899" s="10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2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0"/>
        <v>4.2133333333333338</v>
      </c>
      <c r="P2900" s="1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2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0"/>
        <v>0</v>
      </c>
      <c r="P2901" s="10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0"/>
        <v>61.909090909090914</v>
      </c>
      <c r="P2902" s="10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2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0"/>
        <v>0.8</v>
      </c>
      <c r="P2903" s="10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2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0"/>
        <v>1.6666666666666666E-2</v>
      </c>
      <c r="P2904" s="10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2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0"/>
        <v>0.77999999999999992</v>
      </c>
      <c r="P2905" s="10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2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0"/>
        <v>5</v>
      </c>
      <c r="P2906" s="10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2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0"/>
        <v>17.771428571428572</v>
      </c>
      <c r="P2907" s="10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2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0"/>
        <v>9.4166666666666661</v>
      </c>
      <c r="P2908" s="10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2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0"/>
        <v>0.08</v>
      </c>
      <c r="P2909" s="10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2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0"/>
        <v>2.75</v>
      </c>
      <c r="P2910" s="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2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0"/>
        <v>1.1111111111111112E-2</v>
      </c>
      <c r="P2911" s="10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0"/>
        <v>3.3333333333333335E-3</v>
      </c>
      <c r="P2912" s="10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2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0"/>
        <v>36.5</v>
      </c>
      <c r="P2913" s="10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2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0"/>
        <v>14.058171745152354</v>
      </c>
      <c r="P2914" s="10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2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0"/>
        <v>0.02</v>
      </c>
      <c r="P2915" s="10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2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0"/>
        <v>4.0000000000000001E-3</v>
      </c>
      <c r="P2916" s="10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2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0"/>
        <v>61.1</v>
      </c>
      <c r="P2917" s="10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2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0"/>
        <v>7.8378378378378386</v>
      </c>
      <c r="P2918" s="10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2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0"/>
        <v>21.85</v>
      </c>
      <c r="P2919" s="10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2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0"/>
        <v>27.24</v>
      </c>
      <c r="P2920" s="1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2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0"/>
        <v>8.5</v>
      </c>
      <c r="P2921" s="10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0"/>
        <v>26.840000000000003</v>
      </c>
      <c r="P2922" s="10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2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0"/>
        <v>129</v>
      </c>
      <c r="P2923" s="10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2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0"/>
        <v>100</v>
      </c>
      <c r="P2924" s="10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2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0"/>
        <v>100</v>
      </c>
      <c r="P2925" s="10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2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0"/>
        <v>103.2</v>
      </c>
      <c r="P2926" s="10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2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0"/>
        <v>102.44597777777777</v>
      </c>
      <c r="P2927" s="10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2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0"/>
        <v>125</v>
      </c>
      <c r="P2928" s="10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2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0"/>
        <v>130.83333333333334</v>
      </c>
      <c r="P2929" s="10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2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0"/>
        <v>100</v>
      </c>
      <c r="P2930" s="1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2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0"/>
        <v>102.06937499999999</v>
      </c>
      <c r="P2931" s="10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0"/>
        <v>100.92000000000002</v>
      </c>
      <c r="P2932" s="10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2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0"/>
        <v>106</v>
      </c>
      <c r="P2933" s="10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2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0"/>
        <v>105.0967741935484</v>
      </c>
      <c r="P2934" s="10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2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0"/>
        <v>102.76</v>
      </c>
      <c r="P2935" s="10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2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0"/>
        <v>108</v>
      </c>
      <c r="P2936" s="10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2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0"/>
        <v>100.88571428571429</v>
      </c>
      <c r="P2937" s="10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2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0"/>
        <v>128</v>
      </c>
      <c r="P2938" s="10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2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0"/>
        <v>133.33333333333331</v>
      </c>
      <c r="P2939" s="10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2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0"/>
        <v>101.375</v>
      </c>
      <c r="P2940" s="1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2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0"/>
        <v>102.875</v>
      </c>
      <c r="P2941" s="10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0"/>
        <v>107.24000000000001</v>
      </c>
      <c r="P2942" s="10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2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0"/>
        <v>4.0000000000000001E-3</v>
      </c>
      <c r="P2943" s="10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2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0"/>
        <v>20.424999999999997</v>
      </c>
      <c r="P2944" s="10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2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0"/>
        <v>0</v>
      </c>
      <c r="P2945" s="10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2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0"/>
        <v>1</v>
      </c>
      <c r="P2946" s="10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2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276">(E2947/D2947)*100</f>
        <v>0</v>
      </c>
      <c r="P2947" s="10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2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276"/>
        <v>0.1</v>
      </c>
      <c r="P2948" s="10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2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76"/>
        <v>4.2880000000000003</v>
      </c>
      <c r="P2949" s="10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2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76"/>
        <v>4.8000000000000004E-3</v>
      </c>
      <c r="P2950" s="1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2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76"/>
        <v>2.5</v>
      </c>
      <c r="P2951" s="10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76"/>
        <v>0</v>
      </c>
      <c r="P2952" s="10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2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76"/>
        <v>2.1919999999999997</v>
      </c>
      <c r="P2953" s="10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2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76"/>
        <v>8.0250000000000004</v>
      </c>
      <c r="P2954" s="10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2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76"/>
        <v>0.15125</v>
      </c>
      <c r="P2955" s="10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2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76"/>
        <v>0</v>
      </c>
      <c r="P2956" s="10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2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76"/>
        <v>59.583333333333336</v>
      </c>
      <c r="P2957" s="10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2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76"/>
        <v>16.734177215189874</v>
      </c>
      <c r="P2958" s="10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2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76"/>
        <v>1.8666666666666669</v>
      </c>
      <c r="P2959" s="10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2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76"/>
        <v>0</v>
      </c>
      <c r="P2960" s="1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2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76"/>
        <v>0</v>
      </c>
      <c r="P2961" s="10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76"/>
        <v>0</v>
      </c>
      <c r="P2962" s="10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2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76"/>
        <v>109.62</v>
      </c>
      <c r="P2963" s="10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2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76"/>
        <v>121.8</v>
      </c>
      <c r="P2964" s="10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2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76"/>
        <v>106.85</v>
      </c>
      <c r="P2965" s="10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2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76"/>
        <v>100.71379999999999</v>
      </c>
      <c r="P2966" s="10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2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76"/>
        <v>109.00000000000001</v>
      </c>
      <c r="P2967" s="10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2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76"/>
        <v>113.63000000000001</v>
      </c>
      <c r="P2968" s="10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2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76"/>
        <v>113.92</v>
      </c>
      <c r="P2969" s="10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2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76"/>
        <v>106</v>
      </c>
      <c r="P2970" s="1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2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76"/>
        <v>162.5</v>
      </c>
      <c r="P2971" s="10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76"/>
        <v>106</v>
      </c>
      <c r="P2972" s="10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2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76"/>
        <v>100.15624999999999</v>
      </c>
      <c r="P2973" s="10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2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76"/>
        <v>105.35000000000001</v>
      </c>
      <c r="P2974" s="10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2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76"/>
        <v>174.8</v>
      </c>
      <c r="P2975" s="10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2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76"/>
        <v>102</v>
      </c>
      <c r="P2976" s="10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2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76"/>
        <v>100.125</v>
      </c>
      <c r="P2977" s="10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2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76"/>
        <v>171.42857142857142</v>
      </c>
      <c r="P2978" s="10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2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76"/>
        <v>113.56666666666666</v>
      </c>
      <c r="P2979" s="10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2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76"/>
        <v>129.46666666666667</v>
      </c>
      <c r="P2980" s="1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2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76"/>
        <v>101.4</v>
      </c>
      <c r="P2981" s="10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76"/>
        <v>109.16666666666666</v>
      </c>
      <c r="P2982" s="10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2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76"/>
        <v>128.92500000000001</v>
      </c>
      <c r="P2983" s="10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2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76"/>
        <v>102.06</v>
      </c>
      <c r="P2984" s="10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2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76"/>
        <v>146.53957758620692</v>
      </c>
      <c r="P2985" s="10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2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76"/>
        <v>100.352</v>
      </c>
      <c r="P2986" s="10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2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76"/>
        <v>121.64999999999999</v>
      </c>
      <c r="P2987" s="10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2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76"/>
        <v>105.5</v>
      </c>
      <c r="P2988" s="10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2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76"/>
        <v>110.4008</v>
      </c>
      <c r="P2989" s="10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2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76"/>
        <v>100</v>
      </c>
      <c r="P2990" s="1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2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76"/>
        <v>176.535</v>
      </c>
      <c r="P2991" s="10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76"/>
        <v>100</v>
      </c>
      <c r="P2992" s="10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2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76"/>
        <v>103.29411764705883</v>
      </c>
      <c r="P2993" s="10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2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76"/>
        <v>104.5</v>
      </c>
      <c r="P2994" s="10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2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76"/>
        <v>100.29999999999998</v>
      </c>
      <c r="P2995" s="10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2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76"/>
        <v>457.74666666666673</v>
      </c>
      <c r="P2996" s="10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2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76"/>
        <v>104.96000000000001</v>
      </c>
      <c r="P2997" s="10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2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76"/>
        <v>171.94285714285715</v>
      </c>
      <c r="P2998" s="10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2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76"/>
        <v>103.73000000000002</v>
      </c>
      <c r="P2999" s="10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2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76"/>
        <v>103.029</v>
      </c>
      <c r="P3000" s="1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2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76"/>
        <v>118.88888888888889</v>
      </c>
      <c r="P3001" s="10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76"/>
        <v>100</v>
      </c>
      <c r="P3002" s="10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2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76"/>
        <v>318.69988910451895</v>
      </c>
      <c r="P3003" s="10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2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76"/>
        <v>108.50614285714286</v>
      </c>
      <c r="P3004" s="10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2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76"/>
        <v>101.16666666666667</v>
      </c>
      <c r="P3005" s="10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2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76"/>
        <v>112.815</v>
      </c>
      <c r="P3006" s="10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2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76"/>
        <v>120.49622641509434</v>
      </c>
      <c r="P3007" s="10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2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76"/>
        <v>107.74999999999999</v>
      </c>
      <c r="P3008" s="10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2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76"/>
        <v>180</v>
      </c>
      <c r="P3009" s="10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2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76"/>
        <v>101.16666666666667</v>
      </c>
      <c r="P3010" s="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2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282">(E3011/D3011)*100</f>
        <v>119.756</v>
      </c>
      <c r="P3011" s="10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282"/>
        <v>158</v>
      </c>
      <c r="P3012" s="10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2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2"/>
        <v>123.66666666666666</v>
      </c>
      <c r="P3013" s="10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2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2"/>
        <v>117.12499999999999</v>
      </c>
      <c r="P3014" s="10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2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2"/>
        <v>156.96</v>
      </c>
      <c r="P3015" s="10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2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2"/>
        <v>113.104</v>
      </c>
      <c r="P3016" s="10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2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2"/>
        <v>103.17647058823529</v>
      </c>
      <c r="P3017" s="10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2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2"/>
        <v>102.61176470588236</v>
      </c>
      <c r="P3018" s="10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2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2"/>
        <v>105.84090909090908</v>
      </c>
      <c r="P3019" s="10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2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2"/>
        <v>100.71428571428571</v>
      </c>
      <c r="P3020" s="1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2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2"/>
        <v>121.23333333333332</v>
      </c>
      <c r="P3021" s="10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2"/>
        <v>100.57142857142858</v>
      </c>
      <c r="P3022" s="10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2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2"/>
        <v>116.02222222222223</v>
      </c>
      <c r="P3023" s="10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2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2"/>
        <v>100.88</v>
      </c>
      <c r="P3024" s="10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2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2"/>
        <v>103</v>
      </c>
      <c r="P3025" s="10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2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2"/>
        <v>246.42</v>
      </c>
      <c r="P3026" s="10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2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2"/>
        <v>302.2</v>
      </c>
      <c r="P3027" s="10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2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2"/>
        <v>143.33333333333334</v>
      </c>
      <c r="P3028" s="10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2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2"/>
        <v>131.44</v>
      </c>
      <c r="P3029" s="10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2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2"/>
        <v>168.01999999999998</v>
      </c>
      <c r="P3030" s="1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2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2"/>
        <v>109.67666666666666</v>
      </c>
      <c r="P3031" s="10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2"/>
        <v>106.6857142857143</v>
      </c>
      <c r="P3032" s="10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2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2"/>
        <v>100</v>
      </c>
      <c r="P3033" s="10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2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2"/>
        <v>127.2</v>
      </c>
      <c r="P3034" s="10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2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2"/>
        <v>146.53333333333333</v>
      </c>
      <c r="P3035" s="10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2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2"/>
        <v>112.53599999999999</v>
      </c>
      <c r="P3036" s="10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2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2"/>
        <v>108.78684000000001</v>
      </c>
      <c r="P3037" s="10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2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2"/>
        <v>126.732</v>
      </c>
      <c r="P3038" s="10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2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2"/>
        <v>213.20000000000002</v>
      </c>
      <c r="P3039" s="10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2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2"/>
        <v>100.49999999999999</v>
      </c>
      <c r="P3040" s="1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2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2"/>
        <v>108.71389999999998</v>
      </c>
      <c r="P3041" s="10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2"/>
        <v>107.5</v>
      </c>
      <c r="P3042" s="10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2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2"/>
        <v>110.48192771084338</v>
      </c>
      <c r="P3043" s="10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2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2"/>
        <v>128</v>
      </c>
      <c r="P3044" s="10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2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2"/>
        <v>110.00666666666667</v>
      </c>
      <c r="P3045" s="10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2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2"/>
        <v>109.34166666666667</v>
      </c>
      <c r="P3046" s="10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2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2"/>
        <v>132.70650000000001</v>
      </c>
      <c r="P3047" s="10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2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2"/>
        <v>190.84810126582278</v>
      </c>
      <c r="P3048" s="10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2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2"/>
        <v>149</v>
      </c>
      <c r="P3049" s="10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2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2"/>
        <v>166.4</v>
      </c>
      <c r="P3050" s="1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2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2"/>
        <v>106.66666666666667</v>
      </c>
      <c r="P3051" s="10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2"/>
        <v>106</v>
      </c>
      <c r="P3052" s="10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2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2"/>
        <v>23.62857142857143</v>
      </c>
      <c r="P3053" s="10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2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2"/>
        <v>0.15</v>
      </c>
      <c r="P3054" s="10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2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2"/>
        <v>0.4</v>
      </c>
      <c r="P3055" s="10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2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2"/>
        <v>0</v>
      </c>
      <c r="P3056" s="10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2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2"/>
        <v>5.0000000000000001E-3</v>
      </c>
      <c r="P3057" s="10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2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2"/>
        <v>0</v>
      </c>
      <c r="P3058" s="10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2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2"/>
        <v>0</v>
      </c>
      <c r="P3059" s="10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2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2"/>
        <v>1.6666666666666666E-2</v>
      </c>
      <c r="P3060" s="1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2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2"/>
        <v>3.0066666666666664</v>
      </c>
      <c r="P3061" s="10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2"/>
        <v>0.15227272727272728</v>
      </c>
      <c r="P3062" s="10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2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2"/>
        <v>0</v>
      </c>
      <c r="P3063" s="10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2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2"/>
        <v>66.84</v>
      </c>
      <c r="P3064" s="10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2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2"/>
        <v>19.566666666666666</v>
      </c>
      <c r="P3065" s="10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2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2"/>
        <v>11.294666666666666</v>
      </c>
      <c r="P3066" s="10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2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2"/>
        <v>0.04</v>
      </c>
      <c r="P3067" s="10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2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2"/>
        <v>11.985714285714286</v>
      </c>
      <c r="P3068" s="10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2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2"/>
        <v>2.5</v>
      </c>
      <c r="P3069" s="10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2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2"/>
        <v>6.9999999999999993E-2</v>
      </c>
      <c r="P3070" s="1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2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2"/>
        <v>14.099999999999998</v>
      </c>
      <c r="P3071" s="10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2"/>
        <v>3.34</v>
      </c>
      <c r="P3072" s="10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2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2"/>
        <v>59.774999999999999</v>
      </c>
      <c r="P3073" s="10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2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2"/>
        <v>1.6666666666666666E-2</v>
      </c>
      <c r="P3074" s="10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2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288">(E3075/D3075)*100</f>
        <v>2.3035714285714284E-2</v>
      </c>
      <c r="P3075" s="10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2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288"/>
        <v>8.8000000000000009E-2</v>
      </c>
      <c r="P3076" s="10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2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88"/>
        <v>8.64</v>
      </c>
      <c r="P3077" s="10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2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88"/>
        <v>15.06</v>
      </c>
      <c r="P3078" s="10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2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88"/>
        <v>0.47727272727272729</v>
      </c>
      <c r="P3079" s="10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2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88"/>
        <v>0.11833333333333333</v>
      </c>
      <c r="P3080" s="1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2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88"/>
        <v>0.8417399858735245</v>
      </c>
      <c r="P3081" s="10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88"/>
        <v>1.8799999999999997E-2</v>
      </c>
      <c r="P3082" s="10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2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88"/>
        <v>0.21029999999999999</v>
      </c>
      <c r="P3083" s="10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2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88"/>
        <v>0</v>
      </c>
      <c r="P3084" s="10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2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88"/>
        <v>0.27999999999999997</v>
      </c>
      <c r="P3085" s="10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2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88"/>
        <v>11.57920670115792</v>
      </c>
      <c r="P3086" s="10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2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88"/>
        <v>2.44</v>
      </c>
      <c r="P3087" s="10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2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88"/>
        <v>0.25</v>
      </c>
      <c r="P3088" s="10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2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88"/>
        <v>0.625</v>
      </c>
      <c r="P3089" s="10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2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88"/>
        <v>0.19384615384615383</v>
      </c>
      <c r="P3090" s="1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2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88"/>
        <v>23.416</v>
      </c>
      <c r="P3091" s="10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88"/>
        <v>5.0808888888888886</v>
      </c>
      <c r="P3092" s="10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2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88"/>
        <v>15.920000000000002</v>
      </c>
      <c r="P3093" s="10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2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88"/>
        <v>1.1831900000000002</v>
      </c>
      <c r="P3094" s="10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2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88"/>
        <v>22.75</v>
      </c>
      <c r="P3095" s="10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2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88"/>
        <v>2.5000000000000001E-2</v>
      </c>
      <c r="P3096" s="10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2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88"/>
        <v>0.33512064343163539</v>
      </c>
      <c r="P3097" s="10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2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88"/>
        <v>3.9750000000000001</v>
      </c>
      <c r="P3098" s="10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2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88"/>
        <v>17.150000000000002</v>
      </c>
      <c r="P3099" s="10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2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88"/>
        <v>3.6080041046690612</v>
      </c>
      <c r="P3100" s="1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2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88"/>
        <v>13.900000000000002</v>
      </c>
      <c r="P3101" s="10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88"/>
        <v>15.225</v>
      </c>
      <c r="P3102" s="10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2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88"/>
        <v>12</v>
      </c>
      <c r="P3103" s="10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2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88"/>
        <v>39.112499999999997</v>
      </c>
      <c r="P3104" s="10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2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88"/>
        <v>0.26829268292682928</v>
      </c>
      <c r="P3105" s="10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2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88"/>
        <v>29.625</v>
      </c>
      <c r="P3106" s="10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2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88"/>
        <v>42.360992301112063</v>
      </c>
      <c r="P3107" s="10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2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88"/>
        <v>4.1000000000000005</v>
      </c>
      <c r="P3108" s="10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2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88"/>
        <v>19.762499999999999</v>
      </c>
      <c r="P3109" s="10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2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88"/>
        <v>5.1999999999999998E-2</v>
      </c>
      <c r="P3110" s="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2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88"/>
        <v>25.030188679245285</v>
      </c>
      <c r="P3111" s="10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88"/>
        <v>0.04</v>
      </c>
      <c r="P3112" s="10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2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88"/>
        <v>26.640000000000004</v>
      </c>
      <c r="P3113" s="10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2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88"/>
        <v>4.7363636363636363</v>
      </c>
      <c r="P3114" s="10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2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88"/>
        <v>4.2435339894712749</v>
      </c>
      <c r="P3115" s="10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2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88"/>
        <v>0</v>
      </c>
      <c r="P3116" s="10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2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88"/>
        <v>3</v>
      </c>
      <c r="P3117" s="10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2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88"/>
        <v>57.333333333333336</v>
      </c>
      <c r="P3118" s="10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2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88"/>
        <v>0.1</v>
      </c>
      <c r="P3119" s="10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2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88"/>
        <v>0.31</v>
      </c>
      <c r="P3120" s="1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2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88"/>
        <v>0.05</v>
      </c>
      <c r="P3121" s="10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88"/>
        <v>9.8461538461538465E-3</v>
      </c>
      <c r="P3122" s="10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2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88"/>
        <v>0.66666666666666674</v>
      </c>
      <c r="P3123" s="10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2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88"/>
        <v>58.291457286432156</v>
      </c>
      <c r="P3124" s="10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2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88"/>
        <v>68.153599999999997</v>
      </c>
      <c r="P3125" s="10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2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88"/>
        <v>3.2499999999999999E-3</v>
      </c>
      <c r="P3126" s="10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2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88"/>
        <v>0</v>
      </c>
      <c r="P3127" s="10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2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88"/>
        <v>4.16</v>
      </c>
      <c r="P3128" s="10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2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88"/>
        <v>0</v>
      </c>
      <c r="P3129" s="10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2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88"/>
        <v>108.60666666666667</v>
      </c>
      <c r="P3130" s="1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2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88"/>
        <v>0.8</v>
      </c>
      <c r="P3131" s="10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88"/>
        <v>3.75</v>
      </c>
      <c r="P3132" s="10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2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88"/>
        <v>15.731707317073171</v>
      </c>
      <c r="P3133" s="10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2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88"/>
        <v>3.3333333333333333E-2</v>
      </c>
      <c r="P3134" s="10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2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88"/>
        <v>108</v>
      </c>
      <c r="P3135" s="10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2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88"/>
        <v>22.5</v>
      </c>
      <c r="P3136" s="10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2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88"/>
        <v>20.849420849420849</v>
      </c>
      <c r="P3137" s="10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2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88"/>
        <v>127.8</v>
      </c>
      <c r="P3138" s="10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2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294">(E3139/D3139)*100</f>
        <v>3.3333333333333335</v>
      </c>
      <c r="P3139" s="10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2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294"/>
        <v>0</v>
      </c>
      <c r="P3140" s="1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2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4"/>
        <v>5.4</v>
      </c>
      <c r="P3141" s="10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4"/>
        <v>0.96</v>
      </c>
      <c r="P3142" s="10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2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4"/>
        <v>51.6</v>
      </c>
      <c r="P3143" s="10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2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4"/>
        <v>1.6363636363636365</v>
      </c>
      <c r="P3144" s="10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2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4"/>
        <v>0</v>
      </c>
      <c r="P3145" s="10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2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4"/>
        <v>75.400000000000006</v>
      </c>
      <c r="P3146" s="10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2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4"/>
        <v>0</v>
      </c>
      <c r="P3147" s="10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2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4"/>
        <v>10.5</v>
      </c>
      <c r="P3148" s="10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2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4"/>
        <v>117.52499999999999</v>
      </c>
      <c r="P3149" s="10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2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4"/>
        <v>131.16666666666669</v>
      </c>
      <c r="P3150" s="1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2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4"/>
        <v>104</v>
      </c>
      <c r="P3151" s="10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4"/>
        <v>101</v>
      </c>
      <c r="P3152" s="10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2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4"/>
        <v>100.4</v>
      </c>
      <c r="P3153" s="10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2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4"/>
        <v>105.95454545454545</v>
      </c>
      <c r="P3154" s="10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2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4"/>
        <v>335.58333333333337</v>
      </c>
      <c r="P3155" s="10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2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4"/>
        <v>112.92857142857142</v>
      </c>
      <c r="P3156" s="10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2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4"/>
        <v>188.50460000000001</v>
      </c>
      <c r="P3157" s="10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2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4"/>
        <v>101.81818181818181</v>
      </c>
      <c r="P3158" s="10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2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4"/>
        <v>101</v>
      </c>
      <c r="P3159" s="10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2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4"/>
        <v>113.99999999999999</v>
      </c>
      <c r="P3160" s="1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2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4"/>
        <v>133.48133333333334</v>
      </c>
      <c r="P3161" s="10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4"/>
        <v>101.53333333333335</v>
      </c>
      <c r="P3162" s="10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2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4"/>
        <v>105.1</v>
      </c>
      <c r="P3163" s="10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2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4"/>
        <v>127.15</v>
      </c>
      <c r="P3164" s="10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2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4"/>
        <v>111.15384615384616</v>
      </c>
      <c r="P3165" s="10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2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4"/>
        <v>106.76</v>
      </c>
      <c r="P3166" s="10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2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4"/>
        <v>162.66666666666666</v>
      </c>
      <c r="P3167" s="10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2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4"/>
        <v>160.22808571428573</v>
      </c>
      <c r="P3168" s="10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2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4"/>
        <v>116.16666666666666</v>
      </c>
      <c r="P3169" s="10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2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4"/>
        <v>124.2</v>
      </c>
      <c r="P3170" s="1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2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4"/>
        <v>103.01249999999999</v>
      </c>
      <c r="P3171" s="10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4"/>
        <v>112.25</v>
      </c>
      <c r="P3172" s="10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2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4"/>
        <v>108.8142857142857</v>
      </c>
      <c r="P3173" s="10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2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4"/>
        <v>114.99999999999999</v>
      </c>
      <c r="P3174" s="10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2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4"/>
        <v>103</v>
      </c>
      <c r="P3175" s="10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2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4"/>
        <v>101.13333333333334</v>
      </c>
      <c r="P3176" s="10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2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4"/>
        <v>109.55999999999999</v>
      </c>
      <c r="P3177" s="10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2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4"/>
        <v>114.8421052631579</v>
      </c>
      <c r="P3178" s="10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2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4"/>
        <v>117.39999999999999</v>
      </c>
      <c r="P3179" s="10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2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4"/>
        <v>171.73333333333335</v>
      </c>
      <c r="P3180" s="1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2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4"/>
        <v>114.16238095238094</v>
      </c>
      <c r="P3181" s="10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4"/>
        <v>119.75</v>
      </c>
      <c r="P3182" s="10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2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4"/>
        <v>109.00000000000001</v>
      </c>
      <c r="P3183" s="10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2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4"/>
        <v>100.88571428571429</v>
      </c>
      <c r="P3184" s="10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2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4"/>
        <v>109.00000000000001</v>
      </c>
      <c r="P3185" s="10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2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4"/>
        <v>107.20930232558139</v>
      </c>
      <c r="P3186" s="10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2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4"/>
        <v>100</v>
      </c>
      <c r="P3187" s="10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2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4"/>
        <v>102.18750000000001</v>
      </c>
      <c r="P3188" s="10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2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4"/>
        <v>116.29333333333334</v>
      </c>
      <c r="P3189" s="10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2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4"/>
        <v>65</v>
      </c>
      <c r="P3190" s="1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2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4"/>
        <v>12.327272727272726</v>
      </c>
      <c r="P3191" s="10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4"/>
        <v>0</v>
      </c>
      <c r="P3192" s="10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2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4"/>
        <v>4.0266666666666664</v>
      </c>
      <c r="P3193" s="10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2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4"/>
        <v>1.02</v>
      </c>
      <c r="P3194" s="10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2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4"/>
        <v>11.74</v>
      </c>
      <c r="P3195" s="10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2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4"/>
        <v>0</v>
      </c>
      <c r="P3196" s="10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2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4"/>
        <v>59.142857142857139</v>
      </c>
      <c r="P3197" s="10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2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4"/>
        <v>0.06</v>
      </c>
      <c r="P3198" s="10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2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4"/>
        <v>11.450000000000001</v>
      </c>
      <c r="P3199" s="10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2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4"/>
        <v>0.36666666666666664</v>
      </c>
      <c r="P3200" s="1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2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4"/>
        <v>52.16</v>
      </c>
      <c r="P3201" s="10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4"/>
        <v>2E-3</v>
      </c>
      <c r="P3202" s="10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2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300">(E3203/D3203)*100</f>
        <v>1.25</v>
      </c>
      <c r="P3203" s="10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2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300"/>
        <v>54.52</v>
      </c>
      <c r="P3204" s="10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2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0"/>
        <v>25</v>
      </c>
      <c r="P3205" s="10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2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0"/>
        <v>0</v>
      </c>
      <c r="P3206" s="10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2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0"/>
        <v>3.4125000000000001</v>
      </c>
      <c r="P3207" s="10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2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0"/>
        <v>0</v>
      </c>
      <c r="P3208" s="10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2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0"/>
        <v>46.36363636363636</v>
      </c>
      <c r="P3209" s="10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2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0"/>
        <v>103.49999999999999</v>
      </c>
      <c r="P3210" s="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2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0"/>
        <v>119.32315789473684</v>
      </c>
      <c r="P3211" s="10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0"/>
        <v>125.76666666666667</v>
      </c>
      <c r="P3212" s="10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2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0"/>
        <v>119.74347826086958</v>
      </c>
      <c r="P3213" s="10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2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0"/>
        <v>126.25</v>
      </c>
      <c r="P3214" s="10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2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0"/>
        <v>100.11666666666667</v>
      </c>
      <c r="P3215" s="10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2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0"/>
        <v>102.13333333333334</v>
      </c>
      <c r="P3216" s="10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2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0"/>
        <v>100.35142857142858</v>
      </c>
      <c r="P3217" s="10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2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0"/>
        <v>100.05</v>
      </c>
      <c r="P3218" s="10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2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0"/>
        <v>116.02222222222223</v>
      </c>
      <c r="P3219" s="10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2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0"/>
        <v>102.1</v>
      </c>
      <c r="P3220" s="1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2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0"/>
        <v>100.11000000000001</v>
      </c>
      <c r="P3221" s="10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0"/>
        <v>100.84</v>
      </c>
      <c r="P3222" s="10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2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0"/>
        <v>103.42499999999998</v>
      </c>
      <c r="P3223" s="10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2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0"/>
        <v>124.8</v>
      </c>
      <c r="P3224" s="10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2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0"/>
        <v>109.51612903225806</v>
      </c>
      <c r="P3225" s="10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2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0"/>
        <v>102.03333333333333</v>
      </c>
      <c r="P3226" s="10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2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0"/>
        <v>102.35000000000001</v>
      </c>
      <c r="P3227" s="10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2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0"/>
        <v>104.16666666666667</v>
      </c>
      <c r="P3228" s="10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2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0"/>
        <v>125</v>
      </c>
      <c r="P3229" s="10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2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0"/>
        <v>102.34285714285714</v>
      </c>
      <c r="P3230" s="1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2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0"/>
        <v>107.86500000000001</v>
      </c>
      <c r="P3231" s="10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0"/>
        <v>109.88461538461539</v>
      </c>
      <c r="P3232" s="10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2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0"/>
        <v>161</v>
      </c>
      <c r="P3233" s="10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2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0"/>
        <v>131.20000000000002</v>
      </c>
      <c r="P3234" s="10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2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0"/>
        <v>118.8</v>
      </c>
      <c r="P3235" s="10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2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0"/>
        <v>100.39275000000001</v>
      </c>
      <c r="P3236" s="10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2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0"/>
        <v>103.20666666666666</v>
      </c>
      <c r="P3237" s="10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2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0"/>
        <v>100.6</v>
      </c>
      <c r="P3238" s="10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2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0"/>
        <v>100.78754285714287</v>
      </c>
      <c r="P3239" s="10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2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0"/>
        <v>112.32142857142857</v>
      </c>
      <c r="P3240" s="1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2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0"/>
        <v>105.91914022517912</v>
      </c>
      <c r="P3241" s="10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0"/>
        <v>100.56666666666668</v>
      </c>
      <c r="P3242" s="10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2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0"/>
        <v>115.30588235294117</v>
      </c>
      <c r="P3243" s="10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2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0"/>
        <v>127.30419999999999</v>
      </c>
      <c r="P3244" s="10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2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0"/>
        <v>102.83750000000001</v>
      </c>
      <c r="P3245" s="10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2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0"/>
        <v>102.9375</v>
      </c>
      <c r="P3246" s="10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2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0"/>
        <v>104.3047619047619</v>
      </c>
      <c r="P3247" s="10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2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0"/>
        <v>111.22000000000001</v>
      </c>
      <c r="P3248" s="10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2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0"/>
        <v>105.86</v>
      </c>
      <c r="P3249" s="10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2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0"/>
        <v>100.79166666666666</v>
      </c>
      <c r="P3250" s="1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2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0"/>
        <v>104.92727272727274</v>
      </c>
      <c r="P3251" s="10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0"/>
        <v>101.55199999999999</v>
      </c>
      <c r="P3252" s="10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2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0"/>
        <v>110.73333333333333</v>
      </c>
      <c r="P3253" s="10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2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0"/>
        <v>127.82222222222221</v>
      </c>
      <c r="P3254" s="10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2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0"/>
        <v>101.82500000000002</v>
      </c>
      <c r="P3255" s="10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2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0"/>
        <v>101.25769230769231</v>
      </c>
      <c r="P3256" s="10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2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0"/>
        <v>175</v>
      </c>
      <c r="P3257" s="10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2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0"/>
        <v>128.06</v>
      </c>
      <c r="P3258" s="10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2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0"/>
        <v>106.29949999999999</v>
      </c>
      <c r="P3259" s="10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2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0"/>
        <v>105.21428571428571</v>
      </c>
      <c r="P3260" s="1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2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0"/>
        <v>106.16782608695652</v>
      </c>
      <c r="P3261" s="10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0"/>
        <v>109.24000000000001</v>
      </c>
      <c r="P3262" s="10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2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0"/>
        <v>100.45454545454547</v>
      </c>
      <c r="P3263" s="10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2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0"/>
        <v>103.04098360655738</v>
      </c>
      <c r="P3264" s="10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2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0"/>
        <v>112.1664</v>
      </c>
      <c r="P3265" s="10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2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0"/>
        <v>103</v>
      </c>
      <c r="P3266" s="10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2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306">(E3267/D3267)*100</f>
        <v>164</v>
      </c>
      <c r="P3267" s="10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2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306"/>
        <v>131.28333333333333</v>
      </c>
      <c r="P3268" s="10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2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06"/>
        <v>102.1</v>
      </c>
      <c r="P3269" s="10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2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06"/>
        <v>128</v>
      </c>
      <c r="P3270" s="1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2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06"/>
        <v>101.49999999999999</v>
      </c>
      <c r="P3271" s="10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06"/>
        <v>101.66666666666666</v>
      </c>
      <c r="P3272" s="10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2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06"/>
        <v>130</v>
      </c>
      <c r="P3273" s="10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2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06"/>
        <v>154.43</v>
      </c>
      <c r="P3274" s="10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2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06"/>
        <v>107.4</v>
      </c>
      <c r="P3275" s="10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2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06"/>
        <v>101.32258064516128</v>
      </c>
      <c r="P3276" s="10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2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06"/>
        <v>100.27777777777777</v>
      </c>
      <c r="P3277" s="10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2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06"/>
        <v>116.84444444444443</v>
      </c>
      <c r="P3278" s="10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2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06"/>
        <v>108.60000000000001</v>
      </c>
      <c r="P3279" s="10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2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06"/>
        <v>103.4</v>
      </c>
      <c r="P3280" s="1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2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06"/>
        <v>114.27586206896552</v>
      </c>
      <c r="P3281" s="10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06"/>
        <v>103</v>
      </c>
      <c r="P3282" s="10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2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06"/>
        <v>121.6</v>
      </c>
      <c r="P3283" s="10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2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06"/>
        <v>102.6467741935484</v>
      </c>
      <c r="P3284" s="10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2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06"/>
        <v>104.75000000000001</v>
      </c>
      <c r="P3285" s="10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2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06"/>
        <v>101.6</v>
      </c>
      <c r="P3286" s="10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2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06"/>
        <v>112.10242048409683</v>
      </c>
      <c r="P3287" s="10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2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06"/>
        <v>101.76666666666667</v>
      </c>
      <c r="P3288" s="10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2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06"/>
        <v>100</v>
      </c>
      <c r="P3289" s="10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2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06"/>
        <v>100.26489999999998</v>
      </c>
      <c r="P3290" s="1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2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06"/>
        <v>133.04200000000003</v>
      </c>
      <c r="P3291" s="10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06"/>
        <v>121.2</v>
      </c>
      <c r="P3292" s="10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2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06"/>
        <v>113.99999999999999</v>
      </c>
      <c r="P3293" s="10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2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06"/>
        <v>286.13861386138615</v>
      </c>
      <c r="P3294" s="10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2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06"/>
        <v>170.44444444444446</v>
      </c>
      <c r="P3295" s="10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2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06"/>
        <v>118.33333333333333</v>
      </c>
      <c r="P3296" s="10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2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06"/>
        <v>102.85857142857142</v>
      </c>
      <c r="P3297" s="10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2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06"/>
        <v>144.06666666666666</v>
      </c>
      <c r="P3298" s="10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2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06"/>
        <v>100.07272727272726</v>
      </c>
      <c r="P3299" s="10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2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06"/>
        <v>101.73</v>
      </c>
      <c r="P3300" s="1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2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06"/>
        <v>116.19999999999999</v>
      </c>
      <c r="P3301" s="10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06"/>
        <v>136.16666666666666</v>
      </c>
      <c r="P3302" s="10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2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06"/>
        <v>133.46666666666667</v>
      </c>
      <c r="P3303" s="10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2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06"/>
        <v>103.39285714285715</v>
      </c>
      <c r="P3304" s="10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2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06"/>
        <v>115.88888888888889</v>
      </c>
      <c r="P3305" s="10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2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06"/>
        <v>104.51666666666665</v>
      </c>
      <c r="P3306" s="10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2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06"/>
        <v>102.02500000000001</v>
      </c>
      <c r="P3307" s="10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2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06"/>
        <v>175.33333333333334</v>
      </c>
      <c r="P3308" s="10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2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06"/>
        <v>106.67999999999999</v>
      </c>
      <c r="P3309" s="10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2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06"/>
        <v>122.28571428571429</v>
      </c>
      <c r="P3310" s="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2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06"/>
        <v>159.42857142857144</v>
      </c>
      <c r="P3311" s="10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06"/>
        <v>100.07692307692308</v>
      </c>
      <c r="P3312" s="10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2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06"/>
        <v>109.84</v>
      </c>
      <c r="P3313" s="10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2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06"/>
        <v>100.03999999999999</v>
      </c>
      <c r="P3314" s="10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2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06"/>
        <v>116.05000000000001</v>
      </c>
      <c r="P3315" s="10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2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06"/>
        <v>210.75</v>
      </c>
      <c r="P3316" s="10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2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06"/>
        <v>110.00000000000001</v>
      </c>
      <c r="P3317" s="10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2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06"/>
        <v>100.08673425918037</v>
      </c>
      <c r="P3318" s="10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2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06"/>
        <v>106.19047619047619</v>
      </c>
      <c r="P3319" s="10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2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06"/>
        <v>125.6</v>
      </c>
      <c r="P3320" s="1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2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06"/>
        <v>108</v>
      </c>
      <c r="P3321" s="10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06"/>
        <v>101</v>
      </c>
      <c r="P3322" s="10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2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06"/>
        <v>107.4</v>
      </c>
      <c r="P3323" s="10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2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06"/>
        <v>101.51515151515152</v>
      </c>
      <c r="P3324" s="10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2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06"/>
        <v>125.89999999999999</v>
      </c>
      <c r="P3325" s="10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2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06"/>
        <v>101.66666666666666</v>
      </c>
      <c r="P3326" s="10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2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06"/>
        <v>112.5</v>
      </c>
      <c r="P3327" s="10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2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06"/>
        <v>101.375</v>
      </c>
      <c r="P3328" s="10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2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06"/>
        <v>101.25</v>
      </c>
      <c r="P3329" s="10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2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06"/>
        <v>146.38888888888889</v>
      </c>
      <c r="P3330" s="1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2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312">(E3331/D3331)*100</f>
        <v>116.8</v>
      </c>
      <c r="P3331" s="10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312"/>
        <v>106.26666666666667</v>
      </c>
      <c r="P3332" s="10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2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2"/>
        <v>104.52</v>
      </c>
      <c r="P3333" s="10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2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2"/>
        <v>100</v>
      </c>
      <c r="P3334" s="10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2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2"/>
        <v>104.57142857142858</v>
      </c>
      <c r="P3335" s="10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2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2"/>
        <v>138.62051149573753</v>
      </c>
      <c r="P3336" s="10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2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2"/>
        <v>100.32000000000001</v>
      </c>
      <c r="P3337" s="10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2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2"/>
        <v>100</v>
      </c>
      <c r="P3338" s="10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2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2"/>
        <v>110.2</v>
      </c>
      <c r="P3339" s="10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2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2"/>
        <v>102.18</v>
      </c>
      <c r="P3340" s="1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2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2"/>
        <v>104.35000000000001</v>
      </c>
      <c r="P3341" s="10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2"/>
        <v>138.16666666666666</v>
      </c>
      <c r="P3342" s="10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2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2"/>
        <v>100</v>
      </c>
      <c r="P3343" s="10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2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2"/>
        <v>101.66666666666666</v>
      </c>
      <c r="P3344" s="10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2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2"/>
        <v>171.42857142857142</v>
      </c>
      <c r="P3345" s="10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2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2"/>
        <v>101.44444444444444</v>
      </c>
      <c r="P3346" s="10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2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2"/>
        <v>130</v>
      </c>
      <c r="P3347" s="10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2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2"/>
        <v>110.00000000000001</v>
      </c>
      <c r="P3348" s="10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2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2"/>
        <v>119.44999999999999</v>
      </c>
      <c r="P3349" s="10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2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2"/>
        <v>100.2909090909091</v>
      </c>
      <c r="P3350" s="1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2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2"/>
        <v>153.4</v>
      </c>
      <c r="P3351" s="10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2"/>
        <v>104.42857142857143</v>
      </c>
      <c r="P3352" s="10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2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2"/>
        <v>101.1</v>
      </c>
      <c r="P3353" s="10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2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2"/>
        <v>107.52</v>
      </c>
      <c r="P3354" s="10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2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2"/>
        <v>315</v>
      </c>
      <c r="P3355" s="10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2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2"/>
        <v>101.93333333333334</v>
      </c>
      <c r="P3356" s="10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2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2"/>
        <v>126.28571428571429</v>
      </c>
      <c r="P3357" s="10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2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2"/>
        <v>101.4</v>
      </c>
      <c r="P3358" s="10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2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2"/>
        <v>101</v>
      </c>
      <c r="P3359" s="10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2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2"/>
        <v>102.99000000000001</v>
      </c>
      <c r="P3360" s="1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2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2"/>
        <v>106.25</v>
      </c>
      <c r="P3361" s="10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2"/>
        <v>101.37777777777779</v>
      </c>
      <c r="P3362" s="10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2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2"/>
        <v>113.46000000000001</v>
      </c>
      <c r="P3363" s="10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2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2"/>
        <v>218.00000000000003</v>
      </c>
      <c r="P3364" s="10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2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2"/>
        <v>101.41935483870968</v>
      </c>
      <c r="P3365" s="10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2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2"/>
        <v>105.93333333333332</v>
      </c>
      <c r="P3366" s="10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2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2"/>
        <v>104</v>
      </c>
      <c r="P3367" s="10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2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2"/>
        <v>221</v>
      </c>
      <c r="P3368" s="10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2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2"/>
        <v>118.66666666666667</v>
      </c>
      <c r="P3369" s="10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2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2"/>
        <v>104.60000000000001</v>
      </c>
      <c r="P3370" s="1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2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2"/>
        <v>103.89999999999999</v>
      </c>
      <c r="P3371" s="10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2"/>
        <v>117.73333333333333</v>
      </c>
      <c r="P3372" s="10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2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2"/>
        <v>138.5</v>
      </c>
      <c r="P3373" s="10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2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2"/>
        <v>103.49999999999999</v>
      </c>
      <c r="P3374" s="10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2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2"/>
        <v>100.25</v>
      </c>
      <c r="P3375" s="10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2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2"/>
        <v>106.57142857142856</v>
      </c>
      <c r="P3376" s="10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2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2"/>
        <v>100</v>
      </c>
      <c r="P3377" s="10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2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2"/>
        <v>100.01249999999999</v>
      </c>
      <c r="P3378" s="10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2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2"/>
        <v>101.05</v>
      </c>
      <c r="P3379" s="10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2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2"/>
        <v>107.63636363636364</v>
      </c>
      <c r="P3380" s="1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2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2"/>
        <v>103.64999999999999</v>
      </c>
      <c r="P3381" s="10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2"/>
        <v>104.43333333333334</v>
      </c>
      <c r="P3382" s="10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2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2"/>
        <v>102.25</v>
      </c>
      <c r="P3383" s="10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2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2"/>
        <v>100.74285714285713</v>
      </c>
      <c r="P3384" s="10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2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2"/>
        <v>111.71428571428572</v>
      </c>
      <c r="P3385" s="10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2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2"/>
        <v>100.01100000000001</v>
      </c>
      <c r="P3386" s="10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2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2"/>
        <v>100</v>
      </c>
      <c r="P3387" s="10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2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2"/>
        <v>105</v>
      </c>
      <c r="P3388" s="10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2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2"/>
        <v>116.86666666666667</v>
      </c>
      <c r="P3389" s="10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2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2"/>
        <v>103.8</v>
      </c>
      <c r="P3390" s="1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2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2"/>
        <v>114.5</v>
      </c>
      <c r="P3391" s="10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2"/>
        <v>102.4</v>
      </c>
      <c r="P3392" s="10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2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2"/>
        <v>223</v>
      </c>
      <c r="P3393" s="10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2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2"/>
        <v>100</v>
      </c>
      <c r="P3394" s="10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2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318">(E3395/D3395)*100</f>
        <v>105.80000000000001</v>
      </c>
      <c r="P3395" s="10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2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318"/>
        <v>142.36363636363635</v>
      </c>
      <c r="P3396" s="10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2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18"/>
        <v>184</v>
      </c>
      <c r="P3397" s="10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2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18"/>
        <v>104.33333333333333</v>
      </c>
      <c r="P3398" s="10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2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18"/>
        <v>112.00000000000001</v>
      </c>
      <c r="P3399" s="10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2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18"/>
        <v>111.07499999999999</v>
      </c>
      <c r="P3400" s="1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2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18"/>
        <v>103.75000000000001</v>
      </c>
      <c r="P3401" s="10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18"/>
        <v>100.41</v>
      </c>
      <c r="P3402" s="10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2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18"/>
        <v>101.86206896551724</v>
      </c>
      <c r="P3403" s="10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2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18"/>
        <v>109.76666666666665</v>
      </c>
      <c r="P3404" s="10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2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18"/>
        <v>100</v>
      </c>
      <c r="P3405" s="10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2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18"/>
        <v>122</v>
      </c>
      <c r="P3406" s="10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2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18"/>
        <v>137.57142857142856</v>
      </c>
      <c r="P3407" s="10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2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18"/>
        <v>100.31000000000002</v>
      </c>
      <c r="P3408" s="10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2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18"/>
        <v>107.1</v>
      </c>
      <c r="P3409" s="10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2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18"/>
        <v>211</v>
      </c>
      <c r="P3410" s="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2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18"/>
        <v>123.6</v>
      </c>
      <c r="P3411" s="10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18"/>
        <v>108.5</v>
      </c>
      <c r="P3412" s="10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2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18"/>
        <v>103.56666666666668</v>
      </c>
      <c r="P3413" s="10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2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18"/>
        <v>100</v>
      </c>
      <c r="P3414" s="10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2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18"/>
        <v>130</v>
      </c>
      <c r="P3415" s="10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2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18"/>
        <v>103.49999999999999</v>
      </c>
      <c r="P3416" s="10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2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18"/>
        <v>100</v>
      </c>
      <c r="P3417" s="10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2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18"/>
        <v>119.6</v>
      </c>
      <c r="P3418" s="10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2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18"/>
        <v>100.00058823529412</v>
      </c>
      <c r="P3419" s="10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2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18"/>
        <v>100.875</v>
      </c>
      <c r="P3420" s="1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2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18"/>
        <v>106.54545454545455</v>
      </c>
      <c r="P3421" s="10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18"/>
        <v>138</v>
      </c>
      <c r="P3422" s="10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2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18"/>
        <v>101.15</v>
      </c>
      <c r="P3423" s="10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2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18"/>
        <v>109.1</v>
      </c>
      <c r="P3424" s="10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2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18"/>
        <v>140</v>
      </c>
      <c r="P3425" s="10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2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18"/>
        <v>103.58333333333334</v>
      </c>
      <c r="P3426" s="10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2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18"/>
        <v>102.97033333333331</v>
      </c>
      <c r="P3427" s="10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2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18"/>
        <v>108.13333333333333</v>
      </c>
      <c r="P3428" s="10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2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18"/>
        <v>100</v>
      </c>
      <c r="P3429" s="10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2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18"/>
        <v>102.75000000000001</v>
      </c>
      <c r="P3430" s="1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2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18"/>
        <v>130</v>
      </c>
      <c r="P3431" s="10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18"/>
        <v>108.54949999999999</v>
      </c>
      <c r="P3432" s="10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2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18"/>
        <v>100</v>
      </c>
      <c r="P3433" s="10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2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18"/>
        <v>109.65</v>
      </c>
      <c r="P3434" s="10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2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18"/>
        <v>100.26315789473684</v>
      </c>
      <c r="P3435" s="10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2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18"/>
        <v>105.55000000000001</v>
      </c>
      <c r="P3436" s="10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2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18"/>
        <v>112.00000000000001</v>
      </c>
      <c r="P3437" s="10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2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18"/>
        <v>105.89999999999999</v>
      </c>
      <c r="P3438" s="10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2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18"/>
        <v>101</v>
      </c>
      <c r="P3439" s="10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2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18"/>
        <v>104.2</v>
      </c>
      <c r="P3440" s="1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2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18"/>
        <v>134.67833333333334</v>
      </c>
      <c r="P3441" s="10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18"/>
        <v>105.2184</v>
      </c>
      <c r="P3442" s="10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2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18"/>
        <v>102.60000000000001</v>
      </c>
      <c r="P3443" s="10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2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18"/>
        <v>100</v>
      </c>
      <c r="P3444" s="10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2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18"/>
        <v>185.5</v>
      </c>
      <c r="P3445" s="10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2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18"/>
        <v>289</v>
      </c>
      <c r="P3446" s="10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2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18"/>
        <v>100</v>
      </c>
      <c r="P3447" s="10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2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18"/>
        <v>108.2</v>
      </c>
      <c r="P3448" s="10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2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18"/>
        <v>107.80000000000001</v>
      </c>
      <c r="P3449" s="10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2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18"/>
        <v>109.76190476190477</v>
      </c>
      <c r="P3450" s="1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2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18"/>
        <v>170.625</v>
      </c>
      <c r="P3451" s="10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18"/>
        <v>152</v>
      </c>
      <c r="P3452" s="10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2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18"/>
        <v>101.23076923076924</v>
      </c>
      <c r="P3453" s="10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2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18"/>
        <v>153.19999999999999</v>
      </c>
      <c r="P3454" s="10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2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18"/>
        <v>128.33333333333334</v>
      </c>
      <c r="P3455" s="10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2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18"/>
        <v>100.71428571428571</v>
      </c>
      <c r="P3456" s="10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2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18"/>
        <v>100.64999999999999</v>
      </c>
      <c r="P3457" s="10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2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18"/>
        <v>191.3</v>
      </c>
      <c r="P3458" s="10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2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324">(E3459/D3459)*100</f>
        <v>140.19999999999999</v>
      </c>
      <c r="P3459" s="10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2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324"/>
        <v>124.33537832310839</v>
      </c>
      <c r="P3460" s="1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2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4"/>
        <v>126.2</v>
      </c>
      <c r="P3461" s="10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4"/>
        <v>190</v>
      </c>
      <c r="P3462" s="10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2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4"/>
        <v>139</v>
      </c>
      <c r="P3463" s="10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2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4"/>
        <v>202</v>
      </c>
      <c r="P3464" s="10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2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4"/>
        <v>103.38000000000001</v>
      </c>
      <c r="P3465" s="10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2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4"/>
        <v>102.3236</v>
      </c>
      <c r="P3466" s="10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2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4"/>
        <v>103</v>
      </c>
      <c r="P3467" s="10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2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4"/>
        <v>127.14285714285714</v>
      </c>
      <c r="P3468" s="10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2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4"/>
        <v>101</v>
      </c>
      <c r="P3469" s="10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2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4"/>
        <v>121.78</v>
      </c>
      <c r="P3470" s="1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2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4"/>
        <v>113.39285714285714</v>
      </c>
      <c r="P3471" s="10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4"/>
        <v>150</v>
      </c>
      <c r="P3472" s="10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2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4"/>
        <v>214.6</v>
      </c>
      <c r="P3473" s="10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2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4"/>
        <v>102.05</v>
      </c>
      <c r="P3474" s="10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2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4"/>
        <v>100</v>
      </c>
      <c r="P3475" s="10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2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4"/>
        <v>101</v>
      </c>
      <c r="P3476" s="10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2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4"/>
        <v>113.33333333333333</v>
      </c>
      <c r="P3477" s="10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2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4"/>
        <v>104</v>
      </c>
      <c r="P3478" s="10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2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4"/>
        <v>115.33333333333333</v>
      </c>
      <c r="P3479" s="10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2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4"/>
        <v>112.85000000000001</v>
      </c>
      <c r="P3480" s="1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2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4"/>
        <v>127.86666666666666</v>
      </c>
      <c r="P3481" s="10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4"/>
        <v>142.66666666666669</v>
      </c>
      <c r="P3482" s="10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2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4"/>
        <v>118.8</v>
      </c>
      <c r="P3483" s="10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2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4"/>
        <v>138.33333333333334</v>
      </c>
      <c r="P3484" s="10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2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4"/>
        <v>159.9402985074627</v>
      </c>
      <c r="P3485" s="10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2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4"/>
        <v>114.24000000000001</v>
      </c>
      <c r="P3486" s="10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2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4"/>
        <v>100.60606060606061</v>
      </c>
      <c r="P3487" s="10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2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4"/>
        <v>155.20000000000002</v>
      </c>
      <c r="P3488" s="10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2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4"/>
        <v>127.75000000000001</v>
      </c>
      <c r="P3489" s="10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2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4"/>
        <v>121.2</v>
      </c>
      <c r="P3490" s="1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2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4"/>
        <v>112.7</v>
      </c>
      <c r="P3491" s="10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4"/>
        <v>127.49999999999999</v>
      </c>
      <c r="P3492" s="10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2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4"/>
        <v>158.20000000000002</v>
      </c>
      <c r="P3493" s="10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2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4"/>
        <v>105.26894736842105</v>
      </c>
      <c r="P3494" s="10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2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4"/>
        <v>100</v>
      </c>
      <c r="P3495" s="10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2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4"/>
        <v>100</v>
      </c>
      <c r="P3496" s="10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2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4"/>
        <v>106.86</v>
      </c>
      <c r="P3497" s="10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2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4"/>
        <v>124.4</v>
      </c>
      <c r="P3498" s="10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2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4"/>
        <v>108.70406189555126</v>
      </c>
      <c r="P3499" s="10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2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4"/>
        <v>102.42424242424242</v>
      </c>
      <c r="P3500" s="1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2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4"/>
        <v>105.5</v>
      </c>
      <c r="P3501" s="10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4"/>
        <v>106.3</v>
      </c>
      <c r="P3502" s="10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2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4"/>
        <v>100.66666666666666</v>
      </c>
      <c r="P3503" s="10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2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4"/>
        <v>105.4</v>
      </c>
      <c r="P3504" s="10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2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4"/>
        <v>107.55999999999999</v>
      </c>
      <c r="P3505" s="10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2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4"/>
        <v>100</v>
      </c>
      <c r="P3506" s="10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2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4"/>
        <v>103.76</v>
      </c>
      <c r="P3507" s="10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2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4"/>
        <v>101.49999999999999</v>
      </c>
      <c r="P3508" s="10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2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4"/>
        <v>104.4</v>
      </c>
      <c r="P3509" s="10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2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4"/>
        <v>180</v>
      </c>
      <c r="P3510" s="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2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4"/>
        <v>106.33333333333333</v>
      </c>
      <c r="P3511" s="10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4"/>
        <v>100.55555555555556</v>
      </c>
      <c r="P3512" s="10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2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4"/>
        <v>101.2</v>
      </c>
      <c r="P3513" s="10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2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4"/>
        <v>100</v>
      </c>
      <c r="P3514" s="10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2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4"/>
        <v>118.39285714285714</v>
      </c>
      <c r="P3515" s="10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2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4"/>
        <v>110.00000000000001</v>
      </c>
      <c r="P3516" s="10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2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4"/>
        <v>102.66666666666666</v>
      </c>
      <c r="P3517" s="10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2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4"/>
        <v>100</v>
      </c>
      <c r="P3518" s="10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2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4"/>
        <v>100</v>
      </c>
      <c r="P3519" s="10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2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4"/>
        <v>110.04599999999999</v>
      </c>
      <c r="P3520" s="1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2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4"/>
        <v>101.35000000000001</v>
      </c>
      <c r="P3521" s="10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4"/>
        <v>100.75</v>
      </c>
      <c r="P3522" s="10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2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330">(E3523/D3523)*100</f>
        <v>169.42857142857144</v>
      </c>
      <c r="P3523" s="10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2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330"/>
        <v>100</v>
      </c>
      <c r="P3524" s="10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2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0"/>
        <v>113.65</v>
      </c>
      <c r="P3525" s="10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2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0"/>
        <v>101.56</v>
      </c>
      <c r="P3526" s="10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2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0"/>
        <v>106</v>
      </c>
      <c r="P3527" s="10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2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0"/>
        <v>102</v>
      </c>
      <c r="P3528" s="10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2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0"/>
        <v>116.91666666666667</v>
      </c>
      <c r="P3529" s="10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2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0"/>
        <v>101.15151515151514</v>
      </c>
      <c r="P3530" s="1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2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0"/>
        <v>132</v>
      </c>
      <c r="P3531" s="10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0"/>
        <v>100</v>
      </c>
      <c r="P3532" s="10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2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0"/>
        <v>128</v>
      </c>
      <c r="P3533" s="10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2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0"/>
        <v>118.95833333333334</v>
      </c>
      <c r="P3534" s="10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2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0"/>
        <v>126.2</v>
      </c>
      <c r="P3535" s="10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2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0"/>
        <v>156.20000000000002</v>
      </c>
      <c r="P3536" s="10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2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0"/>
        <v>103.15</v>
      </c>
      <c r="P3537" s="10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2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0"/>
        <v>153.33333333333334</v>
      </c>
      <c r="P3538" s="10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2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0"/>
        <v>180.44444444444446</v>
      </c>
      <c r="P3539" s="10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2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0"/>
        <v>128.44999999999999</v>
      </c>
      <c r="P3540" s="1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2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0"/>
        <v>119.66666666666667</v>
      </c>
      <c r="P3541" s="10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0"/>
        <v>123</v>
      </c>
      <c r="P3542" s="10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2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0"/>
        <v>105</v>
      </c>
      <c r="P3543" s="10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2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0"/>
        <v>102.23636363636363</v>
      </c>
      <c r="P3544" s="10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2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0"/>
        <v>104.66666666666666</v>
      </c>
      <c r="P3545" s="10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2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0"/>
        <v>100</v>
      </c>
      <c r="P3546" s="10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2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0"/>
        <v>100.4</v>
      </c>
      <c r="P3547" s="10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2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0"/>
        <v>102.27272727272727</v>
      </c>
      <c r="P3548" s="10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2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0"/>
        <v>114.40928571428573</v>
      </c>
      <c r="P3549" s="10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2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0"/>
        <v>101.9047619047619</v>
      </c>
      <c r="P3550" s="1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2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0"/>
        <v>102</v>
      </c>
      <c r="P3551" s="10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0"/>
        <v>104.80000000000001</v>
      </c>
      <c r="P3552" s="10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2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0"/>
        <v>101.83333333333333</v>
      </c>
      <c r="P3553" s="10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2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0"/>
        <v>100</v>
      </c>
      <c r="P3554" s="10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2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0"/>
        <v>106.27272727272728</v>
      </c>
      <c r="P3555" s="10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2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0"/>
        <v>113.42219999999999</v>
      </c>
      <c r="P3556" s="10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2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0"/>
        <v>100</v>
      </c>
      <c r="P3557" s="10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2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0"/>
        <v>100.45454545454547</v>
      </c>
      <c r="P3558" s="10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2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0"/>
        <v>100.03599999999999</v>
      </c>
      <c r="P3559" s="10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2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0"/>
        <v>144</v>
      </c>
      <c r="P3560" s="1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2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0"/>
        <v>103.49999999999999</v>
      </c>
      <c r="P3561" s="10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0"/>
        <v>108.43750000000001</v>
      </c>
      <c r="P3562" s="10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2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0"/>
        <v>102.4</v>
      </c>
      <c r="P3563" s="10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2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0"/>
        <v>148.88888888888889</v>
      </c>
      <c r="P3564" s="10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2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0"/>
        <v>105.49000000000002</v>
      </c>
      <c r="P3565" s="10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2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0"/>
        <v>100.49999999999999</v>
      </c>
      <c r="P3566" s="10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2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0"/>
        <v>130.55555555555557</v>
      </c>
      <c r="P3567" s="10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2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0"/>
        <v>104.75000000000001</v>
      </c>
      <c r="P3568" s="10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2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0"/>
        <v>108.80000000000001</v>
      </c>
      <c r="P3569" s="10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2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0"/>
        <v>111.00000000000001</v>
      </c>
      <c r="P3570" s="1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2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0"/>
        <v>100.47999999999999</v>
      </c>
      <c r="P3571" s="10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0"/>
        <v>114.35</v>
      </c>
      <c r="P3572" s="10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2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0"/>
        <v>122.06666666666666</v>
      </c>
      <c r="P3573" s="10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2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0"/>
        <v>100</v>
      </c>
      <c r="P3574" s="10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2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0"/>
        <v>102.8</v>
      </c>
      <c r="P3575" s="10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2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0"/>
        <v>106.12068965517241</v>
      </c>
      <c r="P3576" s="10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2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0"/>
        <v>101.33000000000001</v>
      </c>
      <c r="P3577" s="10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2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0"/>
        <v>100</v>
      </c>
      <c r="P3578" s="10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2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0"/>
        <v>130</v>
      </c>
      <c r="P3579" s="10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2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0"/>
        <v>100.01333333333334</v>
      </c>
      <c r="P3580" s="1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2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0"/>
        <v>100</v>
      </c>
      <c r="P3581" s="10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0"/>
        <v>113.88888888888889</v>
      </c>
      <c r="P3582" s="10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2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0"/>
        <v>100</v>
      </c>
      <c r="P3583" s="10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2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0"/>
        <v>287</v>
      </c>
      <c r="P3584" s="10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2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0"/>
        <v>108.5</v>
      </c>
      <c r="P3585" s="10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2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0"/>
        <v>115.5</v>
      </c>
      <c r="P3586" s="10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2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336">(E3587/D3587)*100</f>
        <v>119.11764705882352</v>
      </c>
      <c r="P3587" s="10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2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336"/>
        <v>109.42666666666668</v>
      </c>
      <c r="P3588" s="10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2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36"/>
        <v>126.6</v>
      </c>
      <c r="P3589" s="10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2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36"/>
        <v>100.49999999999999</v>
      </c>
      <c r="P3590" s="1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2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36"/>
        <v>127.49999999999999</v>
      </c>
      <c r="P3591" s="10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36"/>
        <v>100.05999999999999</v>
      </c>
      <c r="P3592" s="10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2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36"/>
        <v>175</v>
      </c>
      <c r="P3593" s="10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2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36"/>
        <v>127.25</v>
      </c>
      <c r="P3594" s="10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2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36"/>
        <v>110.63333333333334</v>
      </c>
      <c r="P3595" s="10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2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36"/>
        <v>125.93749999999999</v>
      </c>
      <c r="P3596" s="10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2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36"/>
        <v>118.5</v>
      </c>
      <c r="P3597" s="10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2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36"/>
        <v>107.72727272727273</v>
      </c>
      <c r="P3598" s="10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2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36"/>
        <v>102.60000000000001</v>
      </c>
      <c r="P3599" s="10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2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36"/>
        <v>110.1</v>
      </c>
      <c r="P3600" s="1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2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36"/>
        <v>202</v>
      </c>
      <c r="P3601" s="10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36"/>
        <v>130</v>
      </c>
      <c r="P3602" s="10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2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36"/>
        <v>104.35000000000001</v>
      </c>
      <c r="P3603" s="10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2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36"/>
        <v>100.05</v>
      </c>
      <c r="P3604" s="10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2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36"/>
        <v>170.66666666666669</v>
      </c>
      <c r="P3605" s="10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2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36"/>
        <v>112.83333333333334</v>
      </c>
      <c r="P3606" s="10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2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36"/>
        <v>184</v>
      </c>
      <c r="P3607" s="10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2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36"/>
        <v>130.26666666666665</v>
      </c>
      <c r="P3608" s="10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2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36"/>
        <v>105.45454545454544</v>
      </c>
      <c r="P3609" s="10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2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36"/>
        <v>100</v>
      </c>
      <c r="P3610" s="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2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36"/>
        <v>153.31632653061226</v>
      </c>
      <c r="P3611" s="10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36"/>
        <v>162.30000000000001</v>
      </c>
      <c r="P3612" s="10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2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36"/>
        <v>136</v>
      </c>
      <c r="P3613" s="10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2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36"/>
        <v>144.4</v>
      </c>
      <c r="P3614" s="10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2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36"/>
        <v>100</v>
      </c>
      <c r="P3615" s="10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2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36"/>
        <v>100.8</v>
      </c>
      <c r="P3616" s="10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2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36"/>
        <v>106.80000000000001</v>
      </c>
      <c r="P3617" s="10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2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36"/>
        <v>124.8</v>
      </c>
      <c r="P3618" s="10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2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36"/>
        <v>118.91891891891892</v>
      </c>
      <c r="P3619" s="10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2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36"/>
        <v>101</v>
      </c>
      <c r="P3620" s="1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2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36"/>
        <v>112.99999999999999</v>
      </c>
      <c r="P3621" s="10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36"/>
        <v>105.19047619047619</v>
      </c>
      <c r="P3622" s="10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2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36"/>
        <v>109.73333333333332</v>
      </c>
      <c r="P3623" s="10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2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36"/>
        <v>100.099</v>
      </c>
      <c r="P3624" s="10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2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36"/>
        <v>120</v>
      </c>
      <c r="P3625" s="10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2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36"/>
        <v>104.93333333333332</v>
      </c>
      <c r="P3626" s="10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2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36"/>
        <v>102.66666666666666</v>
      </c>
      <c r="P3627" s="10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2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36"/>
        <v>101.82500000000002</v>
      </c>
      <c r="P3628" s="10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2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36"/>
        <v>100</v>
      </c>
      <c r="P3629" s="10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2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36"/>
        <v>0</v>
      </c>
      <c r="P3630" s="1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2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36"/>
        <v>1.9999999999999998E-4</v>
      </c>
      <c r="P3631" s="10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36"/>
        <v>3.3333333333333333E-2</v>
      </c>
      <c r="P3632" s="10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2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36"/>
        <v>51.023391812865491</v>
      </c>
      <c r="P3633" s="10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2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36"/>
        <v>20</v>
      </c>
      <c r="P3634" s="10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2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36"/>
        <v>35.24</v>
      </c>
      <c r="P3635" s="10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2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36"/>
        <v>4.246666666666667</v>
      </c>
      <c r="P3636" s="10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2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36"/>
        <v>36.457142857142856</v>
      </c>
      <c r="P3637" s="10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2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36"/>
        <v>0</v>
      </c>
      <c r="P3638" s="10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2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36"/>
        <v>30.866666666666664</v>
      </c>
      <c r="P3639" s="10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2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36"/>
        <v>6.5454545454545459</v>
      </c>
      <c r="P3640" s="1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2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36"/>
        <v>4.0000000000000001E-3</v>
      </c>
      <c r="P3641" s="10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36"/>
        <v>5.5</v>
      </c>
      <c r="P3642" s="10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2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36"/>
        <v>0</v>
      </c>
      <c r="P3643" s="10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2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36"/>
        <v>2.1428571428571428</v>
      </c>
      <c r="P3644" s="10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2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36"/>
        <v>0</v>
      </c>
      <c r="P3645" s="10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2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36"/>
        <v>16.420000000000002</v>
      </c>
      <c r="P3646" s="10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2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36"/>
        <v>0.1</v>
      </c>
      <c r="P3647" s="10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2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36"/>
        <v>4.8099999999999996</v>
      </c>
      <c r="P3648" s="10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2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36"/>
        <v>6</v>
      </c>
      <c r="P3649" s="10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2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36"/>
        <v>100.38249999999999</v>
      </c>
      <c r="P3650" s="1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2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342">(E3651/D3651)*100</f>
        <v>104</v>
      </c>
      <c r="P3651" s="10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342"/>
        <v>100</v>
      </c>
      <c r="P3652" s="10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2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2"/>
        <v>104</v>
      </c>
      <c r="P3653" s="10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2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2"/>
        <v>250.66666666666669</v>
      </c>
      <c r="P3654" s="10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2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2"/>
        <v>100.49999999999999</v>
      </c>
      <c r="P3655" s="10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2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2"/>
        <v>174.4</v>
      </c>
      <c r="P3656" s="10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2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2"/>
        <v>116.26</v>
      </c>
      <c r="P3657" s="10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2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2"/>
        <v>105.82000000000001</v>
      </c>
      <c r="P3658" s="10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2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2"/>
        <v>110.75</v>
      </c>
      <c r="P3659" s="10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2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2"/>
        <v>100.66666666666666</v>
      </c>
      <c r="P3660" s="1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2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2"/>
        <v>102.03333333333333</v>
      </c>
      <c r="P3661" s="10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2"/>
        <v>100</v>
      </c>
      <c r="P3662" s="10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2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2"/>
        <v>111.00000000000001</v>
      </c>
      <c r="P3663" s="10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2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2"/>
        <v>101.42500000000001</v>
      </c>
      <c r="P3664" s="10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2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2"/>
        <v>104</v>
      </c>
      <c r="P3665" s="10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2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2"/>
        <v>109.375</v>
      </c>
      <c r="P3666" s="10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2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2"/>
        <v>115.16129032258064</v>
      </c>
      <c r="P3667" s="10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2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2"/>
        <v>100</v>
      </c>
      <c r="P3668" s="10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2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2"/>
        <v>103.17033333333335</v>
      </c>
      <c r="P3669" s="10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2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2"/>
        <v>103.49999999999999</v>
      </c>
      <c r="P3670" s="1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2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2"/>
        <v>138.19999999999999</v>
      </c>
      <c r="P3671" s="10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2"/>
        <v>109.54545454545455</v>
      </c>
      <c r="P3672" s="10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2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2"/>
        <v>100.85714285714286</v>
      </c>
      <c r="P3673" s="10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2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2"/>
        <v>101.53333333333335</v>
      </c>
      <c r="P3674" s="10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2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2"/>
        <v>113.625</v>
      </c>
      <c r="P3675" s="10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2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2"/>
        <v>100</v>
      </c>
      <c r="P3676" s="10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2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2"/>
        <v>140</v>
      </c>
      <c r="P3677" s="10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2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2"/>
        <v>128.75</v>
      </c>
      <c r="P3678" s="10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2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2"/>
        <v>102.90416666666667</v>
      </c>
      <c r="P3679" s="10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2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2"/>
        <v>102.49999999999999</v>
      </c>
      <c r="P3680" s="1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2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2"/>
        <v>110.1</v>
      </c>
      <c r="P3681" s="10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2"/>
        <v>112.76666666666667</v>
      </c>
      <c r="P3682" s="10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2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2"/>
        <v>111.9</v>
      </c>
      <c r="P3683" s="10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2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2"/>
        <v>139.19999999999999</v>
      </c>
      <c r="P3684" s="10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2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2"/>
        <v>110.85714285714286</v>
      </c>
      <c r="P3685" s="10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2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2"/>
        <v>139.06666666666666</v>
      </c>
      <c r="P3686" s="10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2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2"/>
        <v>105.69999999999999</v>
      </c>
      <c r="P3687" s="10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2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2"/>
        <v>101.42857142857142</v>
      </c>
      <c r="P3688" s="10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2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2"/>
        <v>100.245</v>
      </c>
      <c r="P3689" s="10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2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2"/>
        <v>109.16666666666666</v>
      </c>
      <c r="P3690" s="1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2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2"/>
        <v>118.33333333333333</v>
      </c>
      <c r="P3691" s="10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2"/>
        <v>120</v>
      </c>
      <c r="P3692" s="10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2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2"/>
        <v>127.96000000000001</v>
      </c>
      <c r="P3693" s="10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2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2"/>
        <v>126</v>
      </c>
      <c r="P3694" s="10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2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2"/>
        <v>129.12912912912913</v>
      </c>
      <c r="P3695" s="10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2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2"/>
        <v>107.42857142857143</v>
      </c>
      <c r="P3696" s="10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2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2"/>
        <v>100.125</v>
      </c>
      <c r="P3697" s="10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2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2"/>
        <v>155</v>
      </c>
      <c r="P3698" s="10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2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2"/>
        <v>108</v>
      </c>
      <c r="P3699" s="10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2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2"/>
        <v>110.52</v>
      </c>
      <c r="P3700" s="1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2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2"/>
        <v>100.8</v>
      </c>
      <c r="P3701" s="10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2"/>
        <v>121.2</v>
      </c>
      <c r="P3702" s="10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2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2"/>
        <v>100.33333333333334</v>
      </c>
      <c r="P3703" s="10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2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2"/>
        <v>109.16666666666666</v>
      </c>
      <c r="P3704" s="10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2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2"/>
        <v>123.42857142857142</v>
      </c>
      <c r="P3705" s="10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2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2"/>
        <v>136.33666666666667</v>
      </c>
      <c r="P3706" s="10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2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2"/>
        <v>103.46657233816768</v>
      </c>
      <c r="P3707" s="10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2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2"/>
        <v>121.33333333333334</v>
      </c>
      <c r="P3708" s="10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2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2"/>
        <v>186</v>
      </c>
      <c r="P3709" s="10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2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2"/>
        <v>300</v>
      </c>
      <c r="P3710" s="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2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2"/>
        <v>108.25</v>
      </c>
      <c r="P3711" s="10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2"/>
        <v>141.15384615384616</v>
      </c>
      <c r="P3712" s="10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2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2"/>
        <v>113.99999999999999</v>
      </c>
      <c r="P3713" s="10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2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2"/>
        <v>153.73333333333335</v>
      </c>
      <c r="P3714" s="10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2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348">(E3715/D3715)*100</f>
        <v>101.49999999999999</v>
      </c>
      <c r="P3715" s="10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2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348"/>
        <v>102.35000000000001</v>
      </c>
      <c r="P3716" s="10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2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48"/>
        <v>102.57142857142858</v>
      </c>
      <c r="P3717" s="10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2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48"/>
        <v>155.75</v>
      </c>
      <c r="P3718" s="10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2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48"/>
        <v>100.75</v>
      </c>
      <c r="P3719" s="10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2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48"/>
        <v>239.4</v>
      </c>
      <c r="P3720" s="1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2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48"/>
        <v>210</v>
      </c>
      <c r="P3721" s="10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48"/>
        <v>104.51515151515152</v>
      </c>
      <c r="P3722" s="10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2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48"/>
        <v>100.8</v>
      </c>
      <c r="P3723" s="10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2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48"/>
        <v>111.20000000000002</v>
      </c>
      <c r="P3724" s="10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2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48"/>
        <v>102.04444444444445</v>
      </c>
      <c r="P3725" s="10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2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48"/>
        <v>102.54767441860466</v>
      </c>
      <c r="P3726" s="10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2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48"/>
        <v>127</v>
      </c>
      <c r="P3727" s="10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2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48"/>
        <v>338.70588235294122</v>
      </c>
      <c r="P3728" s="10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2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48"/>
        <v>100.75</v>
      </c>
      <c r="P3729" s="10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2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48"/>
        <v>9.31</v>
      </c>
      <c r="P3730" s="1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2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48"/>
        <v>7.24</v>
      </c>
      <c r="P3731" s="10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48"/>
        <v>10</v>
      </c>
      <c r="P3732" s="10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2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48"/>
        <v>11.272727272727273</v>
      </c>
      <c r="P3733" s="10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2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48"/>
        <v>15.411764705882353</v>
      </c>
      <c r="P3734" s="10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2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48"/>
        <v>0</v>
      </c>
      <c r="P3735" s="10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2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48"/>
        <v>28.466666666666669</v>
      </c>
      <c r="P3736" s="10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2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48"/>
        <v>13.333333333333334</v>
      </c>
      <c r="P3737" s="10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2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48"/>
        <v>0.66666666666666674</v>
      </c>
      <c r="P3738" s="10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2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48"/>
        <v>21.428571428571427</v>
      </c>
      <c r="P3739" s="10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2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48"/>
        <v>18</v>
      </c>
      <c r="P3740" s="1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2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48"/>
        <v>20.125</v>
      </c>
      <c r="P3741" s="10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48"/>
        <v>17.899999999999999</v>
      </c>
      <c r="P3742" s="10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2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48"/>
        <v>0</v>
      </c>
      <c r="P3743" s="10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2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48"/>
        <v>2</v>
      </c>
      <c r="P3744" s="10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2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48"/>
        <v>0</v>
      </c>
      <c r="P3745" s="10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2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48"/>
        <v>0</v>
      </c>
      <c r="P3746" s="10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2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48"/>
        <v>10</v>
      </c>
      <c r="P3747" s="10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2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48"/>
        <v>2.3764705882352941</v>
      </c>
      <c r="P3748" s="10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2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48"/>
        <v>1</v>
      </c>
      <c r="P3749" s="10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2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48"/>
        <v>103.52</v>
      </c>
      <c r="P3750" s="1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2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48"/>
        <v>105</v>
      </c>
      <c r="P3751" s="10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48"/>
        <v>100.44999999999999</v>
      </c>
      <c r="P3752" s="10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2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48"/>
        <v>132.6</v>
      </c>
      <c r="P3753" s="10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2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48"/>
        <v>112.99999999999999</v>
      </c>
      <c r="P3754" s="10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2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48"/>
        <v>103.34</v>
      </c>
      <c r="P3755" s="10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2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48"/>
        <v>120</v>
      </c>
      <c r="P3756" s="10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2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48"/>
        <v>129.63636363636363</v>
      </c>
      <c r="P3757" s="10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2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48"/>
        <v>101.11111111111111</v>
      </c>
      <c r="P3758" s="10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2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48"/>
        <v>108.51428571428572</v>
      </c>
      <c r="P3759" s="10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2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48"/>
        <v>102.33333333333334</v>
      </c>
      <c r="P3760" s="1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2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48"/>
        <v>110.24425000000002</v>
      </c>
      <c r="P3761" s="10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48"/>
        <v>101.0154</v>
      </c>
      <c r="P3762" s="10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2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48"/>
        <v>100</v>
      </c>
      <c r="P3763" s="10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2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48"/>
        <v>106.24</v>
      </c>
      <c r="P3764" s="10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2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48"/>
        <v>100</v>
      </c>
      <c r="P3765" s="10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2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48"/>
        <v>100</v>
      </c>
      <c r="P3766" s="10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2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48"/>
        <v>113.45714285714286</v>
      </c>
      <c r="P3767" s="10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2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48"/>
        <v>102.65010000000001</v>
      </c>
      <c r="P3768" s="10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2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48"/>
        <v>116.75</v>
      </c>
      <c r="P3769" s="10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2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48"/>
        <v>107.65274999999998</v>
      </c>
      <c r="P3770" s="1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2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48"/>
        <v>100</v>
      </c>
      <c r="P3771" s="10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48"/>
        <v>100</v>
      </c>
      <c r="P3772" s="10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2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48"/>
        <v>146</v>
      </c>
      <c r="P3773" s="10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2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48"/>
        <v>110.2</v>
      </c>
      <c r="P3774" s="10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2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48"/>
        <v>108.2</v>
      </c>
      <c r="P3775" s="10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2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48"/>
        <v>100</v>
      </c>
      <c r="P3776" s="10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2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48"/>
        <v>100.25</v>
      </c>
      <c r="P3777" s="10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2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48"/>
        <v>106.71250000000001</v>
      </c>
      <c r="P3778" s="10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2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354">(E3779/D3779)*100</f>
        <v>143.19999999999999</v>
      </c>
      <c r="P3779" s="10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2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354"/>
        <v>105.04166666666667</v>
      </c>
      <c r="P3780" s="1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2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4"/>
        <v>103.98</v>
      </c>
      <c r="P3781" s="10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4"/>
        <v>120</v>
      </c>
      <c r="P3782" s="10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2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4"/>
        <v>109.66666666666667</v>
      </c>
      <c r="P3783" s="10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2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4"/>
        <v>101.75</v>
      </c>
      <c r="P3784" s="10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2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4"/>
        <v>128.91666666666666</v>
      </c>
      <c r="P3785" s="10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2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4"/>
        <v>114.99999999999999</v>
      </c>
      <c r="P3786" s="10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2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4"/>
        <v>150.75</v>
      </c>
      <c r="P3787" s="10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2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4"/>
        <v>110.96666666666665</v>
      </c>
      <c r="P3788" s="10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2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4"/>
        <v>100.28571428571429</v>
      </c>
      <c r="P3789" s="10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2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4"/>
        <v>0.66666666666666674</v>
      </c>
      <c r="P3790" s="1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2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4"/>
        <v>3.267605633802817</v>
      </c>
      <c r="P3791" s="10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4"/>
        <v>0</v>
      </c>
      <c r="P3792" s="10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2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4"/>
        <v>0</v>
      </c>
      <c r="P3793" s="10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2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4"/>
        <v>0.27999999999999997</v>
      </c>
      <c r="P3794" s="10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2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4"/>
        <v>59.657142857142851</v>
      </c>
      <c r="P3795" s="10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2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4"/>
        <v>1</v>
      </c>
      <c r="P3796" s="10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2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4"/>
        <v>1.6666666666666667</v>
      </c>
      <c r="P3797" s="10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2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4"/>
        <v>4.4444444444444444E-3</v>
      </c>
      <c r="P3798" s="10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2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4"/>
        <v>89.666666666666657</v>
      </c>
      <c r="P3799" s="10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2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4"/>
        <v>1.4642857142857144</v>
      </c>
      <c r="P3800" s="1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2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4"/>
        <v>4.0199999999999996</v>
      </c>
      <c r="P3801" s="10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4"/>
        <v>4.004545454545454</v>
      </c>
      <c r="P3802" s="10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2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4"/>
        <v>8.52</v>
      </c>
      <c r="P3803" s="10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2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4"/>
        <v>0</v>
      </c>
      <c r="P3804" s="10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2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4"/>
        <v>19.650000000000002</v>
      </c>
      <c r="P3805" s="10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2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4"/>
        <v>0</v>
      </c>
      <c r="P3806" s="10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2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4"/>
        <v>2E-3</v>
      </c>
      <c r="P3807" s="10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2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4"/>
        <v>6.6666666666666666E-2</v>
      </c>
      <c r="P3808" s="10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2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4"/>
        <v>30.333333333333336</v>
      </c>
      <c r="P3809" s="10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2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4"/>
        <v>100</v>
      </c>
      <c r="P3810" s="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2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4"/>
        <v>101.25</v>
      </c>
      <c r="P3811" s="10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4"/>
        <v>121.73333333333333</v>
      </c>
      <c r="P3812" s="10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2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4"/>
        <v>330</v>
      </c>
      <c r="P3813" s="10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2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4"/>
        <v>109.55</v>
      </c>
      <c r="P3814" s="10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2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4"/>
        <v>100.95190476190474</v>
      </c>
      <c r="P3815" s="10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2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4"/>
        <v>140.13333333333333</v>
      </c>
      <c r="P3816" s="10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2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4"/>
        <v>100.001</v>
      </c>
      <c r="P3817" s="10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2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4"/>
        <v>119.238</v>
      </c>
      <c r="P3818" s="10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2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4"/>
        <v>107.25</v>
      </c>
      <c r="P3819" s="10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2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4"/>
        <v>227.99999999999997</v>
      </c>
      <c r="P3820" s="1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2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4"/>
        <v>106.4</v>
      </c>
      <c r="P3821" s="10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4"/>
        <v>143.33333333333334</v>
      </c>
      <c r="P3822" s="10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2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4"/>
        <v>104.54285714285714</v>
      </c>
      <c r="P3823" s="10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2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4"/>
        <v>110.02000000000001</v>
      </c>
      <c r="P3824" s="10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2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4"/>
        <v>106</v>
      </c>
      <c r="P3825" s="10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2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4"/>
        <v>108</v>
      </c>
      <c r="P3826" s="10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2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4"/>
        <v>105.42</v>
      </c>
      <c r="P3827" s="10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2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4"/>
        <v>119.16666666666667</v>
      </c>
      <c r="P3828" s="10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2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4"/>
        <v>152.66666666666666</v>
      </c>
      <c r="P3829" s="10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2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4"/>
        <v>100</v>
      </c>
      <c r="P3830" s="1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2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4"/>
        <v>100.2</v>
      </c>
      <c r="P3831" s="10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4"/>
        <v>225</v>
      </c>
      <c r="P3832" s="10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2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4"/>
        <v>106.02199999999999</v>
      </c>
      <c r="P3833" s="10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2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4"/>
        <v>104.66666666666666</v>
      </c>
      <c r="P3834" s="10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2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4"/>
        <v>116.66666666666667</v>
      </c>
      <c r="P3835" s="10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2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4"/>
        <v>109.03333333333333</v>
      </c>
      <c r="P3836" s="10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2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4"/>
        <v>160</v>
      </c>
      <c r="P3837" s="10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2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4"/>
        <v>112.5</v>
      </c>
      <c r="P3838" s="10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2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4"/>
        <v>102.1</v>
      </c>
      <c r="P3839" s="10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2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4"/>
        <v>100.824</v>
      </c>
      <c r="P3840" s="1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2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4"/>
        <v>101.25</v>
      </c>
      <c r="P3841" s="10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4"/>
        <v>6500</v>
      </c>
      <c r="P3842" s="10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2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360">(E3843/D3843)*100</f>
        <v>8.7200000000000006</v>
      </c>
      <c r="P3843" s="10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2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360"/>
        <v>21.94</v>
      </c>
      <c r="P3844" s="10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2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0"/>
        <v>21.3</v>
      </c>
      <c r="P3845" s="10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2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0"/>
        <v>41.489795918367342</v>
      </c>
      <c r="P3846" s="10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2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0"/>
        <v>2.105</v>
      </c>
      <c r="P3847" s="10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2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0"/>
        <v>2.7</v>
      </c>
      <c r="P3848" s="10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2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0"/>
        <v>16.161904761904761</v>
      </c>
      <c r="P3849" s="10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2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0"/>
        <v>16.376923076923077</v>
      </c>
      <c r="P3850" s="1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2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0"/>
        <v>7.043333333333333</v>
      </c>
      <c r="P3851" s="10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0"/>
        <v>3.8</v>
      </c>
      <c r="P3852" s="10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2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0"/>
        <v>34.08</v>
      </c>
      <c r="P3853" s="10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2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0"/>
        <v>0.2</v>
      </c>
      <c r="P3854" s="10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2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0"/>
        <v>2.5999999999999999E-2</v>
      </c>
      <c r="P3855" s="10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2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0"/>
        <v>16.254545454545454</v>
      </c>
      <c r="P3856" s="10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2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0"/>
        <v>2.5</v>
      </c>
      <c r="P3857" s="10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2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0"/>
        <v>0.02</v>
      </c>
      <c r="P3858" s="10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2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0"/>
        <v>5.2</v>
      </c>
      <c r="P3859" s="10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2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0"/>
        <v>2</v>
      </c>
      <c r="P3860" s="1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2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0"/>
        <v>0.04</v>
      </c>
      <c r="P3861" s="10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0"/>
        <v>17.666666666666668</v>
      </c>
      <c r="P3862" s="10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2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0"/>
        <v>5</v>
      </c>
      <c r="P3863" s="10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2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0"/>
        <v>1.3333333333333334E-2</v>
      </c>
      <c r="P3864" s="10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2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0"/>
        <v>0</v>
      </c>
      <c r="P3865" s="10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2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0"/>
        <v>1.2</v>
      </c>
      <c r="P3866" s="10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2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0"/>
        <v>26.937422295897225</v>
      </c>
      <c r="P3867" s="10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2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0"/>
        <v>0.54999999999999993</v>
      </c>
      <c r="P3868" s="10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2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0"/>
        <v>12.55</v>
      </c>
      <c r="P3869" s="10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2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0"/>
        <v>0.2</v>
      </c>
      <c r="P3870" s="1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2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0"/>
        <v>3.4474868431088401</v>
      </c>
      <c r="P3871" s="10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0"/>
        <v>15</v>
      </c>
      <c r="P3872" s="10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2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0"/>
        <v>2.666666666666667</v>
      </c>
      <c r="P3873" s="10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2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0"/>
        <v>0</v>
      </c>
      <c r="P3874" s="10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2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0"/>
        <v>0</v>
      </c>
      <c r="P3875" s="10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2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0"/>
        <v>0</v>
      </c>
      <c r="P3876" s="10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2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0"/>
        <v>0</v>
      </c>
      <c r="P3877" s="10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2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0"/>
        <v>52.794871794871788</v>
      </c>
      <c r="P3878" s="10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2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0"/>
        <v>4.9639999999999995</v>
      </c>
      <c r="P3879" s="10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2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0"/>
        <v>5.5555555555555552E-2</v>
      </c>
      <c r="P3880" s="1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2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0"/>
        <v>0</v>
      </c>
      <c r="P3881" s="10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0"/>
        <v>13.066666666666665</v>
      </c>
      <c r="P3882" s="10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2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0"/>
        <v>5</v>
      </c>
      <c r="P3883" s="10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2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0"/>
        <v>0</v>
      </c>
      <c r="P3884" s="10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2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0"/>
        <v>0</v>
      </c>
      <c r="P3885" s="10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2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0"/>
        <v>0</v>
      </c>
      <c r="P3886" s="10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2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0"/>
        <v>0</v>
      </c>
      <c r="P3887" s="10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2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0"/>
        <v>0</v>
      </c>
      <c r="P3888" s="10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2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0"/>
        <v>1.7500000000000002</v>
      </c>
      <c r="P3889" s="10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2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0"/>
        <v>27.1</v>
      </c>
      <c r="P3890" s="1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2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0"/>
        <v>1.4749999999999999</v>
      </c>
      <c r="P3891" s="10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0"/>
        <v>16.826666666666668</v>
      </c>
      <c r="P3892" s="10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2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0"/>
        <v>32.5</v>
      </c>
      <c r="P3893" s="10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2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0"/>
        <v>0</v>
      </c>
      <c r="P3894" s="10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2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0"/>
        <v>21.55</v>
      </c>
      <c r="P3895" s="10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2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0"/>
        <v>3.4666666666666663</v>
      </c>
      <c r="P3896" s="10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2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0"/>
        <v>5</v>
      </c>
      <c r="P3897" s="10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2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0"/>
        <v>10.625</v>
      </c>
      <c r="P3898" s="10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2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0"/>
        <v>17.599999999999998</v>
      </c>
      <c r="P3899" s="10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2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0"/>
        <v>32.56</v>
      </c>
      <c r="P3900" s="1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2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0"/>
        <v>1.25</v>
      </c>
      <c r="P3901" s="10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0"/>
        <v>5.4</v>
      </c>
      <c r="P3902" s="10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2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0"/>
        <v>0.83333333333333337</v>
      </c>
      <c r="P3903" s="10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2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0"/>
        <v>48.833333333333336</v>
      </c>
      <c r="P3904" s="10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2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0"/>
        <v>0</v>
      </c>
      <c r="P3905" s="10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2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0"/>
        <v>0.03</v>
      </c>
      <c r="P3906" s="10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2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366">(E3907/D3907)*100</f>
        <v>11.533333333333333</v>
      </c>
      <c r="P3907" s="10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2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366"/>
        <v>67.333333333333329</v>
      </c>
      <c r="P3908" s="10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2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66"/>
        <v>15.299999999999999</v>
      </c>
      <c r="P3909" s="10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2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66"/>
        <v>8.6666666666666679</v>
      </c>
      <c r="P3910" s="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2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66"/>
        <v>0.22499999999999998</v>
      </c>
      <c r="P3911" s="10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66"/>
        <v>3.0833333333333335</v>
      </c>
      <c r="P3912" s="10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2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66"/>
        <v>37.412500000000001</v>
      </c>
      <c r="P3913" s="10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2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66"/>
        <v>6.6666666666666671E-3</v>
      </c>
      <c r="P3914" s="10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2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66"/>
        <v>10</v>
      </c>
      <c r="P3915" s="10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2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66"/>
        <v>36.36</v>
      </c>
      <c r="P3916" s="10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2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66"/>
        <v>0.33333333333333337</v>
      </c>
      <c r="P3917" s="10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2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66"/>
        <v>0</v>
      </c>
      <c r="P3918" s="10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2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66"/>
        <v>0.2857142857142857</v>
      </c>
      <c r="P3919" s="10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2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66"/>
        <v>0.2</v>
      </c>
      <c r="P3920" s="1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2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66"/>
        <v>1.7999999999999998</v>
      </c>
      <c r="P3921" s="10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66"/>
        <v>5.4</v>
      </c>
      <c r="P3922" s="10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2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66"/>
        <v>0</v>
      </c>
      <c r="P3923" s="10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2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66"/>
        <v>8.1333333333333329</v>
      </c>
      <c r="P3924" s="10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2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66"/>
        <v>12.034782608695652</v>
      </c>
      <c r="P3925" s="10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2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66"/>
        <v>15.266666666666667</v>
      </c>
      <c r="P3926" s="10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2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66"/>
        <v>10</v>
      </c>
      <c r="P3927" s="10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2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66"/>
        <v>0.3</v>
      </c>
      <c r="P3928" s="10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2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66"/>
        <v>1</v>
      </c>
      <c r="P3929" s="10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2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66"/>
        <v>13.020000000000001</v>
      </c>
      <c r="P3930" s="1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2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66"/>
        <v>2.2650000000000001</v>
      </c>
      <c r="P3931" s="10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66"/>
        <v>0</v>
      </c>
      <c r="P3932" s="10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2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66"/>
        <v>0</v>
      </c>
      <c r="P3933" s="10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2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66"/>
        <v>8.3333333333333332E-3</v>
      </c>
      <c r="P3934" s="10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2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66"/>
        <v>15.742857142857142</v>
      </c>
      <c r="P3935" s="10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2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66"/>
        <v>11</v>
      </c>
      <c r="P3936" s="10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2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66"/>
        <v>43.833333333333336</v>
      </c>
      <c r="P3937" s="10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2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66"/>
        <v>0</v>
      </c>
      <c r="P3938" s="10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2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66"/>
        <v>86.135181975736558</v>
      </c>
      <c r="P3939" s="10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2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66"/>
        <v>12.196620583717358</v>
      </c>
      <c r="P3940" s="1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2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66"/>
        <v>0.1</v>
      </c>
      <c r="P3941" s="10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66"/>
        <v>0.22</v>
      </c>
      <c r="P3942" s="10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2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66"/>
        <v>0.90909090909090906</v>
      </c>
      <c r="P3943" s="10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2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66"/>
        <v>0</v>
      </c>
      <c r="P3944" s="10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2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66"/>
        <v>35.64</v>
      </c>
      <c r="P3945" s="10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2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66"/>
        <v>0</v>
      </c>
      <c r="P3946" s="10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2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66"/>
        <v>0.25</v>
      </c>
      <c r="P3947" s="10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2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66"/>
        <v>3.25</v>
      </c>
      <c r="P3948" s="10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2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66"/>
        <v>3.3666666666666663</v>
      </c>
      <c r="P3949" s="10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2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66"/>
        <v>0</v>
      </c>
      <c r="P3950" s="1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2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66"/>
        <v>15.770000000000001</v>
      </c>
      <c r="P3951" s="10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66"/>
        <v>0.625</v>
      </c>
      <c r="P3952" s="10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2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66"/>
        <v>5.0000000000000001E-4</v>
      </c>
      <c r="P3953" s="10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2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66"/>
        <v>9.6153846153846159E-2</v>
      </c>
      <c r="P3954" s="10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2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66"/>
        <v>0</v>
      </c>
      <c r="P3955" s="10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2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66"/>
        <v>0</v>
      </c>
      <c r="P3956" s="10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2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66"/>
        <v>24.285714285714285</v>
      </c>
      <c r="P3957" s="10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2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66"/>
        <v>0</v>
      </c>
      <c r="P3958" s="10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2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66"/>
        <v>2.5000000000000001E-2</v>
      </c>
      <c r="P3959" s="10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2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66"/>
        <v>32.049999999999997</v>
      </c>
      <c r="P3960" s="1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2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66"/>
        <v>24.333333333333336</v>
      </c>
      <c r="P3961" s="10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66"/>
        <v>1.5</v>
      </c>
      <c r="P3962" s="10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2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66"/>
        <v>0.42</v>
      </c>
      <c r="P3963" s="10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2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66"/>
        <v>3.214285714285714</v>
      </c>
      <c r="P3964" s="10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2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66"/>
        <v>0</v>
      </c>
      <c r="P3965" s="10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2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66"/>
        <v>6.3</v>
      </c>
      <c r="P3966" s="10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2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66"/>
        <v>14.249999999999998</v>
      </c>
      <c r="P3967" s="10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2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66"/>
        <v>0.6</v>
      </c>
      <c r="P3968" s="10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2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66"/>
        <v>24.117647058823529</v>
      </c>
      <c r="P3969" s="10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2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66"/>
        <v>10.54</v>
      </c>
      <c r="P3970" s="1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2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372">(E3971/D3971)*100</f>
        <v>7.4690265486725664</v>
      </c>
      <c r="P3971" s="10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372"/>
        <v>7.3333333333333334E-2</v>
      </c>
      <c r="P3972" s="10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2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2"/>
        <v>0.97142857142857131</v>
      </c>
      <c r="P3973" s="10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2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2"/>
        <v>21.099999999999998</v>
      </c>
      <c r="P3974" s="10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2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2"/>
        <v>78.100000000000009</v>
      </c>
      <c r="P3975" s="10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2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2"/>
        <v>32</v>
      </c>
      <c r="P3976" s="10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2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2"/>
        <v>0</v>
      </c>
      <c r="P3977" s="10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2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2"/>
        <v>47.692307692307693</v>
      </c>
      <c r="P3978" s="10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2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2"/>
        <v>1.4500000000000002</v>
      </c>
      <c r="P3979" s="10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2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2"/>
        <v>10.7</v>
      </c>
      <c r="P3980" s="1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2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2"/>
        <v>1.8333333333333333</v>
      </c>
      <c r="P3981" s="10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2"/>
        <v>18</v>
      </c>
      <c r="P3982" s="10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2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2"/>
        <v>4.083333333333333</v>
      </c>
      <c r="P3983" s="10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2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2"/>
        <v>20</v>
      </c>
      <c r="P3984" s="10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2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2"/>
        <v>34.802513464991023</v>
      </c>
      <c r="P3985" s="10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2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2"/>
        <v>6.3333333333333339</v>
      </c>
      <c r="P3986" s="10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2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2"/>
        <v>32.049999999999997</v>
      </c>
      <c r="P3987" s="10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2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2"/>
        <v>9.76</v>
      </c>
      <c r="P3988" s="10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2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2"/>
        <v>37.75</v>
      </c>
      <c r="P3989" s="10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2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2"/>
        <v>2.1333333333333333</v>
      </c>
      <c r="P3990" s="1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2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2"/>
        <v>0</v>
      </c>
      <c r="P3991" s="10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2"/>
        <v>4.1818181818181817</v>
      </c>
      <c r="P3992" s="10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2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2"/>
        <v>20</v>
      </c>
      <c r="P3993" s="10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2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2"/>
        <v>5.41</v>
      </c>
      <c r="P3994" s="10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2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2"/>
        <v>6.0000000000000001E-3</v>
      </c>
      <c r="P3995" s="10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2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2"/>
        <v>0.25</v>
      </c>
      <c r="P3996" s="10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2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2"/>
        <v>35</v>
      </c>
      <c r="P3997" s="10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2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2"/>
        <v>16.566666666666666</v>
      </c>
      <c r="P3998" s="10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2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2"/>
        <v>0</v>
      </c>
      <c r="P3999" s="10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2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2"/>
        <v>57.199999999999996</v>
      </c>
      <c r="P4000" s="1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2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2"/>
        <v>16.514285714285716</v>
      </c>
      <c r="P4001" s="10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2"/>
        <v>0.125</v>
      </c>
      <c r="P4002" s="10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2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2"/>
        <v>37.75</v>
      </c>
      <c r="P4003" s="10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2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2"/>
        <v>1.8399999999999999</v>
      </c>
      <c r="P4004" s="10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2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2"/>
        <v>10.050000000000001</v>
      </c>
      <c r="P4005" s="10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2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2"/>
        <v>0.2</v>
      </c>
      <c r="P4006" s="10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2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2"/>
        <v>1.3333333333333335</v>
      </c>
      <c r="P4007" s="10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2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2"/>
        <v>6.6666666666666671E-3</v>
      </c>
      <c r="P4008" s="10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2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2"/>
        <v>0.25</v>
      </c>
      <c r="P4009" s="10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2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2"/>
        <v>6</v>
      </c>
      <c r="P4010" s="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2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2"/>
        <v>3.8860103626943006</v>
      </c>
      <c r="P4011" s="10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2"/>
        <v>24.194444444444443</v>
      </c>
      <c r="P4012" s="10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2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2"/>
        <v>7.6</v>
      </c>
      <c r="P4013" s="10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2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2"/>
        <v>0</v>
      </c>
      <c r="P4014" s="10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2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2"/>
        <v>1.3</v>
      </c>
      <c r="P4015" s="10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2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2"/>
        <v>0</v>
      </c>
      <c r="P4016" s="10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2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2"/>
        <v>1.4285714285714287E-2</v>
      </c>
      <c r="P4017" s="10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2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2"/>
        <v>14.000000000000002</v>
      </c>
      <c r="P4018" s="10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2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2"/>
        <v>1.05</v>
      </c>
      <c r="P4019" s="10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2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2"/>
        <v>8.6666666666666679</v>
      </c>
      <c r="P4020" s="1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2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2"/>
        <v>0.82857142857142851</v>
      </c>
      <c r="P4021" s="10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2"/>
        <v>16.666666666666664</v>
      </c>
      <c r="P4022" s="10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2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2"/>
        <v>0.83333333333333337</v>
      </c>
      <c r="P4023" s="10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2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2"/>
        <v>69.561111111111103</v>
      </c>
      <c r="P4024" s="10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2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2"/>
        <v>0</v>
      </c>
      <c r="P4025" s="10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2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2"/>
        <v>1.25</v>
      </c>
      <c r="P4026" s="10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2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2"/>
        <v>5</v>
      </c>
      <c r="P4027" s="10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2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2"/>
        <v>0</v>
      </c>
      <c r="P4028" s="10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2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2"/>
        <v>7.166666666666667</v>
      </c>
      <c r="P4029" s="10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2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2"/>
        <v>28.050000000000004</v>
      </c>
      <c r="P4030" s="1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2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2"/>
        <v>0</v>
      </c>
      <c r="P4031" s="10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2"/>
        <v>16</v>
      </c>
      <c r="P4032" s="10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2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2"/>
        <v>0</v>
      </c>
      <c r="P4033" s="10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2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2"/>
        <v>6.8287037037037033</v>
      </c>
      <c r="P4034" s="10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2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378">(E4035/D4035)*100</f>
        <v>25.698702928870294</v>
      </c>
      <c r="P4035" s="10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2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378"/>
        <v>1.4814814814814816</v>
      </c>
      <c r="P4036" s="10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2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78"/>
        <v>36.85</v>
      </c>
      <c r="P4037" s="10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2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78"/>
        <v>47.05</v>
      </c>
      <c r="P4038" s="10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2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78"/>
        <v>11.428571428571429</v>
      </c>
      <c r="P4039" s="10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2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78"/>
        <v>12.04</v>
      </c>
      <c r="P4040" s="1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2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78"/>
        <v>60</v>
      </c>
      <c r="P4041" s="10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78"/>
        <v>31.25</v>
      </c>
      <c r="P4042" s="10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2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78"/>
        <v>0.42</v>
      </c>
      <c r="P4043" s="10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2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78"/>
        <v>0.21</v>
      </c>
      <c r="P4044" s="10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2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78"/>
        <v>0</v>
      </c>
      <c r="P4045" s="10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2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78"/>
        <v>37.5</v>
      </c>
      <c r="P4046" s="10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2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78"/>
        <v>0.02</v>
      </c>
      <c r="P4047" s="10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2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78"/>
        <v>8.2142857142857135</v>
      </c>
      <c r="P4048" s="10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2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78"/>
        <v>2.1999999999999997</v>
      </c>
      <c r="P4049" s="10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2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78"/>
        <v>17.652941176470588</v>
      </c>
      <c r="P4050" s="1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2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78"/>
        <v>0.08</v>
      </c>
      <c r="P4051" s="10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78"/>
        <v>6.6666666666666666E-2</v>
      </c>
      <c r="P4052" s="10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2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78"/>
        <v>0</v>
      </c>
      <c r="P4053" s="10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2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78"/>
        <v>37.533333333333339</v>
      </c>
      <c r="P4054" s="10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2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78"/>
        <v>22</v>
      </c>
      <c r="P4055" s="10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2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78"/>
        <v>0</v>
      </c>
      <c r="P4056" s="10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2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78"/>
        <v>17.62</v>
      </c>
      <c r="P4057" s="10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2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78"/>
        <v>53</v>
      </c>
      <c r="P4058" s="10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2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78"/>
        <v>22.142857142857142</v>
      </c>
      <c r="P4059" s="10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2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78"/>
        <v>2.5333333333333332</v>
      </c>
      <c r="P4060" s="1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2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78"/>
        <v>2.5</v>
      </c>
      <c r="P4061" s="10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78"/>
        <v>2.85</v>
      </c>
      <c r="P4062" s="10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2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78"/>
        <v>0</v>
      </c>
      <c r="P4063" s="10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2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78"/>
        <v>2.4500000000000002</v>
      </c>
      <c r="P4064" s="10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2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78"/>
        <v>1.4210526315789473</v>
      </c>
      <c r="P4065" s="10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2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78"/>
        <v>19.25</v>
      </c>
      <c r="P4066" s="10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2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78"/>
        <v>0.67500000000000004</v>
      </c>
      <c r="P4067" s="10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2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78"/>
        <v>0.16666666666666669</v>
      </c>
      <c r="P4068" s="10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2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78"/>
        <v>60.9</v>
      </c>
      <c r="P4069" s="10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2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78"/>
        <v>1</v>
      </c>
      <c r="P4070" s="1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2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78"/>
        <v>34.4</v>
      </c>
      <c r="P4071" s="10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78"/>
        <v>16.5</v>
      </c>
      <c r="P4072" s="10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2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78"/>
        <v>0</v>
      </c>
      <c r="P4073" s="10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2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78"/>
        <v>0.4</v>
      </c>
      <c r="P4074" s="10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2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78"/>
        <v>1.0571428571428572</v>
      </c>
      <c r="P4075" s="10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2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78"/>
        <v>26.727272727272727</v>
      </c>
      <c r="P4076" s="10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2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78"/>
        <v>28.799999999999997</v>
      </c>
      <c r="P4077" s="10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2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78"/>
        <v>0</v>
      </c>
      <c r="P4078" s="10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2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78"/>
        <v>8.9</v>
      </c>
      <c r="P4079" s="10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2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78"/>
        <v>0</v>
      </c>
      <c r="P4080" s="1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2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78"/>
        <v>0.16666666666666669</v>
      </c>
      <c r="P4081" s="10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78"/>
        <v>0</v>
      </c>
      <c r="P4082" s="10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2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78"/>
        <v>15.737410071942445</v>
      </c>
      <c r="P4083" s="10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2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78"/>
        <v>2</v>
      </c>
      <c r="P4084" s="10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2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78"/>
        <v>21.685714285714287</v>
      </c>
      <c r="P4085" s="10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2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78"/>
        <v>0.33333333333333337</v>
      </c>
      <c r="P4086" s="10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2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78"/>
        <v>0.2857142857142857</v>
      </c>
      <c r="P4087" s="10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2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78"/>
        <v>4.7</v>
      </c>
      <c r="P4088" s="10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2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78"/>
        <v>0</v>
      </c>
      <c r="P4089" s="10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2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78"/>
        <v>10.8</v>
      </c>
      <c r="P4090" s="1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2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78"/>
        <v>4.8</v>
      </c>
      <c r="P4091" s="10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78"/>
        <v>3.2</v>
      </c>
      <c r="P4092" s="10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2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78"/>
        <v>12.75</v>
      </c>
      <c r="P4093" s="10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2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78"/>
        <v>1.8181818181818181E-2</v>
      </c>
      <c r="P4094" s="10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2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78"/>
        <v>2.4</v>
      </c>
      <c r="P4095" s="10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2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78"/>
        <v>36.5</v>
      </c>
      <c r="P4096" s="10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2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78"/>
        <v>2.666666666666667</v>
      </c>
      <c r="P4097" s="10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2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78"/>
        <v>11.428571428571429</v>
      </c>
      <c r="P4098" s="10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2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384">(E4099/D4099)*100</f>
        <v>0</v>
      </c>
      <c r="P4099" s="10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2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84"/>
        <v>0</v>
      </c>
      <c r="P4100" s="1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2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4"/>
        <v>1.1111111111111112</v>
      </c>
      <c r="P4101" s="10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4"/>
        <v>0</v>
      </c>
      <c r="P4102" s="10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2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4"/>
        <v>0</v>
      </c>
      <c r="P4103" s="10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2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4"/>
        <v>27.400000000000002</v>
      </c>
      <c r="P4104" s="10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2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4"/>
        <v>10</v>
      </c>
      <c r="P4105" s="10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2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4"/>
        <v>21.366666666666667</v>
      </c>
      <c r="P4106" s="10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2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4"/>
        <v>6.9696969696969706</v>
      </c>
      <c r="P4107" s="10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2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4"/>
        <v>70.599999999999994</v>
      </c>
      <c r="P4108" s="10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2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4"/>
        <v>2.0500000000000003</v>
      </c>
      <c r="P4109" s="10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2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4"/>
        <v>1.9666666666666666</v>
      </c>
      <c r="P4110" s="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2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4"/>
        <v>0</v>
      </c>
      <c r="P4111" s="10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4"/>
        <v>28.666666666666668</v>
      </c>
      <c r="P4112" s="10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2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4"/>
        <v>3.1333333333333333</v>
      </c>
      <c r="P4113" s="10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2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4"/>
        <v>0.04</v>
      </c>
      <c r="P4114" s="10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2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4"/>
        <v>0.2</v>
      </c>
      <c r="P4115" s="10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  <row r="4116" spans="1:20" x14ac:dyDescent="0.25">
      <c r="O4116" s="6"/>
    </row>
    <row r="4117" spans="1:20" x14ac:dyDescent="0.25">
      <c r="O4117" s="6"/>
    </row>
    <row r="4118" spans="1:20" x14ac:dyDescent="0.25">
      <c r="O4118" s="6"/>
    </row>
    <row r="4119" spans="1:20" x14ac:dyDescent="0.25">
      <c r="O4119" s="6"/>
    </row>
  </sheetData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B1EAA153-0858-46B9-A087-0BBF908FE79A}">
            <xm:f>NOT(ISERROR(SEARCH("successful",F2)))</xm:f>
            <xm:f>"successful"</xm:f>
            <x14:dxf>
              <fill>
                <patternFill>
                  <bgColor rgb="FF00B050"/>
                </patternFill>
              </fill>
            </x14:dxf>
          </x14:cfRule>
          <x14:cfRule type="containsText" priority="4" operator="containsText" id="{34BA4DC9-68F8-4C7D-9867-FAA81606D6DB}">
            <xm:f>NOT(ISERROR(SEARCH("failed",F2)))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3" operator="containsText" id="{ECCE1FF6-2585-4786-A9B4-E2C93D45A91C}">
            <xm:f>NOT(ISERROR(SEARCH("canceled",F2)))</xm:f>
            <xm:f>"canceled"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2" operator="containsText" id="{C361E420-4AB6-4E9C-A51F-26340A085800}">
            <xm:f>NOT(ISERROR(SEARCH("live",F2)))</xm:f>
            <xm:f>"live"</xm:f>
            <x14:dxf>
              <fill>
                <patternFill>
                  <bgColor rgb="FF00B0F0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AF542-967A-45C3-8929-7F518DB90066}">
  <sheetPr codeName="Sheet2"/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1" max="11" width="13.140625" bestFit="1" customWidth="1"/>
    <col min="12" max="12" width="13.57031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8311</v>
      </c>
      <c r="B3" s="7" t="s">
        <v>8312</v>
      </c>
    </row>
    <row r="4" spans="1:6" x14ac:dyDescent="0.25">
      <c r="A4" s="7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9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9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9" t="s">
        <v>8317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9" t="s">
        <v>8318</v>
      </c>
      <c r="B8" s="8">
        <v>24</v>
      </c>
      <c r="C8" s="8"/>
      <c r="D8" s="8"/>
      <c r="E8" s="8"/>
      <c r="F8" s="8">
        <v>24</v>
      </c>
    </row>
    <row r="9" spans="1:6" x14ac:dyDescent="0.25">
      <c r="A9" s="9" t="s">
        <v>8319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9" t="s">
        <v>8320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9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9" t="s">
        <v>8322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9" t="s">
        <v>8323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9" t="s">
        <v>8313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A40C0-42F0-42EE-840F-6DD65562762E}">
  <sheetPr codeName="Sheet3"/>
  <dimension ref="A1:F15"/>
  <sheetViews>
    <sheetView workbookViewId="0"/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4.5703125" bestFit="1" customWidth="1"/>
    <col min="11" max="15" width="5.5703125" bestFit="1" customWidth="1"/>
    <col min="16" max="16" width="13.85546875" bestFit="1" customWidth="1"/>
    <col min="17" max="17" width="8" bestFit="1" customWidth="1"/>
    <col min="18" max="76" width="4.5703125" bestFit="1" customWidth="1"/>
    <col min="77" max="110" width="5.5703125" bestFit="1" customWidth="1"/>
    <col min="111" max="111" width="11" bestFit="1" customWidth="1"/>
    <col min="112" max="112" width="6.140625" bestFit="1" customWidth="1"/>
    <col min="113" max="116" width="4.5703125" bestFit="1" customWidth="1"/>
    <col min="117" max="125" width="5.5703125" bestFit="1" customWidth="1"/>
    <col min="126" max="129" width="6.5703125" bestFit="1" customWidth="1"/>
    <col min="131" max="131" width="11.85546875" bestFit="1" customWidth="1"/>
    <col min="132" max="600" width="6.5703125" bestFit="1" customWidth="1"/>
    <col min="601" max="601" width="7.5703125" bestFit="1" customWidth="1"/>
    <col min="602" max="602" width="9.5703125" bestFit="1" customWidth="1"/>
    <col min="603" max="603" width="15" bestFit="1" customWidth="1"/>
    <col min="604" max="604" width="11.28515625" bestFit="1" customWidth="1"/>
  </cols>
  <sheetData>
    <row r="1" spans="1:6" x14ac:dyDescent="0.25">
      <c r="A1" s="7" t="s">
        <v>8308</v>
      </c>
      <c r="B1" t="s">
        <v>8319</v>
      </c>
    </row>
    <row r="2" spans="1:6" x14ac:dyDescent="0.25">
      <c r="A2" s="7" t="s">
        <v>8223</v>
      </c>
      <c r="B2" t="s">
        <v>8310</v>
      </c>
    </row>
    <row r="4" spans="1:6" x14ac:dyDescent="0.25">
      <c r="A4" s="7" t="s">
        <v>8311</v>
      </c>
      <c r="B4" s="7" t="s">
        <v>8312</v>
      </c>
    </row>
    <row r="5" spans="1:6" x14ac:dyDescent="0.25">
      <c r="A5" s="7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9" t="s">
        <v>8324</v>
      </c>
      <c r="B6" s="8"/>
      <c r="C6" s="8"/>
      <c r="D6" s="8"/>
      <c r="E6" s="8">
        <v>40</v>
      </c>
      <c r="F6" s="8">
        <v>40</v>
      </c>
    </row>
    <row r="7" spans="1:6" x14ac:dyDescent="0.25">
      <c r="A7" s="9" t="s">
        <v>8325</v>
      </c>
      <c r="B7" s="8"/>
      <c r="C7" s="8"/>
      <c r="D7" s="8"/>
      <c r="E7" s="8">
        <v>40</v>
      </c>
      <c r="F7" s="8">
        <v>40</v>
      </c>
    </row>
    <row r="8" spans="1:6" x14ac:dyDescent="0.25">
      <c r="A8" s="9" t="s">
        <v>8326</v>
      </c>
      <c r="B8" s="8"/>
      <c r="C8" s="8">
        <v>40</v>
      </c>
      <c r="D8" s="8">
        <v>20</v>
      </c>
      <c r="E8" s="8"/>
      <c r="F8" s="8">
        <v>60</v>
      </c>
    </row>
    <row r="9" spans="1:6" x14ac:dyDescent="0.25">
      <c r="A9" s="9" t="s">
        <v>8327</v>
      </c>
      <c r="B9" s="8"/>
      <c r="C9" s="8">
        <v>20</v>
      </c>
      <c r="D9" s="8"/>
      <c r="E9" s="8">
        <v>140</v>
      </c>
      <c r="F9" s="8">
        <v>160</v>
      </c>
    </row>
    <row r="10" spans="1:6" x14ac:dyDescent="0.25">
      <c r="A10" s="9" t="s">
        <v>8328</v>
      </c>
      <c r="B10" s="8"/>
      <c r="C10" s="8">
        <v>60</v>
      </c>
      <c r="D10" s="8"/>
      <c r="E10" s="8"/>
      <c r="F10" s="8">
        <v>60</v>
      </c>
    </row>
    <row r="11" spans="1:6" x14ac:dyDescent="0.25">
      <c r="A11" s="9" t="s">
        <v>8329</v>
      </c>
      <c r="B11" s="8"/>
      <c r="C11" s="8"/>
      <c r="D11" s="8"/>
      <c r="E11" s="8">
        <v>20</v>
      </c>
      <c r="F11" s="8">
        <v>20</v>
      </c>
    </row>
    <row r="12" spans="1:6" x14ac:dyDescent="0.25">
      <c r="A12" s="9" t="s">
        <v>8330</v>
      </c>
      <c r="B12" s="8"/>
      <c r="C12" s="8"/>
      <c r="D12" s="8"/>
      <c r="E12" s="8">
        <v>40</v>
      </c>
      <c r="F12" s="8">
        <v>40</v>
      </c>
    </row>
    <row r="13" spans="1:6" x14ac:dyDescent="0.25">
      <c r="A13" s="9" t="s">
        <v>8331</v>
      </c>
      <c r="B13" s="8"/>
      <c r="C13" s="8"/>
      <c r="D13" s="8"/>
      <c r="E13" s="8">
        <v>260</v>
      </c>
      <c r="F13" s="8">
        <v>260</v>
      </c>
    </row>
    <row r="14" spans="1:6" x14ac:dyDescent="0.25">
      <c r="A14" s="9" t="s">
        <v>8332</v>
      </c>
      <c r="B14" s="8">
        <v>20</v>
      </c>
      <c r="C14" s="8"/>
      <c r="D14" s="8"/>
      <c r="E14" s="8"/>
      <c r="F14" s="8">
        <v>20</v>
      </c>
    </row>
    <row r="15" spans="1:6" x14ac:dyDescent="0.25">
      <c r="A15" s="9" t="s">
        <v>8313</v>
      </c>
      <c r="B15" s="8">
        <v>20</v>
      </c>
      <c r="C15" s="8">
        <v>120</v>
      </c>
      <c r="D15" s="8">
        <v>20</v>
      </c>
      <c r="E15" s="8">
        <v>540</v>
      </c>
      <c r="F15" s="8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55035-24FE-456D-9E14-9FABCFBB07FE}">
  <sheetPr codeName="Sheet4"/>
  <dimension ref="A2:F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8308</v>
      </c>
      <c r="B2" t="s">
        <v>8310</v>
      </c>
    </row>
    <row r="4" spans="1:6" x14ac:dyDescent="0.25">
      <c r="A4" s="7" t="s">
        <v>8311</v>
      </c>
      <c r="B4" s="7" t="s">
        <v>8312</v>
      </c>
    </row>
    <row r="5" spans="1:6" x14ac:dyDescent="0.25">
      <c r="A5" s="7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18" t="s">
        <v>8341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8" t="s">
        <v>8342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8" t="s">
        <v>8343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8" t="s">
        <v>8344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8" t="s">
        <v>8335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8" t="s">
        <v>8345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8" t="s">
        <v>8336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8" t="s">
        <v>8337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8" t="s">
        <v>8338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8" t="s">
        <v>8339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8" t="s">
        <v>8340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8" t="s">
        <v>8346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8" t="s">
        <v>8313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DAD5D-1469-4975-9F7D-2B8AE43BD084}">
  <sheetPr codeName="Sheet5"/>
  <dimension ref="A1:I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4" t="s">
        <v>8347</v>
      </c>
      <c r="B1" s="14" t="s">
        <v>8348</v>
      </c>
      <c r="C1" s="14" t="s">
        <v>8349</v>
      </c>
      <c r="D1" s="14" t="s">
        <v>8350</v>
      </c>
      <c r="E1" s="14" t="s">
        <v>8351</v>
      </c>
      <c r="F1" s="14" t="s">
        <v>8352</v>
      </c>
      <c r="G1" s="14" t="s">
        <v>8353</v>
      </c>
      <c r="H1" s="14" t="s">
        <v>8354</v>
      </c>
    </row>
    <row r="2" spans="1:9" x14ac:dyDescent="0.25">
      <c r="A2" t="s">
        <v>8355</v>
      </c>
      <c r="B2">
        <f>COUNTIFS('Kickstarter Table'!$F$2:$F$4115,"successful",'Kickstarter Table'!$D$2:$D$4115,"&lt;1000")</f>
        <v>322</v>
      </c>
      <c r="C2">
        <f>COUNTIFS('Kickstarter Table'!$F$2:$F$4115,"failed",'Kickstarter Table'!$D$2:$D$4115,"&lt;1000")</f>
        <v>113</v>
      </c>
      <c r="D2">
        <f>COUNTIFS('Kickstarter Table'!$F$2:$F$4115,"canceled",'Kickstarter Table'!$D$2:$D$4115,"&lt;1000")</f>
        <v>18</v>
      </c>
      <c r="E2">
        <f>SUM(B2:D2)</f>
        <v>453</v>
      </c>
      <c r="F2" s="5">
        <f>(B2/$E$2)</f>
        <v>0.71081677704194257</v>
      </c>
      <c r="G2" s="5">
        <f t="shared" ref="G2:H2" si="0">(C2/$E$2)</f>
        <v>0.24944812362030905</v>
      </c>
      <c r="H2" s="5">
        <f t="shared" si="0"/>
        <v>3.9735099337748346E-2</v>
      </c>
      <c r="I2" s="5"/>
    </row>
    <row r="3" spans="1:9" x14ac:dyDescent="0.25">
      <c r="A3" t="s">
        <v>8356</v>
      </c>
      <c r="B3">
        <f>COUNTIFS('Kickstarter Table'!$F$2:$F$4115,"successful",'Kickstarter Table'!$D$2:$D$4115,"&gt;=1000",'Kickstarter Table'!$D$2:$D$4115,"&lt;5000")</f>
        <v>932</v>
      </c>
      <c r="C3">
        <f>COUNTIFS('Kickstarter Table'!$F$2:$F$4115,"failed",'Kickstarter Table'!$D$2:$D$4115,"&gt;=1000",'Kickstarter Table'!$D$2:$D$4115,"&lt;5000")</f>
        <v>420</v>
      </c>
      <c r="D3">
        <f>COUNTIFS('Kickstarter Table'!$F$2:$F$4115,"canceled",'Kickstarter Table'!$D$2:$D$4115,"&gt;=1000",'Kickstarter Table'!$D$2:$D$4115,"&lt;5000")</f>
        <v>60</v>
      </c>
      <c r="E3">
        <f t="shared" ref="E3:E13" si="1">SUM(B3:D3)</f>
        <v>1412</v>
      </c>
      <c r="F3" s="5">
        <f>(B3/$E$3)</f>
        <v>0.66005665722379603</v>
      </c>
      <c r="G3" s="5">
        <f t="shared" ref="G3:H3" si="2">(C3/$E$3)</f>
        <v>0.29745042492917845</v>
      </c>
      <c r="H3" s="5">
        <f t="shared" si="2"/>
        <v>4.2492917847025496E-2</v>
      </c>
      <c r="I3" s="5"/>
    </row>
    <row r="4" spans="1:9" x14ac:dyDescent="0.25">
      <c r="A4" t="s">
        <v>8357</v>
      </c>
      <c r="B4">
        <f>COUNTIFS('Kickstarter Table'!$F$2:$F$4115,"successful",'Kickstarter Table'!$D$2:$D$4115,"&gt;=5000",'Kickstarter Table'!$D$2:$D$4115,"&lt;10000")</f>
        <v>381</v>
      </c>
      <c r="C4">
        <f>COUNTIFS('Kickstarter Table'!$F$2:$F$4115,"failed",'Kickstarter Table'!$D$2:$D$4115,"&gt;=5000",'Kickstarter Table'!$D$2:$D$4115,"&lt;10000")</f>
        <v>283</v>
      </c>
      <c r="D4">
        <f>COUNTIFS('Kickstarter Table'!$F$2:$F$4115,"canceled",'Kickstarter Table'!$D$2:$D$4115,"&gt;=5000",'Kickstarter Table'!$D$2:$D$4115,"&lt;10000")</f>
        <v>52</v>
      </c>
      <c r="E4">
        <f t="shared" si="1"/>
        <v>716</v>
      </c>
      <c r="F4" s="5">
        <f>(B4/$E$4)</f>
        <v>0.53212290502793291</v>
      </c>
      <c r="G4" s="5">
        <f t="shared" ref="G4:H4" si="3">(C4/$E$4)</f>
        <v>0.39525139664804471</v>
      </c>
      <c r="H4" s="5">
        <f t="shared" si="3"/>
        <v>7.2625698324022353E-2</v>
      </c>
      <c r="I4" s="5"/>
    </row>
    <row r="5" spans="1:9" x14ac:dyDescent="0.25">
      <c r="A5" t="s">
        <v>8358</v>
      </c>
      <c r="B5">
        <f>COUNTIFS('Kickstarter Table'!$F$2:$F$4115,"successful",'Kickstarter Table'!$D$2:$D$4115,"&gt;=10000",'Kickstarter Table'!$D$2:$D$4115,"&lt;15000")</f>
        <v>168</v>
      </c>
      <c r="C5">
        <f>COUNTIFS('Kickstarter Table'!$F$2:$F$4115,"failed",'Kickstarter Table'!$D$2:$D$4115,"&gt;=10000",'Kickstarter Table'!$D$2:$D$4115,"&lt;15000")</f>
        <v>144</v>
      </c>
      <c r="D5">
        <f>COUNTIFS('Kickstarter Table'!$F$2:$F$4115,"canceled",'Kickstarter Table'!$D$2:$D$4115,"&gt;=10000",'Kickstarter Table'!$D$2:$D$4115,"&lt;15000")</f>
        <v>40</v>
      </c>
      <c r="E5">
        <f t="shared" si="1"/>
        <v>352</v>
      </c>
      <c r="F5" s="5">
        <f>(B5/$E$5)</f>
        <v>0.47727272727272729</v>
      </c>
      <c r="G5" s="5">
        <f t="shared" ref="G5:H5" si="4">(C5/$E$5)</f>
        <v>0.40909090909090912</v>
      </c>
      <c r="H5" s="5">
        <f t="shared" si="4"/>
        <v>0.11363636363636363</v>
      </c>
      <c r="I5" s="5"/>
    </row>
    <row r="6" spans="1:9" x14ac:dyDescent="0.25">
      <c r="A6" t="s">
        <v>8359</v>
      </c>
      <c r="B6">
        <f>COUNTIFS('Kickstarter Table'!$F$2:$F$4115,"successful",'Kickstarter Table'!$D$2:$D$4115,"&gt;=15000",'Kickstarter Table'!$D$2:$D$4115,"&lt;20000")</f>
        <v>94</v>
      </c>
      <c r="C6">
        <f>COUNTIFS('Kickstarter Table'!$F$2:$F$4115,"failed",'Kickstarter Table'!$D$2:$D$4115,"&gt;=15000",'Kickstarter Table'!$D$2:$D$4115,"&lt;20000")</f>
        <v>90</v>
      </c>
      <c r="D6">
        <f>COUNTIFS('Kickstarter Table'!$F$2:$F$4115,"canceled",'Kickstarter Table'!$D$2:$D$4115,"&gt;=15000",'Kickstarter Table'!$D$2:$D$4115,"&lt;20000")</f>
        <v>17</v>
      </c>
      <c r="E6">
        <f t="shared" si="1"/>
        <v>201</v>
      </c>
      <c r="F6" s="5">
        <f>(B6/$E$6)</f>
        <v>0.46766169154228854</v>
      </c>
      <c r="G6" s="5">
        <f t="shared" ref="G6:H6" si="5">(C6/$E$6)</f>
        <v>0.44776119402985076</v>
      </c>
      <c r="H6" s="5">
        <f t="shared" si="5"/>
        <v>8.45771144278607E-2</v>
      </c>
      <c r="I6" s="5"/>
    </row>
    <row r="7" spans="1:9" x14ac:dyDescent="0.25">
      <c r="A7" t="s">
        <v>8360</v>
      </c>
      <c r="B7">
        <f>COUNTIFS('Kickstarter Table'!$F$2:$F$4115,"successful",'Kickstarter Table'!$D$2:$D$4115,"&gt;=20000",'Kickstarter Table'!$D$2:$D$4115,"&lt;25000")</f>
        <v>62</v>
      </c>
      <c r="C7">
        <f>COUNTIFS('Kickstarter Table'!$F$2:$F$4115,"failed",'Kickstarter Table'!$D$2:$D$4115,"&gt;=20000",'Kickstarter Table'!$D$2:$D$4115,"&lt;25000")</f>
        <v>72</v>
      </c>
      <c r="D7">
        <f>COUNTIFS('Kickstarter Table'!$F$2:$F$4115,"canceled",'Kickstarter Table'!$D$2:$D$4115,"&gt;=20000",'Kickstarter Table'!$D$2:$D$4115,"&lt;25000")</f>
        <v>14</v>
      </c>
      <c r="E7">
        <f t="shared" si="1"/>
        <v>148</v>
      </c>
      <c r="F7" s="5">
        <f>(B7/$E$7)</f>
        <v>0.41891891891891891</v>
      </c>
      <c r="G7" s="5">
        <f t="shared" ref="G7:H7" si="6">(C7/$E$7)</f>
        <v>0.48648648648648651</v>
      </c>
      <c r="H7" s="5">
        <f t="shared" si="6"/>
        <v>9.45945945945946E-2</v>
      </c>
      <c r="I7" s="5"/>
    </row>
    <row r="8" spans="1:9" x14ac:dyDescent="0.25">
      <c r="A8" t="s">
        <v>8361</v>
      </c>
      <c r="B8">
        <f>COUNTIFS('Kickstarter Table'!$F$2:$F$4115,"successful",'Kickstarter Table'!$D$2:$D$4115,"&gt;=25000",'Kickstarter Table'!$D$2:$D$4115,"&lt;30000")</f>
        <v>55</v>
      </c>
      <c r="C8">
        <f>COUNTIFS('Kickstarter Table'!$F$2:$F$4115,"failed",'Kickstarter Table'!$D$2:$D$4115,"&gt;=25000",'Kickstarter Table'!$D$2:$D$4115,"&lt;30000")</f>
        <v>64</v>
      </c>
      <c r="D8">
        <f>COUNTIFS('Kickstarter Table'!$F$2:$F$4115,"canceled",'Kickstarter Table'!$D$2:$D$4115,"&gt;=25000",'Kickstarter Table'!$D$2:$D$4115,"&lt;30000")</f>
        <v>18</v>
      </c>
      <c r="E8">
        <f t="shared" si="1"/>
        <v>137</v>
      </c>
      <c r="F8" s="5">
        <f>(B8/$E$8)</f>
        <v>0.40145985401459855</v>
      </c>
      <c r="G8" s="5">
        <f t="shared" ref="G8:H8" si="7">(C8/$E$8)</f>
        <v>0.46715328467153283</v>
      </c>
      <c r="H8" s="5">
        <f t="shared" si="7"/>
        <v>0.13138686131386862</v>
      </c>
      <c r="I8" s="5"/>
    </row>
    <row r="9" spans="1:9" x14ac:dyDescent="0.25">
      <c r="A9" t="s">
        <v>8362</v>
      </c>
      <c r="B9">
        <f>COUNTIFS('Kickstarter Table'!$F$2:$F$4115,"successful",'Kickstarter Table'!$D$2:$D$4115,"&gt;=30000",'Kickstarter Table'!$D$2:$D$4115,"&lt;35000")</f>
        <v>32</v>
      </c>
      <c r="C9">
        <f>COUNTIFS('Kickstarter Table'!$F$2:$F$4115,"failed",'Kickstarter Table'!$D$2:$D$4115,"&gt;=30000",'Kickstarter Table'!$D$2:$D$4115,"&lt;35000")</f>
        <v>37</v>
      </c>
      <c r="D9">
        <f>COUNTIFS('Kickstarter Table'!$F$2:$F$4115,"canceled",'Kickstarter Table'!$D$2:$D$4115,"&gt;=30000",'Kickstarter Table'!$D$2:$D$4115,"&lt;35000")</f>
        <v>13</v>
      </c>
      <c r="E9">
        <f t="shared" si="1"/>
        <v>82</v>
      </c>
      <c r="F9" s="5">
        <f>(B9/$E$9)</f>
        <v>0.3902439024390244</v>
      </c>
      <c r="G9" s="5">
        <f t="shared" ref="G9:H9" si="8">(C9/$E$9)</f>
        <v>0.45121951219512196</v>
      </c>
      <c r="H9" s="5">
        <f t="shared" si="8"/>
        <v>0.15853658536585366</v>
      </c>
      <c r="I9" s="5"/>
    </row>
    <row r="10" spans="1:9" x14ac:dyDescent="0.25">
      <c r="A10" t="s">
        <v>8363</v>
      </c>
      <c r="B10">
        <f>COUNTIFS('Kickstarter Table'!$F$2:$F$4115,"successful",'Kickstarter Table'!$D$2:$D$4115,"&gt;=35000",'Kickstarter Table'!$D$2:$D$4115,"&lt;40000")</f>
        <v>26</v>
      </c>
      <c r="C10">
        <f>COUNTIFS('Kickstarter Table'!$F$2:$F$4115,"failed",'Kickstarter Table'!$D$2:$D$4115,"&gt;=35000",'Kickstarter Table'!$D$2:$D$4115,"&lt;40000")</f>
        <v>22</v>
      </c>
      <c r="D10">
        <f>COUNTIFS('Kickstarter Table'!$F$2:$F$4115,"canceled",'Kickstarter Table'!$D$2:$D$4115,"&gt;=35000",'Kickstarter Table'!$D$2:$D$4115,"&lt;40000")</f>
        <v>7</v>
      </c>
      <c r="E10">
        <f t="shared" si="1"/>
        <v>55</v>
      </c>
      <c r="F10" s="5">
        <f>(B10/$E$10)</f>
        <v>0.47272727272727272</v>
      </c>
      <c r="G10" s="5">
        <f t="shared" ref="G10:H10" si="9">(C10/$E$10)</f>
        <v>0.4</v>
      </c>
      <c r="H10" s="5">
        <f t="shared" si="9"/>
        <v>0.12727272727272726</v>
      </c>
      <c r="I10" s="5"/>
    </row>
    <row r="11" spans="1:9" x14ac:dyDescent="0.25">
      <c r="A11" t="s">
        <v>8364</v>
      </c>
      <c r="B11">
        <f>COUNTIFS('Kickstarter Table'!$F$2:$F$4115,"successful",'Kickstarter Table'!$D$2:$D$4115,"&gt;=40000",'Kickstarter Table'!$D$2:$D$4115,"&lt;45000")</f>
        <v>21</v>
      </c>
      <c r="C11">
        <f>COUNTIFS('Kickstarter Table'!$F$2:$F$4115,"failed",'Kickstarter Table'!$D$2:$D$4115,"&gt;=40000",'Kickstarter Table'!$D$2:$D$4115,"&lt;45000")</f>
        <v>16</v>
      </c>
      <c r="D11">
        <f>COUNTIFS('Kickstarter Table'!$F$2:$F$4115,"canceled",'Kickstarter Table'!$D$2:$D$4115,"&gt;=40000",'Kickstarter Table'!$D$2:$D$4115,"&lt;45000")</f>
        <v>6</v>
      </c>
      <c r="E11">
        <f t="shared" si="1"/>
        <v>43</v>
      </c>
      <c r="F11" s="5">
        <f>(B11/$E$11)</f>
        <v>0.48837209302325579</v>
      </c>
      <c r="G11" s="5">
        <f t="shared" ref="G11:H11" si="10">(C11/$E$11)</f>
        <v>0.37209302325581395</v>
      </c>
      <c r="H11" s="5">
        <f t="shared" si="10"/>
        <v>0.13953488372093023</v>
      </c>
      <c r="I11" s="5"/>
    </row>
    <row r="12" spans="1:9" x14ac:dyDescent="0.25">
      <c r="A12" t="s">
        <v>8365</v>
      </c>
      <c r="B12">
        <f>COUNTIFS('Kickstarter Table'!$F$2:$F$4115,"successful",'Kickstarter Table'!$D$2:$D$4115,"&gt;=45000",'Kickstarter Table'!$D$2:$D$4115,"&lt;50000")</f>
        <v>6</v>
      </c>
      <c r="C12">
        <f>COUNTIFS('Kickstarter Table'!$F$2:$F$4115,"failed",'Kickstarter Table'!$D$2:$D$4115,"&gt;=45000",'Kickstarter Table'!$D$2:$D$4115,"&lt;50000")</f>
        <v>11</v>
      </c>
      <c r="D12">
        <f>COUNTIFS('Kickstarter Table'!$F$2:$F$4115,"canceled",'Kickstarter Table'!$D$2:$D$4115,"&gt;=45000",'Kickstarter Table'!$D$2:$D$4115,"&lt;50000")</f>
        <v>4</v>
      </c>
      <c r="E12">
        <f t="shared" si="1"/>
        <v>21</v>
      </c>
      <c r="F12" s="5">
        <f>(B12/$E$12)</f>
        <v>0.2857142857142857</v>
      </c>
      <c r="G12" s="5">
        <f t="shared" ref="G12:H12" si="11">(C12/$E$12)</f>
        <v>0.52380952380952384</v>
      </c>
      <c r="H12" s="5">
        <f t="shared" si="11"/>
        <v>0.19047619047619047</v>
      </c>
      <c r="I12" s="5"/>
    </row>
    <row r="13" spans="1:9" x14ac:dyDescent="0.25">
      <c r="A13" t="s">
        <v>8366</v>
      </c>
      <c r="B13">
        <f>COUNTIFS('Kickstarter Table'!$F$2:$F$4115,"successful",'Kickstarter Table'!$D$2:$D$4115,"&gt;=50000")</f>
        <v>86</v>
      </c>
      <c r="C13">
        <f>COUNTIFS('Kickstarter Table'!$F$2:$F$4115,"failed",'Kickstarter Table'!$D$2:$D$4115,"&gt;=50000")</f>
        <v>258</v>
      </c>
      <c r="D13">
        <f>COUNTIFS('Kickstarter Table'!$F$2:$F$4115,"canceled",'Kickstarter Table'!$D$2:$D$4115,"&gt;=50000")</f>
        <v>100</v>
      </c>
      <c r="E13">
        <f t="shared" si="1"/>
        <v>444</v>
      </c>
      <c r="F13" s="5">
        <f>(B13/$E$13)</f>
        <v>0.19369369369369369</v>
      </c>
      <c r="G13" s="5">
        <f t="shared" ref="G13:H13" si="12">(C13/$E$13)</f>
        <v>0.58108108108108103</v>
      </c>
      <c r="H13" s="5">
        <f t="shared" si="12"/>
        <v>0.22522522522522523</v>
      </c>
      <c r="I13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8844D-D41E-4A12-A60C-55A8D3BB94E2}">
  <sheetPr codeName="Sheet6"/>
  <dimension ref="A1:K2186"/>
  <sheetViews>
    <sheetView workbookViewId="0">
      <selection activeCell="E2" sqref="E2"/>
    </sheetView>
  </sheetViews>
  <sheetFormatPr defaultRowHeight="15" x14ac:dyDescent="0.25"/>
  <cols>
    <col min="1" max="1" width="11.5703125" customWidth="1"/>
    <col min="2" max="2" width="13.85546875" bestFit="1" customWidth="1"/>
    <col min="4" max="4" width="8.85546875" bestFit="1" customWidth="1"/>
    <col min="5" max="5" width="13.85546875" bestFit="1" customWidth="1"/>
    <col min="9" max="9" width="9.85546875" bestFit="1" customWidth="1"/>
    <col min="10" max="10" width="10.140625" bestFit="1" customWidth="1"/>
    <col min="11" max="11" width="12.42578125" bestFit="1" customWidth="1"/>
  </cols>
  <sheetData>
    <row r="1" spans="1:11" x14ac:dyDescent="0.25">
      <c r="A1" t="s">
        <v>8367</v>
      </c>
      <c r="B1" t="s">
        <v>8262</v>
      </c>
      <c r="D1" t="s">
        <v>8367</v>
      </c>
      <c r="E1" t="s">
        <v>8262</v>
      </c>
    </row>
    <row r="2" spans="1:11" x14ac:dyDescent="0.25">
      <c r="A2" t="str" cm="1">
        <f t="array" ref="A2:A2186">_xlfn._xlws.FILTER('Kickstarter Table'!$F$2:$F$4115, 'Kickstarter Table'!$F$2:$F$4115="successful","No results")</f>
        <v>successful</v>
      </c>
      <c r="B2" cm="1">
        <f t="array" ref="B2:B2186">_xlfn._xlws.FILTER('Kickstarter Table'!L2:L4115, 'Kickstarter Table'!$F$2:$F$4115="successful","No results")</f>
        <v>182</v>
      </c>
      <c r="D2" t="str" cm="1">
        <f t="array" ref="D2:D1531">_xlfn._xlws.FILTER('Kickstarter Table'!$F$2:$F$4115, 'Kickstarter Table'!$F$2:$F$4115="failed","No results")</f>
        <v>failed</v>
      </c>
      <c r="E2" cm="1">
        <f t="array" ref="E2:E1531">_xlfn._xlws.FILTER('Kickstarter Table'!L2:L4115, 'Kickstarter Table'!$F$2:$F$4115="failed","No results")</f>
        <v>0</v>
      </c>
      <c r="I2" s="15"/>
      <c r="J2" s="17" t="s">
        <v>8368</v>
      </c>
      <c r="K2" s="17" t="s">
        <v>8369</v>
      </c>
    </row>
    <row r="3" spans="1:11" x14ac:dyDescent="0.25">
      <c r="A3" t="str">
        <v>successful</v>
      </c>
      <c r="B3">
        <v>79</v>
      </c>
      <c r="D3" t="str">
        <v>failed</v>
      </c>
      <c r="E3">
        <v>1</v>
      </c>
      <c r="I3" s="16" t="s">
        <v>8370</v>
      </c>
      <c r="J3">
        <f>AVERAGE(successful)</f>
        <v>194.42517162471395</v>
      </c>
      <c r="K3">
        <f>AVERAGE(unsuccessful)</f>
        <v>17.709803921568628</v>
      </c>
    </row>
    <row r="4" spans="1:11" x14ac:dyDescent="0.25">
      <c r="A4" t="str">
        <v>successful</v>
      </c>
      <c r="B4">
        <v>35</v>
      </c>
      <c r="D4" t="str">
        <v>failed</v>
      </c>
      <c r="E4">
        <v>10</v>
      </c>
      <c r="I4" s="17" t="s">
        <v>8371</v>
      </c>
      <c r="J4">
        <f>MEDIAN(successful)</f>
        <v>62</v>
      </c>
      <c r="K4">
        <f>MEDIAN(unsuccessful)</f>
        <v>4</v>
      </c>
    </row>
    <row r="5" spans="1:11" x14ac:dyDescent="0.25">
      <c r="A5" t="str">
        <v>successful</v>
      </c>
      <c r="B5">
        <v>150</v>
      </c>
      <c r="D5" t="str">
        <v>failed</v>
      </c>
      <c r="E5">
        <v>0</v>
      </c>
      <c r="I5" s="17" t="s">
        <v>8372</v>
      </c>
      <c r="J5">
        <f>MIN(successful)</f>
        <v>1</v>
      </c>
      <c r="K5">
        <f>MIN(unsuccessful)</f>
        <v>0</v>
      </c>
    </row>
    <row r="6" spans="1:11" x14ac:dyDescent="0.25">
      <c r="A6" t="str">
        <v>successful</v>
      </c>
      <c r="B6">
        <v>284</v>
      </c>
      <c r="D6" t="str">
        <v>failed</v>
      </c>
      <c r="E6">
        <v>7</v>
      </c>
      <c r="I6" s="17" t="s">
        <v>8373</v>
      </c>
      <c r="J6">
        <f>MAX(successful)</f>
        <v>26457</v>
      </c>
      <c r="K6">
        <f>MAX(unsuccessful)</f>
        <v>1293</v>
      </c>
    </row>
    <row r="7" spans="1:11" x14ac:dyDescent="0.25">
      <c r="A7" t="str">
        <v>successful</v>
      </c>
      <c r="B7">
        <v>47</v>
      </c>
      <c r="D7" t="str">
        <v>failed</v>
      </c>
      <c r="E7">
        <v>0</v>
      </c>
      <c r="I7" s="17" t="s">
        <v>8374</v>
      </c>
      <c r="J7">
        <f>_xlfn.VAR.P(successful)</f>
        <v>712840.9867348104</v>
      </c>
      <c r="K7">
        <f>_xlfn.VAR.P(unsuccessful)</f>
        <v>3773.2216685890044</v>
      </c>
    </row>
    <row r="8" spans="1:11" x14ac:dyDescent="0.25">
      <c r="A8" t="str">
        <v>successful</v>
      </c>
      <c r="B8">
        <v>58</v>
      </c>
      <c r="D8" t="str">
        <v>failed</v>
      </c>
      <c r="E8">
        <v>1</v>
      </c>
      <c r="I8" s="17" t="s">
        <v>8375</v>
      </c>
      <c r="J8">
        <f>_xlfn.STDEV.P(successful)</f>
        <v>844.29910975602149</v>
      </c>
      <c r="K8">
        <f>_xlfn.STDEV.P(unsuccessful)</f>
        <v>61.426555076684906</v>
      </c>
    </row>
    <row r="9" spans="1:11" x14ac:dyDescent="0.25">
      <c r="A9" t="str">
        <v>successful</v>
      </c>
      <c r="B9">
        <v>57</v>
      </c>
      <c r="D9" t="str">
        <v>failed</v>
      </c>
      <c r="E9">
        <v>2</v>
      </c>
    </row>
    <row r="10" spans="1:11" x14ac:dyDescent="0.25">
      <c r="A10" t="str">
        <v>successful</v>
      </c>
      <c r="B10">
        <v>12</v>
      </c>
      <c r="D10" t="str">
        <v>failed</v>
      </c>
      <c r="E10">
        <v>3</v>
      </c>
    </row>
    <row r="11" spans="1:11" x14ac:dyDescent="0.25">
      <c r="A11" t="str">
        <v>successful</v>
      </c>
      <c r="B11">
        <v>20</v>
      </c>
      <c r="D11" t="str">
        <v>failed</v>
      </c>
      <c r="E11">
        <v>10</v>
      </c>
    </row>
    <row r="12" spans="1:11" x14ac:dyDescent="0.25">
      <c r="A12" t="str">
        <v>successful</v>
      </c>
      <c r="B12">
        <v>19</v>
      </c>
      <c r="D12" t="str">
        <v>failed</v>
      </c>
      <c r="E12">
        <v>10</v>
      </c>
    </row>
    <row r="13" spans="1:11" x14ac:dyDescent="0.25">
      <c r="A13" t="str">
        <v>successful</v>
      </c>
      <c r="B13">
        <v>75</v>
      </c>
      <c r="D13" t="str">
        <v>failed</v>
      </c>
      <c r="E13">
        <v>1</v>
      </c>
    </row>
    <row r="14" spans="1:11" x14ac:dyDescent="0.25">
      <c r="A14" t="str">
        <v>successful</v>
      </c>
      <c r="B14">
        <v>827</v>
      </c>
      <c r="D14" t="str">
        <v>failed</v>
      </c>
      <c r="E14">
        <v>0</v>
      </c>
    </row>
    <row r="15" spans="1:11" x14ac:dyDescent="0.25">
      <c r="A15" t="str">
        <v>successful</v>
      </c>
      <c r="B15">
        <v>51</v>
      </c>
      <c r="D15" t="str">
        <v>failed</v>
      </c>
      <c r="E15">
        <v>0</v>
      </c>
    </row>
    <row r="16" spans="1:11" x14ac:dyDescent="0.25">
      <c r="A16" t="str">
        <v>successful</v>
      </c>
      <c r="B16">
        <v>41</v>
      </c>
      <c r="D16" t="str">
        <v>failed</v>
      </c>
      <c r="E16">
        <v>0</v>
      </c>
    </row>
    <row r="17" spans="1:5" x14ac:dyDescent="0.25">
      <c r="A17" t="str">
        <v>successful</v>
      </c>
      <c r="B17">
        <v>98</v>
      </c>
      <c r="D17" t="str">
        <v>failed</v>
      </c>
      <c r="E17">
        <v>26</v>
      </c>
    </row>
    <row r="18" spans="1:5" x14ac:dyDescent="0.25">
      <c r="A18" t="str">
        <v>successful</v>
      </c>
      <c r="B18">
        <v>70</v>
      </c>
      <c r="D18" t="str">
        <v>failed</v>
      </c>
      <c r="E18">
        <v>0</v>
      </c>
    </row>
    <row r="19" spans="1:5" x14ac:dyDescent="0.25">
      <c r="A19" t="str">
        <v>successful</v>
      </c>
      <c r="B19">
        <v>36</v>
      </c>
      <c r="D19" t="str">
        <v>failed</v>
      </c>
      <c r="E19">
        <v>7</v>
      </c>
    </row>
    <row r="20" spans="1:5" x14ac:dyDescent="0.25">
      <c r="A20" t="str">
        <v>successful</v>
      </c>
      <c r="B20">
        <v>342</v>
      </c>
      <c r="D20" t="str">
        <v>failed</v>
      </c>
      <c r="E20">
        <v>0</v>
      </c>
    </row>
    <row r="21" spans="1:5" x14ac:dyDescent="0.25">
      <c r="A21" t="str">
        <v>successful</v>
      </c>
      <c r="B21">
        <v>22</v>
      </c>
      <c r="D21" t="str">
        <v>failed</v>
      </c>
      <c r="E21">
        <v>2</v>
      </c>
    </row>
    <row r="22" spans="1:5" x14ac:dyDescent="0.25">
      <c r="A22" t="str">
        <v>successful</v>
      </c>
      <c r="B22">
        <v>25</v>
      </c>
      <c r="D22" t="str">
        <v>failed</v>
      </c>
      <c r="E22">
        <v>13</v>
      </c>
    </row>
    <row r="23" spans="1:5" x14ac:dyDescent="0.25">
      <c r="A23" t="str">
        <v>successful</v>
      </c>
      <c r="B23">
        <v>101</v>
      </c>
      <c r="D23" t="str">
        <v>failed</v>
      </c>
      <c r="E23">
        <v>4</v>
      </c>
    </row>
    <row r="24" spans="1:5" x14ac:dyDescent="0.25">
      <c r="A24" t="str">
        <v>successful</v>
      </c>
      <c r="B24">
        <v>8</v>
      </c>
      <c r="D24" t="str">
        <v>failed</v>
      </c>
      <c r="E24">
        <v>0</v>
      </c>
    </row>
    <row r="25" spans="1:5" x14ac:dyDescent="0.25">
      <c r="A25" t="str">
        <v>successful</v>
      </c>
      <c r="B25">
        <v>23</v>
      </c>
      <c r="D25" t="str">
        <v>failed</v>
      </c>
      <c r="E25">
        <v>12</v>
      </c>
    </row>
    <row r="26" spans="1:5" x14ac:dyDescent="0.25">
      <c r="A26" t="str">
        <v>successful</v>
      </c>
      <c r="B26">
        <v>574</v>
      </c>
      <c r="D26" t="str">
        <v>failed</v>
      </c>
      <c r="E26">
        <v>2</v>
      </c>
    </row>
    <row r="27" spans="1:5" x14ac:dyDescent="0.25">
      <c r="A27" t="str">
        <v>successful</v>
      </c>
      <c r="B27">
        <v>14</v>
      </c>
      <c r="D27" t="str">
        <v>failed</v>
      </c>
      <c r="E27">
        <v>10</v>
      </c>
    </row>
    <row r="28" spans="1:5" x14ac:dyDescent="0.25">
      <c r="A28" t="str">
        <v>successful</v>
      </c>
      <c r="B28">
        <v>19</v>
      </c>
      <c r="D28" t="str">
        <v>failed</v>
      </c>
      <c r="E28">
        <v>0</v>
      </c>
    </row>
    <row r="29" spans="1:5" x14ac:dyDescent="0.25">
      <c r="A29" t="str">
        <v>successful</v>
      </c>
      <c r="B29">
        <v>150</v>
      </c>
      <c r="D29" t="str">
        <v>failed</v>
      </c>
      <c r="E29">
        <v>5</v>
      </c>
    </row>
    <row r="30" spans="1:5" x14ac:dyDescent="0.25">
      <c r="A30" t="str">
        <v>successful</v>
      </c>
      <c r="B30">
        <v>71</v>
      </c>
      <c r="D30" t="str">
        <v>failed</v>
      </c>
      <c r="E30">
        <v>0</v>
      </c>
    </row>
    <row r="31" spans="1:5" x14ac:dyDescent="0.25">
      <c r="A31" t="str">
        <v>successful</v>
      </c>
      <c r="B31">
        <v>117</v>
      </c>
      <c r="D31" t="str">
        <v>failed</v>
      </c>
      <c r="E31">
        <v>5</v>
      </c>
    </row>
    <row r="32" spans="1:5" x14ac:dyDescent="0.25">
      <c r="A32" t="str">
        <v>successful</v>
      </c>
      <c r="B32">
        <v>53</v>
      </c>
      <c r="D32" t="str">
        <v>failed</v>
      </c>
      <c r="E32">
        <v>1</v>
      </c>
    </row>
    <row r="33" spans="1:5" x14ac:dyDescent="0.25">
      <c r="A33" t="str">
        <v>successful</v>
      </c>
      <c r="B33">
        <v>1</v>
      </c>
      <c r="D33" t="str">
        <v>failed</v>
      </c>
      <c r="E33">
        <v>3</v>
      </c>
    </row>
    <row r="34" spans="1:5" x14ac:dyDescent="0.25">
      <c r="A34" t="str">
        <v>successful</v>
      </c>
      <c r="B34">
        <v>89</v>
      </c>
      <c r="D34" t="str">
        <v>failed</v>
      </c>
      <c r="E34">
        <v>3</v>
      </c>
    </row>
    <row r="35" spans="1:5" x14ac:dyDescent="0.25">
      <c r="A35" t="str">
        <v>successful</v>
      </c>
      <c r="B35">
        <v>64</v>
      </c>
      <c r="D35" t="str">
        <v>failed</v>
      </c>
      <c r="E35">
        <v>0</v>
      </c>
    </row>
    <row r="36" spans="1:5" x14ac:dyDescent="0.25">
      <c r="A36" t="str">
        <v>successful</v>
      </c>
      <c r="B36">
        <v>68</v>
      </c>
      <c r="D36" t="str">
        <v>failed</v>
      </c>
      <c r="E36">
        <v>3</v>
      </c>
    </row>
    <row r="37" spans="1:5" x14ac:dyDescent="0.25">
      <c r="A37" t="str">
        <v>successful</v>
      </c>
      <c r="B37">
        <v>28</v>
      </c>
      <c r="D37" t="str">
        <v>failed</v>
      </c>
      <c r="E37">
        <v>0</v>
      </c>
    </row>
    <row r="38" spans="1:5" x14ac:dyDescent="0.25">
      <c r="A38" t="str">
        <v>successful</v>
      </c>
      <c r="B38">
        <v>44</v>
      </c>
      <c r="D38" t="str">
        <v>failed</v>
      </c>
      <c r="E38">
        <v>19</v>
      </c>
    </row>
    <row r="39" spans="1:5" x14ac:dyDescent="0.25">
      <c r="A39" t="str">
        <v>successful</v>
      </c>
      <c r="B39">
        <v>253</v>
      </c>
      <c r="D39" t="str">
        <v>failed</v>
      </c>
      <c r="E39">
        <v>8</v>
      </c>
    </row>
    <row r="40" spans="1:5" x14ac:dyDescent="0.25">
      <c r="A40" t="str">
        <v>successful</v>
      </c>
      <c r="B40">
        <v>66</v>
      </c>
      <c r="D40" t="str">
        <v>failed</v>
      </c>
      <c r="E40">
        <v>6</v>
      </c>
    </row>
    <row r="41" spans="1:5" x14ac:dyDescent="0.25">
      <c r="A41" t="str">
        <v>successful</v>
      </c>
      <c r="B41">
        <v>217</v>
      </c>
      <c r="D41" t="str">
        <v>failed</v>
      </c>
      <c r="E41">
        <v>0</v>
      </c>
    </row>
    <row r="42" spans="1:5" x14ac:dyDescent="0.25">
      <c r="A42" t="str">
        <v>successful</v>
      </c>
      <c r="B42">
        <v>16</v>
      </c>
      <c r="D42" t="str">
        <v>failed</v>
      </c>
      <c r="E42">
        <v>18</v>
      </c>
    </row>
    <row r="43" spans="1:5" x14ac:dyDescent="0.25">
      <c r="A43" t="str">
        <v>successful</v>
      </c>
      <c r="B43">
        <v>19</v>
      </c>
      <c r="D43" t="str">
        <v>failed</v>
      </c>
      <c r="E43">
        <v>7</v>
      </c>
    </row>
    <row r="44" spans="1:5" x14ac:dyDescent="0.25">
      <c r="A44" t="str">
        <v>successful</v>
      </c>
      <c r="B44">
        <v>169</v>
      </c>
      <c r="D44" t="str">
        <v>failed</v>
      </c>
      <c r="E44">
        <v>0</v>
      </c>
    </row>
    <row r="45" spans="1:5" x14ac:dyDescent="0.25">
      <c r="A45" t="str">
        <v>successful</v>
      </c>
      <c r="B45">
        <v>263</v>
      </c>
      <c r="D45" t="str">
        <v>failed</v>
      </c>
      <c r="E45">
        <v>8</v>
      </c>
    </row>
    <row r="46" spans="1:5" x14ac:dyDescent="0.25">
      <c r="A46" t="str">
        <v>successful</v>
      </c>
      <c r="B46">
        <v>15</v>
      </c>
      <c r="D46" t="str">
        <v>failed</v>
      </c>
      <c r="E46">
        <v>1293</v>
      </c>
    </row>
    <row r="47" spans="1:5" x14ac:dyDescent="0.25">
      <c r="A47" t="str">
        <v>successful</v>
      </c>
      <c r="B47">
        <v>61</v>
      </c>
      <c r="D47" t="str">
        <v>failed</v>
      </c>
      <c r="E47">
        <v>17</v>
      </c>
    </row>
    <row r="48" spans="1:5" x14ac:dyDescent="0.25">
      <c r="A48" t="str">
        <v>successful</v>
      </c>
      <c r="B48">
        <v>45</v>
      </c>
      <c r="D48" t="str">
        <v>failed</v>
      </c>
      <c r="E48">
        <v>0</v>
      </c>
    </row>
    <row r="49" spans="1:5" x14ac:dyDescent="0.25">
      <c r="A49" t="str">
        <v>successful</v>
      </c>
      <c r="B49">
        <v>70</v>
      </c>
      <c r="D49" t="str">
        <v>failed</v>
      </c>
      <c r="E49">
        <v>13</v>
      </c>
    </row>
    <row r="50" spans="1:5" x14ac:dyDescent="0.25">
      <c r="A50" t="str">
        <v>successful</v>
      </c>
      <c r="B50">
        <v>38</v>
      </c>
      <c r="D50" t="str">
        <v>failed</v>
      </c>
      <c r="E50">
        <v>0</v>
      </c>
    </row>
    <row r="51" spans="1:5" x14ac:dyDescent="0.25">
      <c r="A51" t="str">
        <v>successful</v>
      </c>
      <c r="B51">
        <v>87</v>
      </c>
      <c r="D51" t="str">
        <v>failed</v>
      </c>
      <c r="E51">
        <v>0</v>
      </c>
    </row>
    <row r="52" spans="1:5" x14ac:dyDescent="0.25">
      <c r="A52" t="str">
        <v>successful</v>
      </c>
      <c r="B52">
        <v>22</v>
      </c>
      <c r="D52" t="str">
        <v>failed</v>
      </c>
      <c r="E52">
        <v>33</v>
      </c>
    </row>
    <row r="53" spans="1:5" x14ac:dyDescent="0.25">
      <c r="A53" t="str">
        <v>successful</v>
      </c>
      <c r="B53">
        <v>119</v>
      </c>
      <c r="D53" t="str">
        <v>failed</v>
      </c>
      <c r="E53">
        <v>12</v>
      </c>
    </row>
    <row r="54" spans="1:5" x14ac:dyDescent="0.25">
      <c r="A54" t="str">
        <v>successful</v>
      </c>
      <c r="B54">
        <v>52</v>
      </c>
      <c r="D54" t="str">
        <v>failed</v>
      </c>
      <c r="E54">
        <v>1</v>
      </c>
    </row>
    <row r="55" spans="1:5" x14ac:dyDescent="0.25">
      <c r="A55" t="str">
        <v>successful</v>
      </c>
      <c r="B55">
        <v>117</v>
      </c>
      <c r="D55" t="str">
        <v>failed</v>
      </c>
      <c r="E55">
        <v>1</v>
      </c>
    </row>
    <row r="56" spans="1:5" x14ac:dyDescent="0.25">
      <c r="A56" t="str">
        <v>successful</v>
      </c>
      <c r="B56">
        <v>52</v>
      </c>
      <c r="D56" t="str">
        <v>failed</v>
      </c>
      <c r="E56">
        <v>1</v>
      </c>
    </row>
    <row r="57" spans="1:5" x14ac:dyDescent="0.25">
      <c r="A57" t="str">
        <v>successful</v>
      </c>
      <c r="B57">
        <v>86</v>
      </c>
      <c r="D57" t="str">
        <v>failed</v>
      </c>
      <c r="E57">
        <v>1</v>
      </c>
    </row>
    <row r="58" spans="1:5" x14ac:dyDescent="0.25">
      <c r="A58" t="str">
        <v>successful</v>
      </c>
      <c r="B58">
        <v>174</v>
      </c>
      <c r="D58" t="str">
        <v>failed</v>
      </c>
      <c r="E58">
        <v>84</v>
      </c>
    </row>
    <row r="59" spans="1:5" x14ac:dyDescent="0.25">
      <c r="A59" t="str">
        <v>successful</v>
      </c>
      <c r="B59">
        <v>69</v>
      </c>
      <c r="D59" t="str">
        <v>failed</v>
      </c>
      <c r="E59">
        <v>38</v>
      </c>
    </row>
    <row r="60" spans="1:5" x14ac:dyDescent="0.25">
      <c r="A60" t="str">
        <v>successful</v>
      </c>
      <c r="B60">
        <v>75</v>
      </c>
      <c r="D60" t="str">
        <v>failed</v>
      </c>
      <c r="E60">
        <v>1</v>
      </c>
    </row>
    <row r="61" spans="1:5" x14ac:dyDescent="0.25">
      <c r="A61" t="str">
        <v>successful</v>
      </c>
      <c r="B61">
        <v>33</v>
      </c>
      <c r="D61" t="str">
        <v>failed</v>
      </c>
      <c r="E61">
        <v>76</v>
      </c>
    </row>
    <row r="62" spans="1:5" x14ac:dyDescent="0.25">
      <c r="A62" t="str">
        <v>successful</v>
      </c>
      <c r="B62">
        <v>108</v>
      </c>
      <c r="D62" t="str">
        <v>failed</v>
      </c>
      <c r="E62">
        <v>3</v>
      </c>
    </row>
    <row r="63" spans="1:5" x14ac:dyDescent="0.25">
      <c r="A63" t="str">
        <v>successful</v>
      </c>
      <c r="B63">
        <v>23</v>
      </c>
      <c r="D63" t="str">
        <v>failed</v>
      </c>
      <c r="E63">
        <v>0</v>
      </c>
    </row>
    <row r="64" spans="1:5" x14ac:dyDescent="0.25">
      <c r="A64" t="str">
        <v>successful</v>
      </c>
      <c r="B64">
        <v>48</v>
      </c>
      <c r="D64" t="str">
        <v>failed</v>
      </c>
      <c r="E64">
        <v>2</v>
      </c>
    </row>
    <row r="65" spans="1:5" x14ac:dyDescent="0.25">
      <c r="A65" t="str">
        <v>successful</v>
      </c>
      <c r="B65">
        <v>64</v>
      </c>
      <c r="D65" t="str">
        <v>failed</v>
      </c>
      <c r="E65">
        <v>0</v>
      </c>
    </row>
    <row r="66" spans="1:5" x14ac:dyDescent="0.25">
      <c r="A66" t="str">
        <v>successful</v>
      </c>
      <c r="B66">
        <v>24</v>
      </c>
      <c r="D66" t="str">
        <v>failed</v>
      </c>
      <c r="E66">
        <v>0</v>
      </c>
    </row>
    <row r="67" spans="1:5" x14ac:dyDescent="0.25">
      <c r="A67" t="str">
        <v>successful</v>
      </c>
      <c r="B67">
        <v>57</v>
      </c>
      <c r="D67" t="str">
        <v>failed</v>
      </c>
      <c r="E67">
        <v>0</v>
      </c>
    </row>
    <row r="68" spans="1:5" x14ac:dyDescent="0.25">
      <c r="A68" t="str">
        <v>successful</v>
      </c>
      <c r="B68">
        <v>26</v>
      </c>
      <c r="D68" t="str">
        <v>failed</v>
      </c>
      <c r="E68">
        <v>2</v>
      </c>
    </row>
    <row r="69" spans="1:5" x14ac:dyDescent="0.25">
      <c r="A69" t="str">
        <v>successful</v>
      </c>
      <c r="B69">
        <v>20</v>
      </c>
      <c r="D69" t="str">
        <v>failed</v>
      </c>
      <c r="E69">
        <v>0</v>
      </c>
    </row>
    <row r="70" spans="1:5" x14ac:dyDescent="0.25">
      <c r="A70" t="str">
        <v>successful</v>
      </c>
      <c r="B70">
        <v>36</v>
      </c>
      <c r="D70" t="str">
        <v>failed</v>
      </c>
      <c r="E70">
        <v>0</v>
      </c>
    </row>
    <row r="71" spans="1:5" x14ac:dyDescent="0.25">
      <c r="A71" t="str">
        <v>successful</v>
      </c>
      <c r="B71">
        <v>178</v>
      </c>
      <c r="D71" t="str">
        <v>failed</v>
      </c>
      <c r="E71">
        <v>0</v>
      </c>
    </row>
    <row r="72" spans="1:5" x14ac:dyDescent="0.25">
      <c r="A72" t="str">
        <v>successful</v>
      </c>
      <c r="B72">
        <v>17</v>
      </c>
      <c r="D72" t="str">
        <v>failed</v>
      </c>
      <c r="E72">
        <v>2</v>
      </c>
    </row>
    <row r="73" spans="1:5" x14ac:dyDescent="0.25">
      <c r="A73" t="str">
        <v>successful</v>
      </c>
      <c r="B73">
        <v>32</v>
      </c>
      <c r="D73" t="str">
        <v>failed</v>
      </c>
      <c r="E73">
        <v>0</v>
      </c>
    </row>
    <row r="74" spans="1:5" x14ac:dyDescent="0.25">
      <c r="A74" t="str">
        <v>successful</v>
      </c>
      <c r="B74">
        <v>41</v>
      </c>
      <c r="D74" t="str">
        <v>failed</v>
      </c>
      <c r="E74">
        <v>7</v>
      </c>
    </row>
    <row r="75" spans="1:5" x14ac:dyDescent="0.25">
      <c r="A75" t="str">
        <v>successful</v>
      </c>
      <c r="B75">
        <v>18</v>
      </c>
      <c r="D75" t="str">
        <v>failed</v>
      </c>
      <c r="E75">
        <v>0</v>
      </c>
    </row>
    <row r="76" spans="1:5" x14ac:dyDescent="0.25">
      <c r="A76" t="str">
        <v>successful</v>
      </c>
      <c r="B76">
        <v>29</v>
      </c>
      <c r="D76" t="str">
        <v>failed</v>
      </c>
      <c r="E76">
        <v>5</v>
      </c>
    </row>
    <row r="77" spans="1:5" x14ac:dyDescent="0.25">
      <c r="A77" t="str">
        <v>successful</v>
      </c>
      <c r="B77">
        <v>47</v>
      </c>
      <c r="D77" t="str">
        <v>failed</v>
      </c>
      <c r="E77">
        <v>0</v>
      </c>
    </row>
    <row r="78" spans="1:5" x14ac:dyDescent="0.25">
      <c r="A78" t="str">
        <v>successful</v>
      </c>
      <c r="B78">
        <v>15</v>
      </c>
      <c r="D78" t="str">
        <v>failed</v>
      </c>
      <c r="E78">
        <v>0</v>
      </c>
    </row>
    <row r="79" spans="1:5" x14ac:dyDescent="0.25">
      <c r="A79" t="str">
        <v>successful</v>
      </c>
      <c r="B79">
        <v>26</v>
      </c>
      <c r="D79" t="str">
        <v>failed</v>
      </c>
      <c r="E79">
        <v>1</v>
      </c>
    </row>
    <row r="80" spans="1:5" x14ac:dyDescent="0.25">
      <c r="A80" t="str">
        <v>successful</v>
      </c>
      <c r="B80">
        <v>35</v>
      </c>
      <c r="D80" t="str">
        <v>failed</v>
      </c>
      <c r="E80">
        <v>0</v>
      </c>
    </row>
    <row r="81" spans="1:5" x14ac:dyDescent="0.25">
      <c r="A81" t="str">
        <v>successful</v>
      </c>
      <c r="B81">
        <v>41</v>
      </c>
      <c r="D81" t="str">
        <v>failed</v>
      </c>
      <c r="E81">
        <v>5</v>
      </c>
    </row>
    <row r="82" spans="1:5" x14ac:dyDescent="0.25">
      <c r="A82" t="str">
        <v>successful</v>
      </c>
      <c r="B82">
        <v>47</v>
      </c>
      <c r="D82" t="str">
        <v>failed</v>
      </c>
      <c r="E82">
        <v>3</v>
      </c>
    </row>
    <row r="83" spans="1:5" x14ac:dyDescent="0.25">
      <c r="A83" t="str">
        <v>successful</v>
      </c>
      <c r="B83">
        <v>28</v>
      </c>
      <c r="D83" t="str">
        <v>failed</v>
      </c>
      <c r="E83">
        <v>6</v>
      </c>
    </row>
    <row r="84" spans="1:5" x14ac:dyDescent="0.25">
      <c r="A84" t="str">
        <v>successful</v>
      </c>
      <c r="B84">
        <v>100</v>
      </c>
      <c r="D84" t="str">
        <v>failed</v>
      </c>
      <c r="E84">
        <v>12</v>
      </c>
    </row>
    <row r="85" spans="1:5" x14ac:dyDescent="0.25">
      <c r="A85" t="str">
        <v>successful</v>
      </c>
      <c r="B85">
        <v>13</v>
      </c>
      <c r="D85" t="str">
        <v>failed</v>
      </c>
      <c r="E85">
        <v>13</v>
      </c>
    </row>
    <row r="86" spans="1:5" x14ac:dyDescent="0.25">
      <c r="A86" t="str">
        <v>successful</v>
      </c>
      <c r="B86">
        <v>7</v>
      </c>
      <c r="D86" t="str">
        <v>failed</v>
      </c>
      <c r="E86">
        <v>5</v>
      </c>
    </row>
    <row r="87" spans="1:5" x14ac:dyDescent="0.25">
      <c r="A87" t="str">
        <v>successful</v>
      </c>
      <c r="B87">
        <v>21</v>
      </c>
      <c r="D87" t="str">
        <v>failed</v>
      </c>
      <c r="E87">
        <v>2</v>
      </c>
    </row>
    <row r="88" spans="1:5" x14ac:dyDescent="0.25">
      <c r="A88" t="str">
        <v>successful</v>
      </c>
      <c r="B88">
        <v>17</v>
      </c>
      <c r="D88" t="str">
        <v>failed</v>
      </c>
      <c r="E88">
        <v>8</v>
      </c>
    </row>
    <row r="89" spans="1:5" x14ac:dyDescent="0.25">
      <c r="A89" t="str">
        <v>successful</v>
      </c>
      <c r="B89">
        <v>25</v>
      </c>
      <c r="D89" t="str">
        <v>failed</v>
      </c>
      <c r="E89">
        <v>0</v>
      </c>
    </row>
    <row r="90" spans="1:5" x14ac:dyDescent="0.25">
      <c r="A90" t="str">
        <v>successful</v>
      </c>
      <c r="B90">
        <v>60</v>
      </c>
      <c r="D90" t="str">
        <v>failed</v>
      </c>
      <c r="E90">
        <v>13</v>
      </c>
    </row>
    <row r="91" spans="1:5" x14ac:dyDescent="0.25">
      <c r="A91" t="str">
        <v>successful</v>
      </c>
      <c r="B91">
        <v>56</v>
      </c>
      <c r="D91" t="str">
        <v>failed</v>
      </c>
      <c r="E91">
        <v>0</v>
      </c>
    </row>
    <row r="92" spans="1:5" x14ac:dyDescent="0.25">
      <c r="A92" t="str">
        <v>successful</v>
      </c>
      <c r="B92">
        <v>16</v>
      </c>
      <c r="D92" t="str">
        <v>failed</v>
      </c>
      <c r="E92">
        <v>5</v>
      </c>
    </row>
    <row r="93" spans="1:5" x14ac:dyDescent="0.25">
      <c r="A93" t="str">
        <v>successful</v>
      </c>
      <c r="B93">
        <v>46</v>
      </c>
      <c r="D93" t="str">
        <v>failed</v>
      </c>
      <c r="E93">
        <v>8</v>
      </c>
    </row>
    <row r="94" spans="1:5" x14ac:dyDescent="0.25">
      <c r="A94" t="str">
        <v>successful</v>
      </c>
      <c r="B94">
        <v>43</v>
      </c>
      <c r="D94" t="str">
        <v>failed</v>
      </c>
      <c r="E94">
        <v>8</v>
      </c>
    </row>
    <row r="95" spans="1:5" x14ac:dyDescent="0.25">
      <c r="A95" t="str">
        <v>successful</v>
      </c>
      <c r="B95">
        <v>15</v>
      </c>
      <c r="D95" t="str">
        <v>failed</v>
      </c>
      <c r="E95">
        <v>0</v>
      </c>
    </row>
    <row r="96" spans="1:5" x14ac:dyDescent="0.25">
      <c r="A96" t="str">
        <v>successful</v>
      </c>
      <c r="B96">
        <v>12</v>
      </c>
      <c r="D96" t="str">
        <v>failed</v>
      </c>
      <c r="E96">
        <v>2</v>
      </c>
    </row>
    <row r="97" spans="1:5" x14ac:dyDescent="0.25">
      <c r="A97" t="str">
        <v>successful</v>
      </c>
      <c r="B97">
        <v>21</v>
      </c>
      <c r="D97" t="str">
        <v>failed</v>
      </c>
      <c r="E97">
        <v>3</v>
      </c>
    </row>
    <row r="98" spans="1:5" x14ac:dyDescent="0.25">
      <c r="A98" t="str">
        <v>successful</v>
      </c>
      <c r="B98">
        <v>34</v>
      </c>
      <c r="D98" t="str">
        <v>failed</v>
      </c>
      <c r="E98">
        <v>0</v>
      </c>
    </row>
    <row r="99" spans="1:5" x14ac:dyDescent="0.25">
      <c r="A99" t="str">
        <v>successful</v>
      </c>
      <c r="B99">
        <v>8</v>
      </c>
      <c r="D99" t="str">
        <v>failed</v>
      </c>
      <c r="E99">
        <v>0</v>
      </c>
    </row>
    <row r="100" spans="1:5" x14ac:dyDescent="0.25">
      <c r="A100" t="str">
        <v>successful</v>
      </c>
      <c r="B100">
        <v>60</v>
      </c>
      <c r="D100" t="str">
        <v>failed</v>
      </c>
      <c r="E100">
        <v>11</v>
      </c>
    </row>
    <row r="101" spans="1:5" x14ac:dyDescent="0.25">
      <c r="A101" t="str">
        <v>successful</v>
      </c>
      <c r="B101">
        <v>39</v>
      </c>
      <c r="D101" t="str">
        <v>failed</v>
      </c>
      <c r="E101">
        <v>0</v>
      </c>
    </row>
    <row r="102" spans="1:5" x14ac:dyDescent="0.25">
      <c r="A102" t="str">
        <v>successful</v>
      </c>
      <c r="B102">
        <v>26</v>
      </c>
      <c r="D102" t="str">
        <v>failed</v>
      </c>
      <c r="E102">
        <v>1</v>
      </c>
    </row>
    <row r="103" spans="1:5" x14ac:dyDescent="0.25">
      <c r="A103" t="str">
        <v>successful</v>
      </c>
      <c r="B103">
        <v>35</v>
      </c>
      <c r="D103" t="str">
        <v>failed</v>
      </c>
      <c r="E103">
        <v>0</v>
      </c>
    </row>
    <row r="104" spans="1:5" x14ac:dyDescent="0.25">
      <c r="A104" t="str">
        <v>successful</v>
      </c>
      <c r="B104">
        <v>65</v>
      </c>
      <c r="D104" t="str">
        <v>failed</v>
      </c>
      <c r="E104">
        <v>17</v>
      </c>
    </row>
    <row r="105" spans="1:5" x14ac:dyDescent="0.25">
      <c r="A105" t="str">
        <v>successful</v>
      </c>
      <c r="B105">
        <v>49</v>
      </c>
      <c r="D105" t="str">
        <v>failed</v>
      </c>
      <c r="E105">
        <v>2</v>
      </c>
    </row>
    <row r="106" spans="1:5" x14ac:dyDescent="0.25">
      <c r="A106" t="str">
        <v>successful</v>
      </c>
      <c r="B106">
        <v>10</v>
      </c>
      <c r="D106" t="str">
        <v>failed</v>
      </c>
      <c r="E106">
        <v>1</v>
      </c>
    </row>
    <row r="107" spans="1:5" x14ac:dyDescent="0.25">
      <c r="A107" t="str">
        <v>successful</v>
      </c>
      <c r="B107">
        <v>60</v>
      </c>
      <c r="D107" t="str">
        <v>failed</v>
      </c>
      <c r="E107">
        <v>2</v>
      </c>
    </row>
    <row r="108" spans="1:5" x14ac:dyDescent="0.25">
      <c r="A108" t="str">
        <v>successful</v>
      </c>
      <c r="B108">
        <v>27</v>
      </c>
      <c r="D108" t="str">
        <v>failed</v>
      </c>
      <c r="E108">
        <v>16</v>
      </c>
    </row>
    <row r="109" spans="1:5" x14ac:dyDescent="0.25">
      <c r="A109" t="str">
        <v>successful</v>
      </c>
      <c r="B109">
        <v>69</v>
      </c>
      <c r="D109" t="str">
        <v>failed</v>
      </c>
      <c r="E109">
        <v>1</v>
      </c>
    </row>
    <row r="110" spans="1:5" x14ac:dyDescent="0.25">
      <c r="A110" t="str">
        <v>successful</v>
      </c>
      <c r="B110">
        <v>47</v>
      </c>
      <c r="D110" t="str">
        <v>failed</v>
      </c>
      <c r="E110">
        <v>4</v>
      </c>
    </row>
    <row r="111" spans="1:5" x14ac:dyDescent="0.25">
      <c r="A111" t="str">
        <v>successful</v>
      </c>
      <c r="B111">
        <v>47</v>
      </c>
      <c r="D111" t="str">
        <v>failed</v>
      </c>
      <c r="E111">
        <v>5</v>
      </c>
    </row>
    <row r="112" spans="1:5" x14ac:dyDescent="0.25">
      <c r="A112" t="str">
        <v>successful</v>
      </c>
      <c r="B112">
        <v>26</v>
      </c>
      <c r="D112" t="str">
        <v>failed</v>
      </c>
      <c r="E112">
        <v>7</v>
      </c>
    </row>
    <row r="113" spans="1:5" x14ac:dyDescent="0.25">
      <c r="A113" t="str">
        <v>successful</v>
      </c>
      <c r="B113">
        <v>53</v>
      </c>
      <c r="D113" t="str">
        <v>failed</v>
      </c>
      <c r="E113">
        <v>0</v>
      </c>
    </row>
    <row r="114" spans="1:5" x14ac:dyDescent="0.25">
      <c r="A114" t="str">
        <v>successful</v>
      </c>
      <c r="B114">
        <v>81</v>
      </c>
      <c r="D114" t="str">
        <v>failed</v>
      </c>
      <c r="E114">
        <v>12</v>
      </c>
    </row>
    <row r="115" spans="1:5" x14ac:dyDescent="0.25">
      <c r="A115" t="str">
        <v>successful</v>
      </c>
      <c r="B115">
        <v>78</v>
      </c>
      <c r="D115" t="str">
        <v>failed</v>
      </c>
      <c r="E115">
        <v>2</v>
      </c>
    </row>
    <row r="116" spans="1:5" x14ac:dyDescent="0.25">
      <c r="A116" t="str">
        <v>successful</v>
      </c>
      <c r="B116">
        <v>35</v>
      </c>
      <c r="D116" t="str">
        <v>failed</v>
      </c>
      <c r="E116">
        <v>5</v>
      </c>
    </row>
    <row r="117" spans="1:5" x14ac:dyDescent="0.25">
      <c r="A117" t="str">
        <v>successful</v>
      </c>
      <c r="B117">
        <v>22</v>
      </c>
      <c r="D117" t="str">
        <v>failed</v>
      </c>
      <c r="E117">
        <v>2</v>
      </c>
    </row>
    <row r="118" spans="1:5" x14ac:dyDescent="0.25">
      <c r="A118" t="str">
        <v>successful</v>
      </c>
      <c r="B118">
        <v>57</v>
      </c>
      <c r="D118" t="str">
        <v>failed</v>
      </c>
      <c r="E118">
        <v>3</v>
      </c>
    </row>
    <row r="119" spans="1:5" x14ac:dyDescent="0.25">
      <c r="A119" t="str">
        <v>successful</v>
      </c>
      <c r="B119">
        <v>27</v>
      </c>
      <c r="D119" t="str">
        <v>failed</v>
      </c>
      <c r="E119">
        <v>0</v>
      </c>
    </row>
    <row r="120" spans="1:5" x14ac:dyDescent="0.25">
      <c r="A120" t="str">
        <v>successful</v>
      </c>
      <c r="B120">
        <v>39</v>
      </c>
      <c r="D120" t="str">
        <v>failed</v>
      </c>
      <c r="E120">
        <v>49</v>
      </c>
    </row>
    <row r="121" spans="1:5" x14ac:dyDescent="0.25">
      <c r="A121" t="str">
        <v>successful</v>
      </c>
      <c r="B121">
        <v>37</v>
      </c>
      <c r="D121" t="str">
        <v>failed</v>
      </c>
      <c r="E121">
        <v>1</v>
      </c>
    </row>
    <row r="122" spans="1:5" x14ac:dyDescent="0.25">
      <c r="A122" t="str">
        <v>successful</v>
      </c>
      <c r="B122">
        <v>137</v>
      </c>
      <c r="D122" t="str">
        <v>failed</v>
      </c>
      <c r="E122">
        <v>2</v>
      </c>
    </row>
    <row r="123" spans="1:5" x14ac:dyDescent="0.25">
      <c r="A123" t="str">
        <v>successful</v>
      </c>
      <c r="B123">
        <v>376</v>
      </c>
      <c r="D123" t="str">
        <v>failed</v>
      </c>
      <c r="E123">
        <v>0</v>
      </c>
    </row>
    <row r="124" spans="1:5" x14ac:dyDescent="0.25">
      <c r="A124" t="str">
        <v>successful</v>
      </c>
      <c r="B124">
        <v>202</v>
      </c>
      <c r="D124" t="str">
        <v>failed</v>
      </c>
      <c r="E124">
        <v>0</v>
      </c>
    </row>
    <row r="125" spans="1:5" x14ac:dyDescent="0.25">
      <c r="A125" t="str">
        <v>successful</v>
      </c>
      <c r="B125">
        <v>328</v>
      </c>
      <c r="D125" t="str">
        <v>failed</v>
      </c>
      <c r="E125">
        <v>11</v>
      </c>
    </row>
    <row r="126" spans="1:5" x14ac:dyDescent="0.25">
      <c r="A126" t="str">
        <v>successful</v>
      </c>
      <c r="B126">
        <v>84</v>
      </c>
      <c r="D126" t="str">
        <v>failed</v>
      </c>
      <c r="E126">
        <v>1</v>
      </c>
    </row>
    <row r="127" spans="1:5" x14ac:dyDescent="0.25">
      <c r="A127" t="str">
        <v>successful</v>
      </c>
      <c r="B127">
        <v>96</v>
      </c>
      <c r="D127" t="str">
        <v>failed</v>
      </c>
      <c r="E127">
        <v>8</v>
      </c>
    </row>
    <row r="128" spans="1:5" x14ac:dyDescent="0.25">
      <c r="A128" t="str">
        <v>successful</v>
      </c>
      <c r="B128">
        <v>223</v>
      </c>
      <c r="D128" t="str">
        <v>failed</v>
      </c>
      <c r="E128">
        <v>5</v>
      </c>
    </row>
    <row r="129" spans="1:5" x14ac:dyDescent="0.25">
      <c r="A129" t="str">
        <v>successful</v>
      </c>
      <c r="B129">
        <v>62</v>
      </c>
      <c r="D129" t="str">
        <v>failed</v>
      </c>
      <c r="E129">
        <v>39</v>
      </c>
    </row>
    <row r="130" spans="1:5" x14ac:dyDescent="0.25">
      <c r="A130" t="str">
        <v>successful</v>
      </c>
      <c r="B130">
        <v>146</v>
      </c>
      <c r="D130" t="str">
        <v>failed</v>
      </c>
      <c r="E130">
        <v>0</v>
      </c>
    </row>
    <row r="131" spans="1:5" x14ac:dyDescent="0.25">
      <c r="A131" t="str">
        <v>successful</v>
      </c>
      <c r="B131">
        <v>235</v>
      </c>
      <c r="D131" t="str">
        <v>failed</v>
      </c>
      <c r="E131">
        <v>0</v>
      </c>
    </row>
    <row r="132" spans="1:5" x14ac:dyDescent="0.25">
      <c r="A132" t="str">
        <v>successful</v>
      </c>
      <c r="B132">
        <v>437</v>
      </c>
      <c r="D132" t="str">
        <v>failed</v>
      </c>
      <c r="E132">
        <v>2</v>
      </c>
    </row>
    <row r="133" spans="1:5" x14ac:dyDescent="0.25">
      <c r="A133" t="str">
        <v>successful</v>
      </c>
      <c r="B133">
        <v>77</v>
      </c>
      <c r="D133" t="str">
        <v>failed</v>
      </c>
      <c r="E133">
        <v>170</v>
      </c>
    </row>
    <row r="134" spans="1:5" x14ac:dyDescent="0.25">
      <c r="A134" t="str">
        <v>successful</v>
      </c>
      <c r="B134">
        <v>108</v>
      </c>
      <c r="D134" t="str">
        <v>failed</v>
      </c>
      <c r="E134">
        <v>5</v>
      </c>
    </row>
    <row r="135" spans="1:5" x14ac:dyDescent="0.25">
      <c r="A135" t="str">
        <v>successful</v>
      </c>
      <c r="B135">
        <v>7</v>
      </c>
      <c r="D135" t="str">
        <v>failed</v>
      </c>
      <c r="E135">
        <v>14</v>
      </c>
    </row>
    <row r="136" spans="1:5" x14ac:dyDescent="0.25">
      <c r="A136" t="str">
        <v>successful</v>
      </c>
      <c r="B136">
        <v>314</v>
      </c>
      <c r="D136" t="str">
        <v>failed</v>
      </c>
      <c r="E136">
        <v>1</v>
      </c>
    </row>
    <row r="137" spans="1:5" x14ac:dyDescent="0.25">
      <c r="A137" t="str">
        <v>successful</v>
      </c>
      <c r="B137">
        <v>188</v>
      </c>
      <c r="D137" t="str">
        <v>failed</v>
      </c>
      <c r="E137">
        <v>0</v>
      </c>
    </row>
    <row r="138" spans="1:5" x14ac:dyDescent="0.25">
      <c r="A138" t="str">
        <v>successful</v>
      </c>
      <c r="B138">
        <v>275</v>
      </c>
      <c r="D138" t="str">
        <v>failed</v>
      </c>
      <c r="E138">
        <v>124</v>
      </c>
    </row>
    <row r="139" spans="1:5" x14ac:dyDescent="0.25">
      <c r="A139" t="str">
        <v>successful</v>
      </c>
      <c r="B139">
        <v>560</v>
      </c>
      <c r="D139" t="str">
        <v>failed</v>
      </c>
      <c r="E139">
        <v>0</v>
      </c>
    </row>
    <row r="140" spans="1:5" x14ac:dyDescent="0.25">
      <c r="A140" t="str">
        <v>successful</v>
      </c>
      <c r="B140">
        <v>688</v>
      </c>
      <c r="D140" t="str">
        <v>failed</v>
      </c>
      <c r="E140">
        <v>0</v>
      </c>
    </row>
    <row r="141" spans="1:5" x14ac:dyDescent="0.25">
      <c r="A141" t="str">
        <v>successful</v>
      </c>
      <c r="B141">
        <v>942</v>
      </c>
      <c r="D141" t="str">
        <v>failed</v>
      </c>
      <c r="E141">
        <v>55</v>
      </c>
    </row>
    <row r="142" spans="1:5" x14ac:dyDescent="0.25">
      <c r="A142" t="str">
        <v>successful</v>
      </c>
      <c r="B142">
        <v>88</v>
      </c>
      <c r="D142" t="str">
        <v>failed</v>
      </c>
      <c r="E142">
        <v>140</v>
      </c>
    </row>
    <row r="143" spans="1:5" x14ac:dyDescent="0.25">
      <c r="A143" t="str">
        <v>successful</v>
      </c>
      <c r="B143">
        <v>220</v>
      </c>
      <c r="D143" t="str">
        <v>failed</v>
      </c>
      <c r="E143">
        <v>21</v>
      </c>
    </row>
    <row r="144" spans="1:5" x14ac:dyDescent="0.25">
      <c r="A144" t="str">
        <v>successful</v>
      </c>
      <c r="B144">
        <v>145</v>
      </c>
      <c r="D144" t="str">
        <v>failed</v>
      </c>
      <c r="E144">
        <v>1</v>
      </c>
    </row>
    <row r="145" spans="1:5" x14ac:dyDescent="0.25">
      <c r="A145" t="str">
        <v>successful</v>
      </c>
      <c r="B145">
        <v>963</v>
      </c>
      <c r="D145" t="str">
        <v>failed</v>
      </c>
      <c r="E145">
        <v>147</v>
      </c>
    </row>
    <row r="146" spans="1:5" x14ac:dyDescent="0.25">
      <c r="A146" t="str">
        <v>successful</v>
      </c>
      <c r="B146">
        <v>91</v>
      </c>
      <c r="D146" t="str">
        <v>failed</v>
      </c>
      <c r="E146">
        <v>11</v>
      </c>
    </row>
    <row r="147" spans="1:5" x14ac:dyDescent="0.25">
      <c r="A147" t="str">
        <v>successful</v>
      </c>
      <c r="B147">
        <v>58</v>
      </c>
      <c r="D147" t="str">
        <v>failed</v>
      </c>
      <c r="E147">
        <v>125</v>
      </c>
    </row>
    <row r="148" spans="1:5" x14ac:dyDescent="0.25">
      <c r="A148" t="str">
        <v>successful</v>
      </c>
      <c r="B148">
        <v>36</v>
      </c>
      <c r="D148" t="str">
        <v>failed</v>
      </c>
      <c r="E148">
        <v>1</v>
      </c>
    </row>
    <row r="149" spans="1:5" x14ac:dyDescent="0.25">
      <c r="A149" t="str">
        <v>successful</v>
      </c>
      <c r="B149">
        <v>165</v>
      </c>
      <c r="D149" t="str">
        <v>failed</v>
      </c>
      <c r="E149">
        <v>0</v>
      </c>
    </row>
    <row r="150" spans="1:5" x14ac:dyDescent="0.25">
      <c r="A150" t="str">
        <v>successful</v>
      </c>
      <c r="B150">
        <v>111</v>
      </c>
      <c r="D150" t="str">
        <v>failed</v>
      </c>
      <c r="E150">
        <v>0</v>
      </c>
    </row>
    <row r="151" spans="1:5" x14ac:dyDescent="0.25">
      <c r="A151" t="str">
        <v>successful</v>
      </c>
      <c r="B151">
        <v>1596</v>
      </c>
      <c r="D151" t="str">
        <v>failed</v>
      </c>
      <c r="E151">
        <v>3</v>
      </c>
    </row>
    <row r="152" spans="1:5" x14ac:dyDescent="0.25">
      <c r="A152" t="str">
        <v>successful</v>
      </c>
      <c r="B152">
        <v>61</v>
      </c>
      <c r="D152" t="str">
        <v>failed</v>
      </c>
      <c r="E152">
        <v>0</v>
      </c>
    </row>
    <row r="153" spans="1:5" x14ac:dyDescent="0.25">
      <c r="A153" t="str">
        <v>successful</v>
      </c>
      <c r="B153">
        <v>287</v>
      </c>
      <c r="D153" t="str">
        <v>failed</v>
      </c>
      <c r="E153">
        <v>0</v>
      </c>
    </row>
    <row r="154" spans="1:5" x14ac:dyDescent="0.25">
      <c r="A154" t="str">
        <v>successful</v>
      </c>
      <c r="B154">
        <v>65</v>
      </c>
      <c r="D154" t="str">
        <v>failed</v>
      </c>
      <c r="E154">
        <v>0</v>
      </c>
    </row>
    <row r="155" spans="1:5" x14ac:dyDescent="0.25">
      <c r="A155" t="str">
        <v>successful</v>
      </c>
      <c r="B155">
        <v>118</v>
      </c>
      <c r="D155" t="str">
        <v>failed</v>
      </c>
      <c r="E155">
        <v>0</v>
      </c>
    </row>
    <row r="156" spans="1:5" x14ac:dyDescent="0.25">
      <c r="A156" t="str">
        <v>successful</v>
      </c>
      <c r="B156">
        <v>113</v>
      </c>
      <c r="D156" t="str">
        <v>failed</v>
      </c>
      <c r="E156">
        <v>3</v>
      </c>
    </row>
    <row r="157" spans="1:5" x14ac:dyDescent="0.25">
      <c r="A157" t="str">
        <v>successful</v>
      </c>
      <c r="B157">
        <v>332</v>
      </c>
      <c r="D157" t="str">
        <v>failed</v>
      </c>
      <c r="E157">
        <v>0</v>
      </c>
    </row>
    <row r="158" spans="1:5" x14ac:dyDescent="0.25">
      <c r="A158" t="str">
        <v>successful</v>
      </c>
      <c r="B158">
        <v>62</v>
      </c>
      <c r="D158" t="str">
        <v>failed</v>
      </c>
      <c r="E158">
        <v>1</v>
      </c>
    </row>
    <row r="159" spans="1:5" x14ac:dyDescent="0.25">
      <c r="A159" t="str">
        <v>successful</v>
      </c>
      <c r="B159">
        <v>951</v>
      </c>
      <c r="D159" t="str">
        <v>failed</v>
      </c>
      <c r="E159">
        <v>3</v>
      </c>
    </row>
    <row r="160" spans="1:5" x14ac:dyDescent="0.25">
      <c r="A160" t="str">
        <v>successful</v>
      </c>
      <c r="B160">
        <v>415</v>
      </c>
      <c r="D160" t="str">
        <v>failed</v>
      </c>
      <c r="E160">
        <v>22</v>
      </c>
    </row>
    <row r="161" spans="1:5" x14ac:dyDescent="0.25">
      <c r="A161" t="str">
        <v>successful</v>
      </c>
      <c r="B161">
        <v>305</v>
      </c>
      <c r="D161" t="str">
        <v>failed</v>
      </c>
      <c r="E161">
        <v>26</v>
      </c>
    </row>
    <row r="162" spans="1:5" x14ac:dyDescent="0.25">
      <c r="A162" t="str">
        <v>successful</v>
      </c>
      <c r="B162">
        <v>2139</v>
      </c>
      <c r="D162" t="str">
        <v>failed</v>
      </c>
      <c r="E162">
        <v>4</v>
      </c>
    </row>
    <row r="163" spans="1:5" x14ac:dyDescent="0.25">
      <c r="A163" t="str">
        <v>successful</v>
      </c>
      <c r="B163">
        <v>79</v>
      </c>
      <c r="D163" t="str">
        <v>failed</v>
      </c>
      <c r="E163">
        <v>0</v>
      </c>
    </row>
    <row r="164" spans="1:5" x14ac:dyDescent="0.25">
      <c r="A164" t="str">
        <v>successful</v>
      </c>
      <c r="B164">
        <v>179</v>
      </c>
      <c r="D164" t="str">
        <v>failed</v>
      </c>
      <c r="E164">
        <v>4</v>
      </c>
    </row>
    <row r="165" spans="1:5" x14ac:dyDescent="0.25">
      <c r="A165" t="str">
        <v>successful</v>
      </c>
      <c r="B165">
        <v>202</v>
      </c>
      <c r="D165" t="str">
        <v>failed</v>
      </c>
      <c r="E165">
        <v>9</v>
      </c>
    </row>
    <row r="166" spans="1:5" x14ac:dyDescent="0.25">
      <c r="A166" t="str">
        <v>successful</v>
      </c>
      <c r="B166">
        <v>760</v>
      </c>
      <c r="D166" t="str">
        <v>failed</v>
      </c>
      <c r="E166">
        <v>5</v>
      </c>
    </row>
    <row r="167" spans="1:5" x14ac:dyDescent="0.25">
      <c r="A167" t="str">
        <v>successful</v>
      </c>
      <c r="B167">
        <v>563</v>
      </c>
      <c r="D167" t="str">
        <v>failed</v>
      </c>
      <c r="E167">
        <v>14</v>
      </c>
    </row>
    <row r="168" spans="1:5" x14ac:dyDescent="0.25">
      <c r="A168" t="str">
        <v>successful</v>
      </c>
      <c r="B168">
        <v>135</v>
      </c>
      <c r="D168" t="str">
        <v>failed</v>
      </c>
      <c r="E168">
        <v>1</v>
      </c>
    </row>
    <row r="169" spans="1:5" x14ac:dyDescent="0.25">
      <c r="A169" t="str">
        <v>successful</v>
      </c>
      <c r="B169">
        <v>290</v>
      </c>
      <c r="D169" t="str">
        <v>failed</v>
      </c>
      <c r="E169">
        <v>10</v>
      </c>
    </row>
    <row r="170" spans="1:5" x14ac:dyDescent="0.25">
      <c r="A170" t="str">
        <v>successful</v>
      </c>
      <c r="B170">
        <v>447</v>
      </c>
      <c r="D170" t="str">
        <v>failed</v>
      </c>
      <c r="E170">
        <v>3</v>
      </c>
    </row>
    <row r="171" spans="1:5" x14ac:dyDescent="0.25">
      <c r="A171" t="str">
        <v>successful</v>
      </c>
      <c r="B171">
        <v>232</v>
      </c>
      <c r="D171" t="str">
        <v>failed</v>
      </c>
      <c r="E171">
        <v>1</v>
      </c>
    </row>
    <row r="172" spans="1:5" x14ac:dyDescent="0.25">
      <c r="A172" t="str">
        <v>successful</v>
      </c>
      <c r="B172">
        <v>168</v>
      </c>
      <c r="D172" t="str">
        <v>failed</v>
      </c>
      <c r="E172">
        <v>0</v>
      </c>
    </row>
    <row r="173" spans="1:5" x14ac:dyDescent="0.25">
      <c r="A173" t="str">
        <v>successful</v>
      </c>
      <c r="B173">
        <v>128</v>
      </c>
      <c r="D173" t="str">
        <v>failed</v>
      </c>
      <c r="E173">
        <v>5</v>
      </c>
    </row>
    <row r="174" spans="1:5" x14ac:dyDescent="0.25">
      <c r="A174" t="str">
        <v>successful</v>
      </c>
      <c r="B174">
        <v>493</v>
      </c>
      <c r="D174" t="str">
        <v>failed</v>
      </c>
      <c r="E174">
        <v>2</v>
      </c>
    </row>
    <row r="175" spans="1:5" x14ac:dyDescent="0.25">
      <c r="A175" t="str">
        <v>successful</v>
      </c>
      <c r="B175">
        <v>131</v>
      </c>
      <c r="D175" t="str">
        <v>failed</v>
      </c>
      <c r="E175">
        <v>68</v>
      </c>
    </row>
    <row r="176" spans="1:5" x14ac:dyDescent="0.25">
      <c r="A176" t="str">
        <v>successful</v>
      </c>
      <c r="B176">
        <v>50</v>
      </c>
      <c r="D176" t="str">
        <v>failed</v>
      </c>
      <c r="E176">
        <v>3</v>
      </c>
    </row>
    <row r="177" spans="1:5" x14ac:dyDescent="0.25">
      <c r="A177" t="str">
        <v>successful</v>
      </c>
      <c r="B177">
        <v>665</v>
      </c>
      <c r="D177" t="str">
        <v>failed</v>
      </c>
      <c r="E177">
        <v>34</v>
      </c>
    </row>
    <row r="178" spans="1:5" x14ac:dyDescent="0.25">
      <c r="A178" t="str">
        <v>successful</v>
      </c>
      <c r="B178">
        <v>129</v>
      </c>
      <c r="D178" t="str">
        <v>failed</v>
      </c>
      <c r="E178">
        <v>0</v>
      </c>
    </row>
    <row r="179" spans="1:5" x14ac:dyDescent="0.25">
      <c r="A179" t="str">
        <v>successful</v>
      </c>
      <c r="B179">
        <v>142</v>
      </c>
      <c r="D179" t="str">
        <v>failed</v>
      </c>
      <c r="E179">
        <v>3</v>
      </c>
    </row>
    <row r="180" spans="1:5" x14ac:dyDescent="0.25">
      <c r="A180" t="str">
        <v>successful</v>
      </c>
      <c r="B180">
        <v>2436</v>
      </c>
      <c r="D180" t="str">
        <v>failed</v>
      </c>
      <c r="E180">
        <v>0</v>
      </c>
    </row>
    <row r="181" spans="1:5" x14ac:dyDescent="0.25">
      <c r="A181" t="str">
        <v>successful</v>
      </c>
      <c r="B181">
        <v>244</v>
      </c>
      <c r="D181" t="str">
        <v>failed</v>
      </c>
      <c r="E181">
        <v>70</v>
      </c>
    </row>
    <row r="182" spans="1:5" x14ac:dyDescent="0.25">
      <c r="A182" t="str">
        <v>successful</v>
      </c>
      <c r="B182">
        <v>298</v>
      </c>
      <c r="D182" t="str">
        <v>failed</v>
      </c>
      <c r="E182">
        <v>1</v>
      </c>
    </row>
    <row r="183" spans="1:5" x14ac:dyDescent="0.25">
      <c r="A183" t="str">
        <v>successful</v>
      </c>
      <c r="B183">
        <v>251</v>
      </c>
      <c r="D183" t="str">
        <v>failed</v>
      </c>
      <c r="E183">
        <v>1</v>
      </c>
    </row>
    <row r="184" spans="1:5" x14ac:dyDescent="0.25">
      <c r="A184" t="str">
        <v>successful</v>
      </c>
      <c r="B184">
        <v>108</v>
      </c>
      <c r="D184" t="str">
        <v>failed</v>
      </c>
      <c r="E184">
        <v>1</v>
      </c>
    </row>
    <row r="185" spans="1:5" x14ac:dyDescent="0.25">
      <c r="A185" t="str">
        <v>successful</v>
      </c>
      <c r="B185">
        <v>82</v>
      </c>
      <c r="D185" t="str">
        <v>failed</v>
      </c>
      <c r="E185">
        <v>2</v>
      </c>
    </row>
    <row r="186" spans="1:5" x14ac:dyDescent="0.25">
      <c r="A186" t="str">
        <v>successful</v>
      </c>
      <c r="B186">
        <v>74</v>
      </c>
      <c r="D186" t="str">
        <v>failed</v>
      </c>
      <c r="E186">
        <v>2</v>
      </c>
    </row>
    <row r="187" spans="1:5" x14ac:dyDescent="0.25">
      <c r="A187" t="str">
        <v>successful</v>
      </c>
      <c r="B187">
        <v>189</v>
      </c>
      <c r="D187" t="str">
        <v>failed</v>
      </c>
      <c r="E187">
        <v>34</v>
      </c>
    </row>
    <row r="188" spans="1:5" x14ac:dyDescent="0.25">
      <c r="A188" t="str">
        <v>successful</v>
      </c>
      <c r="B188">
        <v>80</v>
      </c>
      <c r="D188" t="str">
        <v>failed</v>
      </c>
      <c r="E188">
        <v>2</v>
      </c>
    </row>
    <row r="189" spans="1:5" x14ac:dyDescent="0.25">
      <c r="A189" t="str">
        <v>successful</v>
      </c>
      <c r="B189">
        <v>576</v>
      </c>
      <c r="D189" t="str">
        <v>failed</v>
      </c>
      <c r="E189">
        <v>0</v>
      </c>
    </row>
    <row r="190" spans="1:5" x14ac:dyDescent="0.25">
      <c r="A190" t="str">
        <v>successful</v>
      </c>
      <c r="B190">
        <v>202</v>
      </c>
      <c r="D190" t="str">
        <v>failed</v>
      </c>
      <c r="E190">
        <v>1</v>
      </c>
    </row>
    <row r="191" spans="1:5" x14ac:dyDescent="0.25">
      <c r="A191" t="str">
        <v>successful</v>
      </c>
      <c r="B191">
        <v>238</v>
      </c>
      <c r="D191" t="str">
        <v>failed</v>
      </c>
      <c r="E191">
        <v>8</v>
      </c>
    </row>
    <row r="192" spans="1:5" x14ac:dyDescent="0.25">
      <c r="A192" t="str">
        <v>successful</v>
      </c>
      <c r="B192">
        <v>36</v>
      </c>
      <c r="D192" t="str">
        <v>failed</v>
      </c>
      <c r="E192">
        <v>4</v>
      </c>
    </row>
    <row r="193" spans="1:5" x14ac:dyDescent="0.25">
      <c r="A193" t="str">
        <v>successful</v>
      </c>
      <c r="B193">
        <v>150</v>
      </c>
      <c r="D193" t="str">
        <v>failed</v>
      </c>
      <c r="E193">
        <v>28</v>
      </c>
    </row>
    <row r="194" spans="1:5" x14ac:dyDescent="0.25">
      <c r="A194" t="str">
        <v>successful</v>
      </c>
      <c r="B194">
        <v>146</v>
      </c>
      <c r="D194" t="str">
        <v>failed</v>
      </c>
      <c r="E194">
        <v>0</v>
      </c>
    </row>
    <row r="195" spans="1:5" x14ac:dyDescent="0.25">
      <c r="A195" t="str">
        <v>successful</v>
      </c>
      <c r="B195">
        <v>222</v>
      </c>
      <c r="D195" t="str">
        <v>failed</v>
      </c>
      <c r="E195">
        <v>6</v>
      </c>
    </row>
    <row r="196" spans="1:5" x14ac:dyDescent="0.25">
      <c r="A196" t="str">
        <v>successful</v>
      </c>
      <c r="B196">
        <v>120</v>
      </c>
      <c r="D196" t="str">
        <v>failed</v>
      </c>
      <c r="E196">
        <v>22</v>
      </c>
    </row>
    <row r="197" spans="1:5" x14ac:dyDescent="0.25">
      <c r="A197" t="str">
        <v>successful</v>
      </c>
      <c r="B197">
        <v>126</v>
      </c>
      <c r="D197" t="str">
        <v>failed</v>
      </c>
      <c r="E197">
        <v>0</v>
      </c>
    </row>
    <row r="198" spans="1:5" x14ac:dyDescent="0.25">
      <c r="A198" t="str">
        <v>successful</v>
      </c>
      <c r="B198">
        <v>158</v>
      </c>
      <c r="D198" t="str">
        <v>failed</v>
      </c>
      <c r="E198">
        <v>1</v>
      </c>
    </row>
    <row r="199" spans="1:5" x14ac:dyDescent="0.25">
      <c r="A199" t="str">
        <v>successful</v>
      </c>
      <c r="B199">
        <v>316</v>
      </c>
      <c r="D199" t="str">
        <v>failed</v>
      </c>
      <c r="E199">
        <v>20</v>
      </c>
    </row>
    <row r="200" spans="1:5" x14ac:dyDescent="0.25">
      <c r="A200" t="str">
        <v>successful</v>
      </c>
      <c r="B200">
        <v>284</v>
      </c>
      <c r="D200" t="str">
        <v>failed</v>
      </c>
      <c r="E200">
        <v>0</v>
      </c>
    </row>
    <row r="201" spans="1:5" x14ac:dyDescent="0.25">
      <c r="A201" t="str">
        <v>successful</v>
      </c>
      <c r="B201">
        <v>51</v>
      </c>
      <c r="D201" t="str">
        <v>failed</v>
      </c>
      <c r="E201">
        <v>1</v>
      </c>
    </row>
    <row r="202" spans="1:5" x14ac:dyDescent="0.25">
      <c r="A202" t="str">
        <v>successful</v>
      </c>
      <c r="B202">
        <v>158</v>
      </c>
      <c r="D202" t="str">
        <v>failed</v>
      </c>
      <c r="E202">
        <v>3</v>
      </c>
    </row>
    <row r="203" spans="1:5" x14ac:dyDescent="0.25">
      <c r="A203" t="str">
        <v>successful</v>
      </c>
      <c r="B203">
        <v>337</v>
      </c>
      <c r="D203" t="str">
        <v>failed</v>
      </c>
      <c r="E203">
        <v>2</v>
      </c>
    </row>
    <row r="204" spans="1:5" x14ac:dyDescent="0.25">
      <c r="A204" t="str">
        <v>successful</v>
      </c>
      <c r="B204">
        <v>186</v>
      </c>
      <c r="D204" t="str">
        <v>failed</v>
      </c>
      <c r="E204">
        <v>0</v>
      </c>
    </row>
    <row r="205" spans="1:5" x14ac:dyDescent="0.25">
      <c r="A205" t="str">
        <v>successful</v>
      </c>
      <c r="B205">
        <v>58</v>
      </c>
      <c r="D205" t="str">
        <v>failed</v>
      </c>
      <c r="E205">
        <v>2</v>
      </c>
    </row>
    <row r="206" spans="1:5" x14ac:dyDescent="0.25">
      <c r="A206" t="str">
        <v>successful</v>
      </c>
      <c r="B206">
        <v>82</v>
      </c>
      <c r="D206" t="str">
        <v>failed</v>
      </c>
      <c r="E206">
        <v>1</v>
      </c>
    </row>
    <row r="207" spans="1:5" x14ac:dyDescent="0.25">
      <c r="A207" t="str">
        <v>successful</v>
      </c>
      <c r="B207">
        <v>736</v>
      </c>
      <c r="D207" t="str">
        <v>failed</v>
      </c>
      <c r="E207">
        <v>0</v>
      </c>
    </row>
    <row r="208" spans="1:5" x14ac:dyDescent="0.25">
      <c r="A208" t="str">
        <v>successful</v>
      </c>
      <c r="B208">
        <v>1151</v>
      </c>
      <c r="D208" t="str">
        <v>failed</v>
      </c>
      <c r="E208">
        <v>1</v>
      </c>
    </row>
    <row r="209" spans="1:5" x14ac:dyDescent="0.25">
      <c r="A209" t="str">
        <v>successful</v>
      </c>
      <c r="B209">
        <v>34</v>
      </c>
      <c r="D209" t="str">
        <v>failed</v>
      </c>
      <c r="E209">
        <v>0</v>
      </c>
    </row>
    <row r="210" spans="1:5" x14ac:dyDescent="0.25">
      <c r="A210" t="str">
        <v>successful</v>
      </c>
      <c r="B210">
        <v>498</v>
      </c>
      <c r="D210" t="str">
        <v>failed</v>
      </c>
      <c r="E210">
        <v>5</v>
      </c>
    </row>
    <row r="211" spans="1:5" x14ac:dyDescent="0.25">
      <c r="A211" t="str">
        <v>successful</v>
      </c>
      <c r="B211">
        <v>167</v>
      </c>
      <c r="D211" t="str">
        <v>failed</v>
      </c>
      <c r="E211">
        <v>1</v>
      </c>
    </row>
    <row r="212" spans="1:5" x14ac:dyDescent="0.25">
      <c r="A212" t="str">
        <v>successful</v>
      </c>
      <c r="B212">
        <v>340</v>
      </c>
      <c r="D212" t="str">
        <v>failed</v>
      </c>
      <c r="E212">
        <v>1</v>
      </c>
    </row>
    <row r="213" spans="1:5" x14ac:dyDescent="0.25">
      <c r="A213" t="str">
        <v>successful</v>
      </c>
      <c r="B213">
        <v>438</v>
      </c>
      <c r="D213" t="str">
        <v>failed</v>
      </c>
      <c r="E213">
        <v>2</v>
      </c>
    </row>
    <row r="214" spans="1:5" x14ac:dyDescent="0.25">
      <c r="A214" t="str">
        <v>successful</v>
      </c>
      <c r="B214">
        <v>555</v>
      </c>
      <c r="D214" t="str">
        <v>failed</v>
      </c>
      <c r="E214">
        <v>0</v>
      </c>
    </row>
    <row r="215" spans="1:5" x14ac:dyDescent="0.25">
      <c r="A215" t="str">
        <v>successful</v>
      </c>
      <c r="B215">
        <v>266</v>
      </c>
      <c r="D215" t="str">
        <v>failed</v>
      </c>
      <c r="E215">
        <v>9</v>
      </c>
    </row>
    <row r="216" spans="1:5" x14ac:dyDescent="0.25">
      <c r="A216" t="str">
        <v>successful</v>
      </c>
      <c r="B216">
        <v>69</v>
      </c>
      <c r="D216" t="str">
        <v>failed</v>
      </c>
      <c r="E216">
        <v>4</v>
      </c>
    </row>
    <row r="217" spans="1:5" x14ac:dyDescent="0.25">
      <c r="A217" t="str">
        <v>successful</v>
      </c>
      <c r="B217">
        <v>80</v>
      </c>
      <c r="D217" t="str">
        <v>failed</v>
      </c>
      <c r="E217">
        <v>4</v>
      </c>
    </row>
    <row r="218" spans="1:5" x14ac:dyDescent="0.25">
      <c r="A218" t="str">
        <v>successful</v>
      </c>
      <c r="B218">
        <v>493</v>
      </c>
      <c r="D218" t="str">
        <v>failed</v>
      </c>
      <c r="E218">
        <v>1</v>
      </c>
    </row>
    <row r="219" spans="1:5" x14ac:dyDescent="0.25">
      <c r="A219" t="str">
        <v>successful</v>
      </c>
      <c r="B219">
        <v>31</v>
      </c>
      <c r="D219" t="str">
        <v>failed</v>
      </c>
      <c r="E219">
        <v>1</v>
      </c>
    </row>
    <row r="220" spans="1:5" x14ac:dyDescent="0.25">
      <c r="A220" t="str">
        <v>successful</v>
      </c>
      <c r="B220">
        <v>236</v>
      </c>
      <c r="D220" t="str">
        <v>failed</v>
      </c>
      <c r="E220">
        <v>7</v>
      </c>
    </row>
    <row r="221" spans="1:5" x14ac:dyDescent="0.25">
      <c r="A221" t="str">
        <v>successful</v>
      </c>
      <c r="B221">
        <v>89</v>
      </c>
      <c r="D221" t="str">
        <v>failed</v>
      </c>
      <c r="E221">
        <v>5</v>
      </c>
    </row>
    <row r="222" spans="1:5" x14ac:dyDescent="0.25">
      <c r="A222" t="str">
        <v>successful</v>
      </c>
      <c r="B222">
        <v>299</v>
      </c>
      <c r="D222" t="str">
        <v>failed</v>
      </c>
      <c r="E222">
        <v>1</v>
      </c>
    </row>
    <row r="223" spans="1:5" x14ac:dyDescent="0.25">
      <c r="A223" t="str">
        <v>successful</v>
      </c>
      <c r="B223">
        <v>55</v>
      </c>
      <c r="D223" t="str">
        <v>failed</v>
      </c>
      <c r="E223">
        <v>0</v>
      </c>
    </row>
    <row r="224" spans="1:5" x14ac:dyDescent="0.25">
      <c r="A224" t="str">
        <v>successful</v>
      </c>
      <c r="B224">
        <v>325</v>
      </c>
      <c r="D224" t="str">
        <v>failed</v>
      </c>
      <c r="E224">
        <v>0</v>
      </c>
    </row>
    <row r="225" spans="1:5" x14ac:dyDescent="0.25">
      <c r="A225" t="str">
        <v>successful</v>
      </c>
      <c r="B225">
        <v>524</v>
      </c>
      <c r="D225" t="str">
        <v>failed</v>
      </c>
      <c r="E225">
        <v>1</v>
      </c>
    </row>
    <row r="226" spans="1:5" x14ac:dyDescent="0.25">
      <c r="A226" t="str">
        <v>successful</v>
      </c>
      <c r="B226">
        <v>285</v>
      </c>
      <c r="D226" t="str">
        <v>failed</v>
      </c>
      <c r="E226">
        <v>2</v>
      </c>
    </row>
    <row r="227" spans="1:5" x14ac:dyDescent="0.25">
      <c r="A227" t="str">
        <v>successful</v>
      </c>
      <c r="B227">
        <v>179</v>
      </c>
      <c r="D227" t="str">
        <v>failed</v>
      </c>
      <c r="E227">
        <v>0</v>
      </c>
    </row>
    <row r="228" spans="1:5" x14ac:dyDescent="0.25">
      <c r="A228" t="str">
        <v>successful</v>
      </c>
      <c r="B228">
        <v>188</v>
      </c>
      <c r="D228" t="str">
        <v>failed</v>
      </c>
      <c r="E228">
        <v>4</v>
      </c>
    </row>
    <row r="229" spans="1:5" x14ac:dyDescent="0.25">
      <c r="A229" t="str">
        <v>successful</v>
      </c>
      <c r="B229">
        <v>379</v>
      </c>
      <c r="D229" t="str">
        <v>failed</v>
      </c>
      <c r="E229">
        <v>7</v>
      </c>
    </row>
    <row r="230" spans="1:5" x14ac:dyDescent="0.25">
      <c r="A230" t="str">
        <v>successful</v>
      </c>
      <c r="B230">
        <v>119</v>
      </c>
      <c r="D230" t="str">
        <v>failed</v>
      </c>
      <c r="E230">
        <v>2</v>
      </c>
    </row>
    <row r="231" spans="1:5" x14ac:dyDescent="0.25">
      <c r="A231" t="str">
        <v>successful</v>
      </c>
      <c r="B231">
        <v>167</v>
      </c>
      <c r="D231" t="str">
        <v>failed</v>
      </c>
      <c r="E231">
        <v>1</v>
      </c>
    </row>
    <row r="232" spans="1:5" x14ac:dyDescent="0.25">
      <c r="A232" t="str">
        <v>successful</v>
      </c>
      <c r="B232">
        <v>221</v>
      </c>
      <c r="D232" t="str">
        <v>failed</v>
      </c>
      <c r="E232">
        <v>9</v>
      </c>
    </row>
    <row r="233" spans="1:5" x14ac:dyDescent="0.25">
      <c r="A233" t="str">
        <v>successful</v>
      </c>
      <c r="B233">
        <v>964</v>
      </c>
      <c r="D233" t="str">
        <v>failed</v>
      </c>
      <c r="E233">
        <v>2</v>
      </c>
    </row>
    <row r="234" spans="1:5" x14ac:dyDescent="0.25">
      <c r="A234" t="str">
        <v>successful</v>
      </c>
      <c r="B234">
        <v>286</v>
      </c>
      <c r="D234" t="str">
        <v>failed</v>
      </c>
      <c r="E234">
        <v>1</v>
      </c>
    </row>
    <row r="235" spans="1:5" x14ac:dyDescent="0.25">
      <c r="A235" t="str">
        <v>successful</v>
      </c>
      <c r="B235">
        <v>613</v>
      </c>
      <c r="D235" t="str">
        <v>failed</v>
      </c>
      <c r="E235">
        <v>7</v>
      </c>
    </row>
    <row r="236" spans="1:5" x14ac:dyDescent="0.25">
      <c r="A236" t="str">
        <v>successful</v>
      </c>
      <c r="B236">
        <v>29</v>
      </c>
      <c r="D236" t="str">
        <v>failed</v>
      </c>
      <c r="E236">
        <v>2</v>
      </c>
    </row>
    <row r="237" spans="1:5" x14ac:dyDescent="0.25">
      <c r="A237" t="str">
        <v>successful</v>
      </c>
      <c r="B237">
        <v>165</v>
      </c>
      <c r="D237" t="str">
        <v>failed</v>
      </c>
      <c r="E237">
        <v>8</v>
      </c>
    </row>
    <row r="238" spans="1:5" x14ac:dyDescent="0.25">
      <c r="A238" t="str">
        <v>successful</v>
      </c>
      <c r="B238">
        <v>97</v>
      </c>
      <c r="D238" t="str">
        <v>failed</v>
      </c>
      <c r="E238">
        <v>2</v>
      </c>
    </row>
    <row r="239" spans="1:5" x14ac:dyDescent="0.25">
      <c r="A239" t="str">
        <v>successful</v>
      </c>
      <c r="B239">
        <v>303</v>
      </c>
      <c r="D239" t="str">
        <v>failed</v>
      </c>
      <c r="E239">
        <v>2</v>
      </c>
    </row>
    <row r="240" spans="1:5" x14ac:dyDescent="0.25">
      <c r="A240" t="str">
        <v>successful</v>
      </c>
      <c r="B240">
        <v>267</v>
      </c>
      <c r="D240" t="str">
        <v>failed</v>
      </c>
      <c r="E240">
        <v>7</v>
      </c>
    </row>
    <row r="241" spans="1:5" x14ac:dyDescent="0.25">
      <c r="A241" t="str">
        <v>successful</v>
      </c>
      <c r="B241">
        <v>302</v>
      </c>
      <c r="D241" t="str">
        <v>failed</v>
      </c>
      <c r="E241">
        <v>2</v>
      </c>
    </row>
    <row r="242" spans="1:5" x14ac:dyDescent="0.25">
      <c r="A242" t="str">
        <v>successful</v>
      </c>
      <c r="B242">
        <v>87</v>
      </c>
      <c r="D242" t="str">
        <v>failed</v>
      </c>
      <c r="E242">
        <v>18</v>
      </c>
    </row>
    <row r="243" spans="1:5" x14ac:dyDescent="0.25">
      <c r="A243" t="str">
        <v>successful</v>
      </c>
      <c r="B243">
        <v>354</v>
      </c>
      <c r="D243" t="str">
        <v>failed</v>
      </c>
      <c r="E243">
        <v>9</v>
      </c>
    </row>
    <row r="244" spans="1:5" x14ac:dyDescent="0.25">
      <c r="A244" t="str">
        <v>successful</v>
      </c>
      <c r="B244">
        <v>86</v>
      </c>
      <c r="D244" t="str">
        <v>failed</v>
      </c>
      <c r="E244">
        <v>4</v>
      </c>
    </row>
    <row r="245" spans="1:5" x14ac:dyDescent="0.25">
      <c r="A245" t="str">
        <v>successful</v>
      </c>
      <c r="B245">
        <v>26</v>
      </c>
      <c r="D245" t="str">
        <v>failed</v>
      </c>
      <c r="E245">
        <v>7</v>
      </c>
    </row>
    <row r="246" spans="1:5" x14ac:dyDescent="0.25">
      <c r="A246" t="str">
        <v>successful</v>
      </c>
      <c r="B246">
        <v>113</v>
      </c>
      <c r="D246" t="str">
        <v>failed</v>
      </c>
      <c r="E246">
        <v>29</v>
      </c>
    </row>
    <row r="247" spans="1:5" x14ac:dyDescent="0.25">
      <c r="A247" t="str">
        <v>successful</v>
      </c>
      <c r="B247">
        <v>65</v>
      </c>
      <c r="D247" t="str">
        <v>failed</v>
      </c>
      <c r="E247">
        <v>12</v>
      </c>
    </row>
    <row r="248" spans="1:5" x14ac:dyDescent="0.25">
      <c r="A248" t="str">
        <v>successful</v>
      </c>
      <c r="B248">
        <v>134</v>
      </c>
      <c r="D248" t="str">
        <v>failed</v>
      </c>
      <c r="E248">
        <v>4</v>
      </c>
    </row>
    <row r="249" spans="1:5" x14ac:dyDescent="0.25">
      <c r="A249" t="str">
        <v>successful</v>
      </c>
      <c r="B249">
        <v>119</v>
      </c>
      <c r="D249" t="str">
        <v>failed</v>
      </c>
      <c r="E249">
        <v>28</v>
      </c>
    </row>
    <row r="250" spans="1:5" x14ac:dyDescent="0.25">
      <c r="A250" t="str">
        <v>successful</v>
      </c>
      <c r="B250">
        <v>159</v>
      </c>
      <c r="D250" t="str">
        <v>failed</v>
      </c>
      <c r="E250">
        <v>25</v>
      </c>
    </row>
    <row r="251" spans="1:5" x14ac:dyDescent="0.25">
      <c r="A251" t="str">
        <v>successful</v>
      </c>
      <c r="B251">
        <v>167</v>
      </c>
      <c r="D251" t="str">
        <v>failed</v>
      </c>
      <c r="E251">
        <v>28</v>
      </c>
    </row>
    <row r="252" spans="1:5" x14ac:dyDescent="0.25">
      <c r="A252" t="str">
        <v>successful</v>
      </c>
      <c r="B252">
        <v>43</v>
      </c>
      <c r="D252" t="str">
        <v>failed</v>
      </c>
      <c r="E252">
        <v>310</v>
      </c>
    </row>
    <row r="253" spans="1:5" x14ac:dyDescent="0.25">
      <c r="A253" t="str">
        <v>successful</v>
      </c>
      <c r="B253">
        <v>1062</v>
      </c>
      <c r="D253" t="str">
        <v>failed</v>
      </c>
      <c r="E253">
        <v>15</v>
      </c>
    </row>
    <row r="254" spans="1:5" x14ac:dyDescent="0.25">
      <c r="A254" t="str">
        <v>successful</v>
      </c>
      <c r="B254">
        <v>9</v>
      </c>
      <c r="D254" t="str">
        <v>failed</v>
      </c>
      <c r="E254">
        <v>215</v>
      </c>
    </row>
    <row r="255" spans="1:5" x14ac:dyDescent="0.25">
      <c r="A255" t="str">
        <v>successful</v>
      </c>
      <c r="B255">
        <v>89</v>
      </c>
      <c r="D255" t="str">
        <v>failed</v>
      </c>
      <c r="E255">
        <v>3</v>
      </c>
    </row>
    <row r="256" spans="1:5" x14ac:dyDescent="0.25">
      <c r="A256" t="str">
        <v>successful</v>
      </c>
      <c r="B256">
        <v>174</v>
      </c>
      <c r="D256" t="str">
        <v>failed</v>
      </c>
      <c r="E256">
        <v>2</v>
      </c>
    </row>
    <row r="257" spans="1:5" x14ac:dyDescent="0.25">
      <c r="A257" t="str">
        <v>successful</v>
      </c>
      <c r="B257">
        <v>14</v>
      </c>
      <c r="D257" t="str">
        <v>failed</v>
      </c>
      <c r="E257">
        <v>26</v>
      </c>
    </row>
    <row r="258" spans="1:5" x14ac:dyDescent="0.25">
      <c r="A258" t="str">
        <v>successful</v>
      </c>
      <c r="B258">
        <v>48</v>
      </c>
      <c r="D258" t="str">
        <v>failed</v>
      </c>
      <c r="E258">
        <v>24</v>
      </c>
    </row>
    <row r="259" spans="1:5" x14ac:dyDescent="0.25">
      <c r="A259" t="str">
        <v>successful</v>
      </c>
      <c r="B259">
        <v>133</v>
      </c>
      <c r="D259" t="str">
        <v>failed</v>
      </c>
      <c r="E259">
        <v>96</v>
      </c>
    </row>
    <row r="260" spans="1:5" x14ac:dyDescent="0.25">
      <c r="A260" t="str">
        <v>successful</v>
      </c>
      <c r="B260">
        <v>83</v>
      </c>
      <c r="D260" t="str">
        <v>failed</v>
      </c>
      <c r="E260">
        <v>17</v>
      </c>
    </row>
    <row r="261" spans="1:5" x14ac:dyDescent="0.25">
      <c r="A261" t="str">
        <v>successful</v>
      </c>
      <c r="B261">
        <v>149</v>
      </c>
      <c r="D261" t="str">
        <v>failed</v>
      </c>
      <c r="E261">
        <v>94</v>
      </c>
    </row>
    <row r="262" spans="1:5" x14ac:dyDescent="0.25">
      <c r="A262" t="str">
        <v>successful</v>
      </c>
      <c r="B262">
        <v>49</v>
      </c>
      <c r="D262" t="str">
        <v>failed</v>
      </c>
      <c r="E262">
        <v>129</v>
      </c>
    </row>
    <row r="263" spans="1:5" x14ac:dyDescent="0.25">
      <c r="A263" t="str">
        <v>successful</v>
      </c>
      <c r="B263">
        <v>251</v>
      </c>
      <c r="D263" t="str">
        <v>failed</v>
      </c>
      <c r="E263">
        <v>1</v>
      </c>
    </row>
    <row r="264" spans="1:5" x14ac:dyDescent="0.25">
      <c r="A264" t="str">
        <v>successful</v>
      </c>
      <c r="B264">
        <v>22</v>
      </c>
      <c r="D264" t="str">
        <v>failed</v>
      </c>
      <c r="E264">
        <v>4</v>
      </c>
    </row>
    <row r="265" spans="1:5" x14ac:dyDescent="0.25">
      <c r="A265" t="str">
        <v>successful</v>
      </c>
      <c r="B265">
        <v>48</v>
      </c>
      <c r="D265" t="str">
        <v>failed</v>
      </c>
      <c r="E265">
        <v>3</v>
      </c>
    </row>
    <row r="266" spans="1:5" x14ac:dyDescent="0.25">
      <c r="A266" t="str">
        <v>successful</v>
      </c>
      <c r="B266">
        <v>383</v>
      </c>
      <c r="D266" t="str">
        <v>failed</v>
      </c>
      <c r="E266">
        <v>135</v>
      </c>
    </row>
    <row r="267" spans="1:5" x14ac:dyDescent="0.25">
      <c r="A267" t="str">
        <v>successful</v>
      </c>
      <c r="B267">
        <v>237</v>
      </c>
      <c r="D267" t="str">
        <v>failed</v>
      </c>
      <c r="E267">
        <v>10</v>
      </c>
    </row>
    <row r="268" spans="1:5" x14ac:dyDescent="0.25">
      <c r="A268" t="str">
        <v>successful</v>
      </c>
      <c r="B268">
        <v>13</v>
      </c>
      <c r="D268" t="str">
        <v>failed</v>
      </c>
      <c r="E268">
        <v>0</v>
      </c>
    </row>
    <row r="269" spans="1:5" x14ac:dyDescent="0.25">
      <c r="A269" t="str">
        <v>successful</v>
      </c>
      <c r="B269">
        <v>562</v>
      </c>
      <c r="D269" t="str">
        <v>failed</v>
      </c>
      <c r="E269">
        <v>6</v>
      </c>
    </row>
    <row r="270" spans="1:5" x14ac:dyDescent="0.25">
      <c r="A270" t="str">
        <v>successful</v>
      </c>
      <c r="B270">
        <v>71</v>
      </c>
      <c r="D270" t="str">
        <v>failed</v>
      </c>
      <c r="E270">
        <v>36</v>
      </c>
    </row>
    <row r="271" spans="1:5" x14ac:dyDescent="0.25">
      <c r="A271" t="str">
        <v>successful</v>
      </c>
      <c r="B271">
        <v>1510</v>
      </c>
      <c r="D271" t="str">
        <v>failed</v>
      </c>
      <c r="E271">
        <v>336</v>
      </c>
    </row>
    <row r="272" spans="1:5" x14ac:dyDescent="0.25">
      <c r="A272" t="str">
        <v>successful</v>
      </c>
      <c r="B272">
        <v>14</v>
      </c>
      <c r="D272" t="str">
        <v>failed</v>
      </c>
      <c r="E272">
        <v>34</v>
      </c>
    </row>
    <row r="273" spans="1:5" x14ac:dyDescent="0.25">
      <c r="A273" t="str">
        <v>successful</v>
      </c>
      <c r="B273">
        <v>193</v>
      </c>
      <c r="D273" t="str">
        <v>failed</v>
      </c>
      <c r="E273">
        <v>10</v>
      </c>
    </row>
    <row r="274" spans="1:5" x14ac:dyDescent="0.25">
      <c r="A274" t="str">
        <v>successful</v>
      </c>
      <c r="B274">
        <v>206</v>
      </c>
      <c r="D274" t="str">
        <v>failed</v>
      </c>
      <c r="E274">
        <v>201</v>
      </c>
    </row>
    <row r="275" spans="1:5" x14ac:dyDescent="0.25">
      <c r="A275" t="str">
        <v>successful</v>
      </c>
      <c r="B275">
        <v>351</v>
      </c>
      <c r="D275" t="str">
        <v>failed</v>
      </c>
      <c r="E275">
        <v>296</v>
      </c>
    </row>
    <row r="276" spans="1:5" x14ac:dyDescent="0.25">
      <c r="A276" t="str">
        <v>successful</v>
      </c>
      <c r="B276">
        <v>50</v>
      </c>
      <c r="D276" t="str">
        <v>failed</v>
      </c>
      <c r="E276">
        <v>7</v>
      </c>
    </row>
    <row r="277" spans="1:5" x14ac:dyDescent="0.25">
      <c r="A277" t="str">
        <v>successful</v>
      </c>
      <c r="B277">
        <v>184</v>
      </c>
      <c r="D277" t="str">
        <v>failed</v>
      </c>
      <c r="E277">
        <v>7</v>
      </c>
    </row>
    <row r="278" spans="1:5" x14ac:dyDescent="0.25">
      <c r="A278" t="str">
        <v>successful</v>
      </c>
      <c r="B278">
        <v>196</v>
      </c>
      <c r="D278" t="str">
        <v>failed</v>
      </c>
      <c r="E278">
        <v>1</v>
      </c>
    </row>
    <row r="279" spans="1:5" x14ac:dyDescent="0.25">
      <c r="A279" t="str">
        <v>successful</v>
      </c>
      <c r="B279">
        <v>229</v>
      </c>
      <c r="D279" t="str">
        <v>failed</v>
      </c>
      <c r="E279">
        <v>114</v>
      </c>
    </row>
    <row r="280" spans="1:5" x14ac:dyDescent="0.25">
      <c r="A280" t="str">
        <v>successful</v>
      </c>
      <c r="B280">
        <v>67</v>
      </c>
      <c r="D280" t="str">
        <v>failed</v>
      </c>
      <c r="E280">
        <v>29</v>
      </c>
    </row>
    <row r="281" spans="1:5" x14ac:dyDescent="0.25">
      <c r="A281" t="str">
        <v>successful</v>
      </c>
      <c r="B281">
        <v>95</v>
      </c>
      <c r="D281" t="str">
        <v>failed</v>
      </c>
      <c r="E281">
        <v>890</v>
      </c>
    </row>
    <row r="282" spans="1:5" x14ac:dyDescent="0.25">
      <c r="A282" t="str">
        <v>successful</v>
      </c>
      <c r="B282">
        <v>62</v>
      </c>
      <c r="D282" t="str">
        <v>failed</v>
      </c>
      <c r="E282">
        <v>31</v>
      </c>
    </row>
    <row r="283" spans="1:5" x14ac:dyDescent="0.25">
      <c r="A283" t="str">
        <v>successful</v>
      </c>
      <c r="B283">
        <v>73</v>
      </c>
      <c r="D283" t="str">
        <v>failed</v>
      </c>
      <c r="E283">
        <v>21</v>
      </c>
    </row>
    <row r="284" spans="1:5" x14ac:dyDescent="0.25">
      <c r="A284" t="str">
        <v>successful</v>
      </c>
      <c r="B284">
        <v>43</v>
      </c>
      <c r="D284" t="str">
        <v>failed</v>
      </c>
      <c r="E284">
        <v>37</v>
      </c>
    </row>
    <row r="285" spans="1:5" x14ac:dyDescent="0.25">
      <c r="A285" t="str">
        <v>successful</v>
      </c>
      <c r="B285">
        <v>70</v>
      </c>
      <c r="D285" t="str">
        <v>failed</v>
      </c>
      <c r="E285">
        <v>7</v>
      </c>
    </row>
    <row r="286" spans="1:5" x14ac:dyDescent="0.25">
      <c r="A286" t="str">
        <v>successful</v>
      </c>
      <c r="B286">
        <v>271</v>
      </c>
      <c r="D286" t="str">
        <v>failed</v>
      </c>
      <c r="E286">
        <v>4</v>
      </c>
    </row>
    <row r="287" spans="1:5" x14ac:dyDescent="0.25">
      <c r="A287" t="str">
        <v>successful</v>
      </c>
      <c r="B287">
        <v>55</v>
      </c>
      <c r="D287" t="str">
        <v>failed</v>
      </c>
      <c r="E287">
        <v>5</v>
      </c>
    </row>
    <row r="288" spans="1:5" x14ac:dyDescent="0.25">
      <c r="A288" t="str">
        <v>successful</v>
      </c>
      <c r="B288">
        <v>35</v>
      </c>
      <c r="D288" t="str">
        <v>failed</v>
      </c>
      <c r="E288">
        <v>0</v>
      </c>
    </row>
    <row r="289" spans="1:5" x14ac:dyDescent="0.25">
      <c r="A289" t="str">
        <v>successful</v>
      </c>
      <c r="B289">
        <v>22</v>
      </c>
      <c r="D289" t="str">
        <v>failed</v>
      </c>
      <c r="E289">
        <v>456</v>
      </c>
    </row>
    <row r="290" spans="1:5" x14ac:dyDescent="0.25">
      <c r="A290" t="str">
        <v>successful</v>
      </c>
      <c r="B290">
        <v>38</v>
      </c>
      <c r="D290" t="str">
        <v>failed</v>
      </c>
      <c r="E290">
        <v>369</v>
      </c>
    </row>
    <row r="291" spans="1:5" x14ac:dyDescent="0.25">
      <c r="A291" t="str">
        <v>successful</v>
      </c>
      <c r="B291">
        <v>15</v>
      </c>
      <c r="D291" t="str">
        <v>failed</v>
      </c>
      <c r="E291">
        <v>2</v>
      </c>
    </row>
    <row r="292" spans="1:5" x14ac:dyDescent="0.25">
      <c r="A292" t="str">
        <v>successful</v>
      </c>
      <c r="B292">
        <v>7</v>
      </c>
      <c r="D292" t="str">
        <v>failed</v>
      </c>
      <c r="E292">
        <v>0</v>
      </c>
    </row>
    <row r="293" spans="1:5" x14ac:dyDescent="0.25">
      <c r="A293" t="str">
        <v>successful</v>
      </c>
      <c r="B293">
        <v>241</v>
      </c>
      <c r="D293" t="str">
        <v>failed</v>
      </c>
      <c r="E293">
        <v>338</v>
      </c>
    </row>
    <row r="294" spans="1:5" x14ac:dyDescent="0.25">
      <c r="A294" t="str">
        <v>successful</v>
      </c>
      <c r="B294">
        <v>55</v>
      </c>
      <c r="D294" t="str">
        <v>failed</v>
      </c>
      <c r="E294">
        <v>4</v>
      </c>
    </row>
    <row r="295" spans="1:5" x14ac:dyDescent="0.25">
      <c r="A295" t="str">
        <v>successful</v>
      </c>
      <c r="B295">
        <v>171</v>
      </c>
      <c r="D295" t="str">
        <v>failed</v>
      </c>
      <c r="E295">
        <v>1</v>
      </c>
    </row>
    <row r="296" spans="1:5" x14ac:dyDescent="0.25">
      <c r="A296" t="str">
        <v>successful</v>
      </c>
      <c r="B296">
        <v>208</v>
      </c>
      <c r="D296" t="str">
        <v>failed</v>
      </c>
      <c r="E296">
        <v>28</v>
      </c>
    </row>
    <row r="297" spans="1:5" x14ac:dyDescent="0.25">
      <c r="A297" t="str">
        <v>successful</v>
      </c>
      <c r="B297">
        <v>21</v>
      </c>
      <c r="D297" t="str">
        <v>failed</v>
      </c>
      <c r="E297">
        <v>12</v>
      </c>
    </row>
    <row r="298" spans="1:5" x14ac:dyDescent="0.25">
      <c r="A298" t="str">
        <v>successful</v>
      </c>
      <c r="B298">
        <v>25</v>
      </c>
      <c r="D298" t="str">
        <v>failed</v>
      </c>
      <c r="E298">
        <v>16</v>
      </c>
    </row>
    <row r="299" spans="1:5" x14ac:dyDescent="0.25">
      <c r="A299" t="str">
        <v>successful</v>
      </c>
      <c r="B299">
        <v>52</v>
      </c>
      <c r="D299" t="str">
        <v>failed</v>
      </c>
      <c r="E299">
        <v>4</v>
      </c>
    </row>
    <row r="300" spans="1:5" x14ac:dyDescent="0.25">
      <c r="A300" t="str">
        <v>successful</v>
      </c>
      <c r="B300">
        <v>104</v>
      </c>
      <c r="D300" t="str">
        <v>failed</v>
      </c>
      <c r="E300">
        <v>4</v>
      </c>
    </row>
    <row r="301" spans="1:5" x14ac:dyDescent="0.25">
      <c r="A301" t="str">
        <v>successful</v>
      </c>
      <c r="B301">
        <v>73</v>
      </c>
      <c r="D301" t="str">
        <v>failed</v>
      </c>
      <c r="E301">
        <v>10</v>
      </c>
    </row>
    <row r="302" spans="1:5" x14ac:dyDescent="0.25">
      <c r="A302" t="str">
        <v>successful</v>
      </c>
      <c r="B302">
        <v>34</v>
      </c>
      <c r="D302" t="str">
        <v>failed</v>
      </c>
      <c r="E302">
        <v>0</v>
      </c>
    </row>
    <row r="303" spans="1:5" x14ac:dyDescent="0.25">
      <c r="A303" t="str">
        <v>successful</v>
      </c>
      <c r="B303">
        <v>56</v>
      </c>
      <c r="D303" t="str">
        <v>failed</v>
      </c>
      <c r="E303">
        <v>6</v>
      </c>
    </row>
    <row r="304" spans="1:5" x14ac:dyDescent="0.25">
      <c r="A304" t="str">
        <v>successful</v>
      </c>
      <c r="B304">
        <v>31</v>
      </c>
      <c r="D304" t="str">
        <v>failed</v>
      </c>
      <c r="E304">
        <v>0</v>
      </c>
    </row>
    <row r="305" spans="1:5" x14ac:dyDescent="0.25">
      <c r="A305" t="str">
        <v>successful</v>
      </c>
      <c r="B305">
        <v>84</v>
      </c>
      <c r="D305" t="str">
        <v>failed</v>
      </c>
      <c r="E305">
        <v>1</v>
      </c>
    </row>
    <row r="306" spans="1:5" x14ac:dyDescent="0.25">
      <c r="A306" t="str">
        <v>successful</v>
      </c>
      <c r="B306">
        <v>130</v>
      </c>
      <c r="D306" t="str">
        <v>failed</v>
      </c>
      <c r="E306">
        <v>0</v>
      </c>
    </row>
    <row r="307" spans="1:5" x14ac:dyDescent="0.25">
      <c r="A307" t="str">
        <v>successful</v>
      </c>
      <c r="B307">
        <v>12</v>
      </c>
      <c r="D307" t="str">
        <v>failed</v>
      </c>
      <c r="E307">
        <v>44</v>
      </c>
    </row>
    <row r="308" spans="1:5" x14ac:dyDescent="0.25">
      <c r="A308" t="str">
        <v>successful</v>
      </c>
      <c r="B308">
        <v>23</v>
      </c>
      <c r="D308" t="str">
        <v>failed</v>
      </c>
      <c r="E308">
        <v>0</v>
      </c>
    </row>
    <row r="309" spans="1:5" x14ac:dyDescent="0.25">
      <c r="A309" t="str">
        <v>successful</v>
      </c>
      <c r="B309">
        <v>158</v>
      </c>
      <c r="D309" t="str">
        <v>failed</v>
      </c>
      <c r="E309">
        <v>3</v>
      </c>
    </row>
    <row r="310" spans="1:5" x14ac:dyDescent="0.25">
      <c r="A310" t="str">
        <v>successful</v>
      </c>
      <c r="B310">
        <v>30</v>
      </c>
      <c r="D310" t="str">
        <v>failed</v>
      </c>
      <c r="E310">
        <v>0</v>
      </c>
    </row>
    <row r="311" spans="1:5" x14ac:dyDescent="0.25">
      <c r="A311" t="str">
        <v>successful</v>
      </c>
      <c r="B311">
        <v>18</v>
      </c>
      <c r="D311" t="str">
        <v>failed</v>
      </c>
      <c r="E311">
        <v>52</v>
      </c>
    </row>
    <row r="312" spans="1:5" x14ac:dyDescent="0.25">
      <c r="A312" t="str">
        <v>successful</v>
      </c>
      <c r="B312">
        <v>29</v>
      </c>
      <c r="D312" t="str">
        <v>failed</v>
      </c>
      <c r="E312">
        <v>0</v>
      </c>
    </row>
    <row r="313" spans="1:5" x14ac:dyDescent="0.25">
      <c r="A313" t="str">
        <v>successful</v>
      </c>
      <c r="B313">
        <v>31</v>
      </c>
      <c r="D313" t="str">
        <v>failed</v>
      </c>
      <c r="E313">
        <v>1</v>
      </c>
    </row>
    <row r="314" spans="1:5" x14ac:dyDescent="0.25">
      <c r="A314" t="str">
        <v>successful</v>
      </c>
      <c r="B314">
        <v>173</v>
      </c>
      <c r="D314" t="str">
        <v>failed</v>
      </c>
      <c r="E314">
        <v>1</v>
      </c>
    </row>
    <row r="315" spans="1:5" x14ac:dyDescent="0.25">
      <c r="A315" t="str">
        <v>successful</v>
      </c>
      <c r="B315">
        <v>17</v>
      </c>
      <c r="D315" t="str">
        <v>failed</v>
      </c>
      <c r="E315">
        <v>2</v>
      </c>
    </row>
    <row r="316" spans="1:5" x14ac:dyDescent="0.25">
      <c r="A316" t="str">
        <v>successful</v>
      </c>
      <c r="B316">
        <v>48</v>
      </c>
      <c r="D316" t="str">
        <v>failed</v>
      </c>
      <c r="E316">
        <v>9</v>
      </c>
    </row>
    <row r="317" spans="1:5" x14ac:dyDescent="0.25">
      <c r="A317" t="str">
        <v>successful</v>
      </c>
      <c r="B317">
        <v>59</v>
      </c>
      <c r="D317" t="str">
        <v>failed</v>
      </c>
      <c r="E317">
        <v>5</v>
      </c>
    </row>
    <row r="318" spans="1:5" x14ac:dyDescent="0.25">
      <c r="A318" t="str">
        <v>successful</v>
      </c>
      <c r="B318">
        <v>39</v>
      </c>
      <c r="D318" t="str">
        <v>failed</v>
      </c>
      <c r="E318">
        <v>57</v>
      </c>
    </row>
    <row r="319" spans="1:5" x14ac:dyDescent="0.25">
      <c r="A319" t="str">
        <v>successful</v>
      </c>
      <c r="B319">
        <v>59</v>
      </c>
      <c r="D319" t="str">
        <v>failed</v>
      </c>
      <c r="E319">
        <v>3</v>
      </c>
    </row>
    <row r="320" spans="1:5" x14ac:dyDescent="0.25">
      <c r="A320" t="str">
        <v>successful</v>
      </c>
      <c r="B320">
        <v>60</v>
      </c>
      <c r="D320" t="str">
        <v>failed</v>
      </c>
      <c r="E320">
        <v>1</v>
      </c>
    </row>
    <row r="321" spans="1:5" x14ac:dyDescent="0.25">
      <c r="A321" t="str">
        <v>successful</v>
      </c>
      <c r="B321">
        <v>20</v>
      </c>
      <c r="D321" t="str">
        <v>failed</v>
      </c>
      <c r="E321">
        <v>6</v>
      </c>
    </row>
    <row r="322" spans="1:5" x14ac:dyDescent="0.25">
      <c r="A322" t="str">
        <v>successful</v>
      </c>
      <c r="B322">
        <v>2</v>
      </c>
      <c r="D322" t="str">
        <v>failed</v>
      </c>
      <c r="E322">
        <v>48</v>
      </c>
    </row>
    <row r="323" spans="1:5" x14ac:dyDescent="0.25">
      <c r="A323" t="str">
        <v>successful</v>
      </c>
      <c r="B323">
        <v>315</v>
      </c>
      <c r="D323" t="str">
        <v>failed</v>
      </c>
      <c r="E323">
        <v>2</v>
      </c>
    </row>
    <row r="324" spans="1:5" x14ac:dyDescent="0.25">
      <c r="A324" t="str">
        <v>successful</v>
      </c>
      <c r="B324">
        <v>2174</v>
      </c>
      <c r="D324" t="str">
        <v>failed</v>
      </c>
      <c r="E324">
        <v>4</v>
      </c>
    </row>
    <row r="325" spans="1:5" x14ac:dyDescent="0.25">
      <c r="A325" t="str">
        <v>successful</v>
      </c>
      <c r="B325">
        <v>152</v>
      </c>
      <c r="D325" t="str">
        <v>failed</v>
      </c>
      <c r="E325">
        <v>5</v>
      </c>
    </row>
    <row r="326" spans="1:5" x14ac:dyDescent="0.25">
      <c r="A326" t="str">
        <v>successful</v>
      </c>
      <c r="B326">
        <v>1021</v>
      </c>
      <c r="D326" t="str">
        <v>failed</v>
      </c>
      <c r="E326">
        <v>79</v>
      </c>
    </row>
    <row r="327" spans="1:5" x14ac:dyDescent="0.25">
      <c r="A327" t="str">
        <v>successful</v>
      </c>
      <c r="B327">
        <v>237</v>
      </c>
      <c r="D327" t="str">
        <v>failed</v>
      </c>
      <c r="E327">
        <v>2</v>
      </c>
    </row>
    <row r="328" spans="1:5" x14ac:dyDescent="0.25">
      <c r="A328" t="str">
        <v>successful</v>
      </c>
      <c r="B328">
        <v>27</v>
      </c>
      <c r="D328" t="str">
        <v>failed</v>
      </c>
      <c r="E328">
        <v>11</v>
      </c>
    </row>
    <row r="329" spans="1:5" x14ac:dyDescent="0.25">
      <c r="A329" t="str">
        <v>successful</v>
      </c>
      <c r="B329">
        <v>17</v>
      </c>
      <c r="D329" t="str">
        <v>failed</v>
      </c>
      <c r="E329">
        <v>11</v>
      </c>
    </row>
    <row r="330" spans="1:5" x14ac:dyDescent="0.25">
      <c r="A330" t="str">
        <v>successful</v>
      </c>
      <c r="B330">
        <v>27</v>
      </c>
      <c r="D330" t="str">
        <v>failed</v>
      </c>
      <c r="E330">
        <v>1</v>
      </c>
    </row>
    <row r="331" spans="1:5" x14ac:dyDescent="0.25">
      <c r="A331" t="str">
        <v>successful</v>
      </c>
      <c r="B331">
        <v>82</v>
      </c>
      <c r="D331" t="str">
        <v>failed</v>
      </c>
      <c r="E331">
        <v>3</v>
      </c>
    </row>
    <row r="332" spans="1:5" x14ac:dyDescent="0.25">
      <c r="A332" t="str">
        <v>successful</v>
      </c>
      <c r="B332">
        <v>48</v>
      </c>
      <c r="D332" t="str">
        <v>failed</v>
      </c>
      <c r="E332">
        <v>5</v>
      </c>
    </row>
    <row r="333" spans="1:5" x14ac:dyDescent="0.25">
      <c r="A333" t="str">
        <v>successful</v>
      </c>
      <c r="B333">
        <v>105</v>
      </c>
      <c r="D333" t="str">
        <v>failed</v>
      </c>
      <c r="E333">
        <v>12</v>
      </c>
    </row>
    <row r="334" spans="1:5" x14ac:dyDescent="0.25">
      <c r="A334" t="str">
        <v>successful</v>
      </c>
      <c r="B334">
        <v>28</v>
      </c>
      <c r="D334" t="str">
        <v>failed</v>
      </c>
      <c r="E334">
        <v>2</v>
      </c>
    </row>
    <row r="335" spans="1:5" x14ac:dyDescent="0.25">
      <c r="A335" t="str">
        <v>successful</v>
      </c>
      <c r="B335">
        <v>1107</v>
      </c>
      <c r="D335" t="str">
        <v>failed</v>
      </c>
      <c r="E335">
        <v>5</v>
      </c>
    </row>
    <row r="336" spans="1:5" x14ac:dyDescent="0.25">
      <c r="A336" t="str">
        <v>successful</v>
      </c>
      <c r="B336">
        <v>1013</v>
      </c>
      <c r="D336" t="str">
        <v>failed</v>
      </c>
      <c r="E336">
        <v>21</v>
      </c>
    </row>
    <row r="337" spans="1:5" x14ac:dyDescent="0.25">
      <c r="A337" t="str">
        <v>successful</v>
      </c>
      <c r="B337">
        <v>274</v>
      </c>
      <c r="D337" t="str">
        <v>failed</v>
      </c>
      <c r="E337">
        <v>0</v>
      </c>
    </row>
    <row r="338" spans="1:5" x14ac:dyDescent="0.25">
      <c r="A338" t="str">
        <v>successful</v>
      </c>
      <c r="B338">
        <v>87</v>
      </c>
      <c r="D338" t="str">
        <v>failed</v>
      </c>
      <c r="E338">
        <v>45</v>
      </c>
    </row>
    <row r="339" spans="1:5" x14ac:dyDescent="0.25">
      <c r="A339" t="str">
        <v>successful</v>
      </c>
      <c r="B339">
        <v>99</v>
      </c>
      <c r="D339" t="str">
        <v>failed</v>
      </c>
      <c r="E339">
        <v>29</v>
      </c>
    </row>
    <row r="340" spans="1:5" x14ac:dyDescent="0.25">
      <c r="A340" t="str">
        <v>successful</v>
      </c>
      <c r="B340">
        <v>276</v>
      </c>
      <c r="D340" t="str">
        <v>failed</v>
      </c>
      <c r="E340">
        <v>2</v>
      </c>
    </row>
    <row r="341" spans="1:5" x14ac:dyDescent="0.25">
      <c r="A341" t="str">
        <v>successful</v>
      </c>
      <c r="B341">
        <v>21</v>
      </c>
      <c r="D341" t="str">
        <v>failed</v>
      </c>
      <c r="E341">
        <v>30</v>
      </c>
    </row>
    <row r="342" spans="1:5" x14ac:dyDescent="0.25">
      <c r="A342" t="str">
        <v>successful</v>
      </c>
      <c r="B342">
        <v>41</v>
      </c>
      <c r="D342" t="str">
        <v>failed</v>
      </c>
      <c r="E342">
        <v>8</v>
      </c>
    </row>
    <row r="343" spans="1:5" x14ac:dyDescent="0.25">
      <c r="A343" t="str">
        <v>successful</v>
      </c>
      <c r="B343">
        <v>119</v>
      </c>
      <c r="D343" t="str">
        <v>failed</v>
      </c>
      <c r="E343">
        <v>1</v>
      </c>
    </row>
    <row r="344" spans="1:5" x14ac:dyDescent="0.25">
      <c r="A344" t="str">
        <v>successful</v>
      </c>
      <c r="B344">
        <v>153</v>
      </c>
      <c r="D344" t="str">
        <v>failed</v>
      </c>
      <c r="E344">
        <v>14</v>
      </c>
    </row>
    <row r="345" spans="1:5" x14ac:dyDescent="0.25">
      <c r="A345" t="str">
        <v>successful</v>
      </c>
      <c r="B345">
        <v>100</v>
      </c>
      <c r="D345" t="str">
        <v>failed</v>
      </c>
      <c r="E345">
        <v>24</v>
      </c>
    </row>
    <row r="346" spans="1:5" x14ac:dyDescent="0.25">
      <c r="A346" t="str">
        <v>successful</v>
      </c>
      <c r="B346">
        <v>143</v>
      </c>
      <c r="D346" t="str">
        <v>failed</v>
      </c>
      <c r="E346">
        <v>2</v>
      </c>
    </row>
    <row r="347" spans="1:5" x14ac:dyDescent="0.25">
      <c r="A347" t="str">
        <v>successful</v>
      </c>
      <c r="B347">
        <v>140</v>
      </c>
      <c r="D347" t="str">
        <v>failed</v>
      </c>
      <c r="E347">
        <v>21</v>
      </c>
    </row>
    <row r="348" spans="1:5" x14ac:dyDescent="0.25">
      <c r="A348" t="str">
        <v>successful</v>
      </c>
      <c r="B348">
        <v>35</v>
      </c>
      <c r="D348" t="str">
        <v>failed</v>
      </c>
      <c r="E348">
        <v>7</v>
      </c>
    </row>
    <row r="349" spans="1:5" x14ac:dyDescent="0.25">
      <c r="A349" t="str">
        <v>successful</v>
      </c>
      <c r="B349">
        <v>149</v>
      </c>
      <c r="D349" t="str">
        <v>failed</v>
      </c>
      <c r="E349">
        <v>0</v>
      </c>
    </row>
    <row r="350" spans="1:5" x14ac:dyDescent="0.25">
      <c r="A350" t="str">
        <v>successful</v>
      </c>
      <c r="B350">
        <v>130</v>
      </c>
      <c r="D350" t="str">
        <v>failed</v>
      </c>
      <c r="E350">
        <v>4</v>
      </c>
    </row>
    <row r="351" spans="1:5" x14ac:dyDescent="0.25">
      <c r="A351" t="str">
        <v>successful</v>
      </c>
      <c r="B351">
        <v>120</v>
      </c>
      <c r="D351" t="str">
        <v>failed</v>
      </c>
      <c r="E351">
        <v>32</v>
      </c>
    </row>
    <row r="352" spans="1:5" x14ac:dyDescent="0.25">
      <c r="A352" t="str">
        <v>successful</v>
      </c>
      <c r="B352">
        <v>265</v>
      </c>
      <c r="D352" t="str">
        <v>failed</v>
      </c>
      <c r="E352">
        <v>4</v>
      </c>
    </row>
    <row r="353" spans="1:5" x14ac:dyDescent="0.25">
      <c r="A353" t="str">
        <v>successful</v>
      </c>
      <c r="B353">
        <v>71</v>
      </c>
      <c r="D353" t="str">
        <v>failed</v>
      </c>
      <c r="E353">
        <v>9</v>
      </c>
    </row>
    <row r="354" spans="1:5" x14ac:dyDescent="0.25">
      <c r="A354" t="str">
        <v>successful</v>
      </c>
      <c r="B354">
        <v>13</v>
      </c>
      <c r="D354" t="str">
        <v>failed</v>
      </c>
      <c r="E354">
        <v>17</v>
      </c>
    </row>
    <row r="355" spans="1:5" x14ac:dyDescent="0.25">
      <c r="A355" t="str">
        <v>successful</v>
      </c>
      <c r="B355">
        <v>169</v>
      </c>
      <c r="D355" t="str">
        <v>failed</v>
      </c>
      <c r="E355">
        <v>5</v>
      </c>
    </row>
    <row r="356" spans="1:5" x14ac:dyDescent="0.25">
      <c r="A356" t="str">
        <v>successful</v>
      </c>
      <c r="B356">
        <v>57</v>
      </c>
      <c r="D356" t="str">
        <v>failed</v>
      </c>
      <c r="E356">
        <v>53</v>
      </c>
    </row>
    <row r="357" spans="1:5" x14ac:dyDescent="0.25">
      <c r="A357" t="str">
        <v>successful</v>
      </c>
      <c r="B357">
        <v>229</v>
      </c>
      <c r="D357" t="str">
        <v>failed</v>
      </c>
      <c r="E357">
        <v>7</v>
      </c>
    </row>
    <row r="358" spans="1:5" x14ac:dyDescent="0.25">
      <c r="A358" t="str">
        <v>successful</v>
      </c>
      <c r="B358">
        <v>108</v>
      </c>
      <c r="D358" t="str">
        <v>failed</v>
      </c>
      <c r="E358">
        <v>72</v>
      </c>
    </row>
    <row r="359" spans="1:5" x14ac:dyDescent="0.25">
      <c r="A359" t="str">
        <v>successful</v>
      </c>
      <c r="B359">
        <v>108</v>
      </c>
      <c r="D359" t="str">
        <v>failed</v>
      </c>
      <c r="E359">
        <v>0</v>
      </c>
    </row>
    <row r="360" spans="1:5" x14ac:dyDescent="0.25">
      <c r="A360" t="str">
        <v>successful</v>
      </c>
      <c r="B360">
        <v>41</v>
      </c>
      <c r="D360" t="str">
        <v>failed</v>
      </c>
      <c r="E360">
        <v>2</v>
      </c>
    </row>
    <row r="361" spans="1:5" x14ac:dyDescent="0.25">
      <c r="A361" t="str">
        <v>successful</v>
      </c>
      <c r="B361">
        <v>139</v>
      </c>
      <c r="D361" t="str">
        <v>failed</v>
      </c>
      <c r="E361">
        <v>8</v>
      </c>
    </row>
    <row r="362" spans="1:5" x14ac:dyDescent="0.25">
      <c r="A362" t="str">
        <v>successful</v>
      </c>
      <c r="B362">
        <v>19</v>
      </c>
      <c r="D362" t="str">
        <v>failed</v>
      </c>
      <c r="E362">
        <v>2</v>
      </c>
    </row>
    <row r="363" spans="1:5" x14ac:dyDescent="0.25">
      <c r="A363" t="str">
        <v>successful</v>
      </c>
      <c r="B363">
        <v>94</v>
      </c>
      <c r="D363" t="str">
        <v>failed</v>
      </c>
      <c r="E363">
        <v>0</v>
      </c>
    </row>
    <row r="364" spans="1:5" x14ac:dyDescent="0.25">
      <c r="A364" t="str">
        <v>successful</v>
      </c>
      <c r="B364">
        <v>23</v>
      </c>
      <c r="D364" t="str">
        <v>failed</v>
      </c>
      <c r="E364">
        <v>3</v>
      </c>
    </row>
    <row r="365" spans="1:5" x14ac:dyDescent="0.25">
      <c r="A365" t="str">
        <v>successful</v>
      </c>
      <c r="B365">
        <v>15</v>
      </c>
      <c r="D365" t="str">
        <v>failed</v>
      </c>
      <c r="E365">
        <v>4</v>
      </c>
    </row>
    <row r="366" spans="1:5" x14ac:dyDescent="0.25">
      <c r="A366" t="str">
        <v>successful</v>
      </c>
      <c r="B366">
        <v>62</v>
      </c>
      <c r="D366" t="str">
        <v>failed</v>
      </c>
      <c r="E366">
        <v>3</v>
      </c>
    </row>
    <row r="367" spans="1:5" x14ac:dyDescent="0.25">
      <c r="A367" t="str">
        <v>successful</v>
      </c>
      <c r="B367">
        <v>74</v>
      </c>
      <c r="D367" t="str">
        <v>failed</v>
      </c>
      <c r="E367">
        <v>6</v>
      </c>
    </row>
    <row r="368" spans="1:5" x14ac:dyDescent="0.25">
      <c r="A368" t="str">
        <v>successful</v>
      </c>
      <c r="B368">
        <v>97</v>
      </c>
      <c r="D368" t="str">
        <v>failed</v>
      </c>
      <c r="E368">
        <v>0</v>
      </c>
    </row>
    <row r="369" spans="1:5" x14ac:dyDescent="0.25">
      <c r="A369" t="str">
        <v>successful</v>
      </c>
      <c r="B369">
        <v>55</v>
      </c>
      <c r="D369" t="str">
        <v>failed</v>
      </c>
      <c r="E369">
        <v>0</v>
      </c>
    </row>
    <row r="370" spans="1:5" x14ac:dyDescent="0.25">
      <c r="A370" t="str">
        <v>successful</v>
      </c>
      <c r="B370">
        <v>44</v>
      </c>
      <c r="D370" t="str">
        <v>failed</v>
      </c>
      <c r="E370">
        <v>0</v>
      </c>
    </row>
    <row r="371" spans="1:5" x14ac:dyDescent="0.25">
      <c r="A371" t="str">
        <v>successful</v>
      </c>
      <c r="B371">
        <v>110</v>
      </c>
      <c r="D371" t="str">
        <v>failed</v>
      </c>
      <c r="E371">
        <v>8</v>
      </c>
    </row>
    <row r="372" spans="1:5" x14ac:dyDescent="0.25">
      <c r="A372" t="str">
        <v>successful</v>
      </c>
      <c r="B372">
        <v>59</v>
      </c>
      <c r="D372" t="str">
        <v>failed</v>
      </c>
      <c r="E372">
        <v>5</v>
      </c>
    </row>
    <row r="373" spans="1:5" x14ac:dyDescent="0.25">
      <c r="A373" t="str">
        <v>successful</v>
      </c>
      <c r="B373">
        <v>62</v>
      </c>
      <c r="D373" t="str">
        <v>failed</v>
      </c>
      <c r="E373">
        <v>0</v>
      </c>
    </row>
    <row r="374" spans="1:5" x14ac:dyDescent="0.25">
      <c r="A374" t="str">
        <v>successful</v>
      </c>
      <c r="B374">
        <v>105</v>
      </c>
      <c r="D374" t="str">
        <v>failed</v>
      </c>
      <c r="E374">
        <v>2</v>
      </c>
    </row>
    <row r="375" spans="1:5" x14ac:dyDescent="0.25">
      <c r="A375" t="str">
        <v>successful</v>
      </c>
      <c r="B375">
        <v>26</v>
      </c>
      <c r="D375" t="str">
        <v>failed</v>
      </c>
      <c r="E375">
        <v>24</v>
      </c>
    </row>
    <row r="376" spans="1:5" x14ac:dyDescent="0.25">
      <c r="A376" t="str">
        <v>successful</v>
      </c>
      <c r="B376">
        <v>49</v>
      </c>
      <c r="D376" t="str">
        <v>failed</v>
      </c>
      <c r="E376">
        <v>0</v>
      </c>
    </row>
    <row r="377" spans="1:5" x14ac:dyDescent="0.25">
      <c r="A377" t="str">
        <v>successful</v>
      </c>
      <c r="B377">
        <v>68</v>
      </c>
      <c r="D377" t="str">
        <v>failed</v>
      </c>
      <c r="E377">
        <v>9</v>
      </c>
    </row>
    <row r="378" spans="1:5" x14ac:dyDescent="0.25">
      <c r="A378" t="str">
        <v>successful</v>
      </c>
      <c r="B378">
        <v>22</v>
      </c>
      <c r="D378" t="str">
        <v>failed</v>
      </c>
      <c r="E378">
        <v>0</v>
      </c>
    </row>
    <row r="379" spans="1:5" x14ac:dyDescent="0.25">
      <c r="A379" t="str">
        <v>successful</v>
      </c>
      <c r="B379">
        <v>18</v>
      </c>
      <c r="D379" t="str">
        <v>failed</v>
      </c>
      <c r="E379">
        <v>1</v>
      </c>
    </row>
    <row r="380" spans="1:5" x14ac:dyDescent="0.25">
      <c r="A380" t="str">
        <v>successful</v>
      </c>
      <c r="B380">
        <v>19</v>
      </c>
      <c r="D380" t="str">
        <v>failed</v>
      </c>
      <c r="E380">
        <v>10</v>
      </c>
    </row>
    <row r="381" spans="1:5" x14ac:dyDescent="0.25">
      <c r="A381" t="str">
        <v>successful</v>
      </c>
      <c r="B381">
        <v>99</v>
      </c>
      <c r="D381" t="str">
        <v>failed</v>
      </c>
      <c r="E381">
        <v>1</v>
      </c>
    </row>
    <row r="382" spans="1:5" x14ac:dyDescent="0.25">
      <c r="A382" t="str">
        <v>successful</v>
      </c>
      <c r="B382">
        <v>27</v>
      </c>
      <c r="D382" t="str">
        <v>failed</v>
      </c>
      <c r="E382">
        <v>0</v>
      </c>
    </row>
    <row r="383" spans="1:5" x14ac:dyDescent="0.25">
      <c r="A383" t="str">
        <v>successful</v>
      </c>
      <c r="B383">
        <v>25</v>
      </c>
      <c r="D383" t="str">
        <v>failed</v>
      </c>
      <c r="E383">
        <v>20</v>
      </c>
    </row>
    <row r="384" spans="1:5" x14ac:dyDescent="0.25">
      <c r="A384" t="str">
        <v>successful</v>
      </c>
      <c r="B384">
        <v>14</v>
      </c>
      <c r="D384" t="str">
        <v>failed</v>
      </c>
      <c r="E384">
        <v>30</v>
      </c>
    </row>
    <row r="385" spans="1:5" x14ac:dyDescent="0.25">
      <c r="A385" t="str">
        <v>successful</v>
      </c>
      <c r="B385">
        <v>35</v>
      </c>
      <c r="D385" t="str">
        <v>failed</v>
      </c>
      <c r="E385">
        <v>6</v>
      </c>
    </row>
    <row r="386" spans="1:5" x14ac:dyDescent="0.25">
      <c r="A386" t="str">
        <v>successful</v>
      </c>
      <c r="B386">
        <v>10</v>
      </c>
      <c r="D386" t="str">
        <v>failed</v>
      </c>
      <c r="E386">
        <v>15</v>
      </c>
    </row>
    <row r="387" spans="1:5" x14ac:dyDescent="0.25">
      <c r="A387" t="str">
        <v>successful</v>
      </c>
      <c r="B387">
        <v>29</v>
      </c>
      <c r="D387" t="str">
        <v>failed</v>
      </c>
      <c r="E387">
        <v>5</v>
      </c>
    </row>
    <row r="388" spans="1:5" x14ac:dyDescent="0.25">
      <c r="A388" t="str">
        <v>successful</v>
      </c>
      <c r="B388">
        <v>44</v>
      </c>
      <c r="D388" t="str">
        <v>failed</v>
      </c>
      <c r="E388">
        <v>0</v>
      </c>
    </row>
    <row r="389" spans="1:5" x14ac:dyDescent="0.25">
      <c r="A389" t="str">
        <v>successful</v>
      </c>
      <c r="B389">
        <v>17</v>
      </c>
      <c r="D389" t="str">
        <v>failed</v>
      </c>
      <c r="E389">
        <v>0</v>
      </c>
    </row>
    <row r="390" spans="1:5" x14ac:dyDescent="0.25">
      <c r="A390" t="str">
        <v>successful</v>
      </c>
      <c r="B390">
        <v>34</v>
      </c>
      <c r="D390" t="str">
        <v>failed</v>
      </c>
      <c r="E390">
        <v>28</v>
      </c>
    </row>
    <row r="391" spans="1:5" x14ac:dyDescent="0.25">
      <c r="A391" t="str">
        <v>successful</v>
      </c>
      <c r="B391">
        <v>14</v>
      </c>
      <c r="D391" t="str">
        <v>failed</v>
      </c>
      <c r="E391">
        <v>0</v>
      </c>
    </row>
    <row r="392" spans="1:5" x14ac:dyDescent="0.25">
      <c r="A392" t="str">
        <v>successful</v>
      </c>
      <c r="B392">
        <v>156</v>
      </c>
      <c r="D392" t="str">
        <v>failed</v>
      </c>
      <c r="E392">
        <v>5</v>
      </c>
    </row>
    <row r="393" spans="1:5" x14ac:dyDescent="0.25">
      <c r="A393" t="str">
        <v>successful</v>
      </c>
      <c r="B393">
        <v>128</v>
      </c>
      <c r="D393" t="str">
        <v>failed</v>
      </c>
      <c r="E393">
        <v>7</v>
      </c>
    </row>
    <row r="394" spans="1:5" x14ac:dyDescent="0.25">
      <c r="A394" t="str">
        <v>successful</v>
      </c>
      <c r="B394">
        <v>60</v>
      </c>
      <c r="D394" t="str">
        <v>failed</v>
      </c>
      <c r="E394">
        <v>30</v>
      </c>
    </row>
    <row r="395" spans="1:5" x14ac:dyDescent="0.25">
      <c r="A395" t="str">
        <v>successful</v>
      </c>
      <c r="B395">
        <v>32</v>
      </c>
      <c r="D395" t="str">
        <v>failed</v>
      </c>
      <c r="E395">
        <v>2</v>
      </c>
    </row>
    <row r="396" spans="1:5" x14ac:dyDescent="0.25">
      <c r="A396" t="str">
        <v>successful</v>
      </c>
      <c r="B396">
        <v>53</v>
      </c>
      <c r="D396" t="str">
        <v>failed</v>
      </c>
      <c r="E396">
        <v>30</v>
      </c>
    </row>
    <row r="397" spans="1:5" x14ac:dyDescent="0.25">
      <c r="A397" t="str">
        <v>successful</v>
      </c>
      <c r="B397">
        <v>184</v>
      </c>
      <c r="D397" t="str">
        <v>failed</v>
      </c>
      <c r="E397">
        <v>2</v>
      </c>
    </row>
    <row r="398" spans="1:5" x14ac:dyDescent="0.25">
      <c r="A398" t="str">
        <v>successful</v>
      </c>
      <c r="B398">
        <v>90</v>
      </c>
      <c r="D398" t="str">
        <v>failed</v>
      </c>
      <c r="E398">
        <v>0</v>
      </c>
    </row>
    <row r="399" spans="1:5" x14ac:dyDescent="0.25">
      <c r="A399" t="str">
        <v>successful</v>
      </c>
      <c r="B399">
        <v>71</v>
      </c>
      <c r="D399" t="str">
        <v>failed</v>
      </c>
      <c r="E399">
        <v>2</v>
      </c>
    </row>
    <row r="400" spans="1:5" x14ac:dyDescent="0.25">
      <c r="A400" t="str">
        <v>successful</v>
      </c>
      <c r="B400">
        <v>87</v>
      </c>
      <c r="D400" t="str">
        <v>failed</v>
      </c>
      <c r="E400">
        <v>1</v>
      </c>
    </row>
    <row r="401" spans="1:5" x14ac:dyDescent="0.25">
      <c r="A401" t="str">
        <v>successful</v>
      </c>
      <c r="B401">
        <v>28</v>
      </c>
      <c r="D401" t="str">
        <v>failed</v>
      </c>
      <c r="E401">
        <v>2</v>
      </c>
    </row>
    <row r="402" spans="1:5" x14ac:dyDescent="0.25">
      <c r="A402" t="str">
        <v>successful</v>
      </c>
      <c r="B402">
        <v>56</v>
      </c>
      <c r="D402" t="str">
        <v>failed</v>
      </c>
      <c r="E402">
        <v>14</v>
      </c>
    </row>
    <row r="403" spans="1:5" x14ac:dyDescent="0.25">
      <c r="A403" t="str">
        <v>successful</v>
      </c>
      <c r="B403">
        <v>51</v>
      </c>
      <c r="D403" t="str">
        <v>failed</v>
      </c>
      <c r="E403">
        <v>31</v>
      </c>
    </row>
    <row r="404" spans="1:5" x14ac:dyDescent="0.25">
      <c r="A404" t="str">
        <v>successful</v>
      </c>
      <c r="B404">
        <v>75</v>
      </c>
      <c r="D404" t="str">
        <v>failed</v>
      </c>
      <c r="E404">
        <v>16</v>
      </c>
    </row>
    <row r="405" spans="1:5" x14ac:dyDescent="0.25">
      <c r="A405" t="str">
        <v>successful</v>
      </c>
      <c r="B405">
        <v>38</v>
      </c>
      <c r="D405" t="str">
        <v>failed</v>
      </c>
      <c r="E405">
        <v>12</v>
      </c>
    </row>
    <row r="406" spans="1:5" x14ac:dyDescent="0.25">
      <c r="A406" t="str">
        <v>successful</v>
      </c>
      <c r="B406">
        <v>18</v>
      </c>
      <c r="D406" t="str">
        <v>failed</v>
      </c>
      <c r="E406">
        <v>96</v>
      </c>
    </row>
    <row r="407" spans="1:5" x14ac:dyDescent="0.25">
      <c r="A407" t="str">
        <v>successful</v>
      </c>
      <c r="B407">
        <v>54</v>
      </c>
      <c r="D407" t="str">
        <v>failed</v>
      </c>
      <c r="E407">
        <v>16</v>
      </c>
    </row>
    <row r="408" spans="1:5" x14ac:dyDescent="0.25">
      <c r="A408" t="str">
        <v>successful</v>
      </c>
      <c r="B408">
        <v>71</v>
      </c>
      <c r="D408" t="str">
        <v>failed</v>
      </c>
      <c r="E408">
        <v>5</v>
      </c>
    </row>
    <row r="409" spans="1:5" x14ac:dyDescent="0.25">
      <c r="A409" t="str">
        <v>successful</v>
      </c>
      <c r="B409">
        <v>57</v>
      </c>
      <c r="D409" t="str">
        <v>failed</v>
      </c>
      <c r="E409">
        <v>0</v>
      </c>
    </row>
    <row r="410" spans="1:5" x14ac:dyDescent="0.25">
      <c r="A410" t="str">
        <v>successful</v>
      </c>
      <c r="B410">
        <v>43</v>
      </c>
      <c r="D410" t="str">
        <v>failed</v>
      </c>
      <c r="E410">
        <v>8</v>
      </c>
    </row>
    <row r="411" spans="1:5" x14ac:dyDescent="0.25">
      <c r="A411" t="str">
        <v>successful</v>
      </c>
      <c r="B411">
        <v>52</v>
      </c>
      <c r="D411" t="str">
        <v>failed</v>
      </c>
      <c r="E411">
        <v>7</v>
      </c>
    </row>
    <row r="412" spans="1:5" x14ac:dyDescent="0.25">
      <c r="A412" t="str">
        <v>successful</v>
      </c>
      <c r="B412">
        <v>27</v>
      </c>
      <c r="D412" t="str">
        <v>failed</v>
      </c>
      <c r="E412">
        <v>24</v>
      </c>
    </row>
    <row r="413" spans="1:5" x14ac:dyDescent="0.25">
      <c r="A413" t="str">
        <v>successful</v>
      </c>
      <c r="B413">
        <v>12</v>
      </c>
      <c r="D413" t="str">
        <v>failed</v>
      </c>
      <c r="E413">
        <v>121</v>
      </c>
    </row>
    <row r="414" spans="1:5" x14ac:dyDescent="0.25">
      <c r="A414" t="str">
        <v>successful</v>
      </c>
      <c r="B414">
        <v>33</v>
      </c>
      <c r="D414" t="str">
        <v>failed</v>
      </c>
      <c r="E414">
        <v>196</v>
      </c>
    </row>
    <row r="415" spans="1:5" x14ac:dyDescent="0.25">
      <c r="A415" t="str">
        <v>successful</v>
      </c>
      <c r="B415">
        <v>96</v>
      </c>
      <c r="D415" t="str">
        <v>failed</v>
      </c>
      <c r="E415">
        <v>5</v>
      </c>
    </row>
    <row r="416" spans="1:5" x14ac:dyDescent="0.25">
      <c r="A416" t="str">
        <v>successful</v>
      </c>
      <c r="B416">
        <v>28</v>
      </c>
      <c r="D416" t="str">
        <v>failed</v>
      </c>
      <c r="E416">
        <v>73</v>
      </c>
    </row>
    <row r="417" spans="1:5" x14ac:dyDescent="0.25">
      <c r="A417" t="str">
        <v>successful</v>
      </c>
      <c r="B417">
        <v>43</v>
      </c>
      <c r="D417" t="str">
        <v>failed</v>
      </c>
      <c r="E417">
        <v>93</v>
      </c>
    </row>
    <row r="418" spans="1:5" x14ac:dyDescent="0.25">
      <c r="A418" t="str">
        <v>successful</v>
      </c>
      <c r="B418">
        <v>205</v>
      </c>
      <c r="D418" t="str">
        <v>failed</v>
      </c>
      <c r="E418">
        <v>17</v>
      </c>
    </row>
    <row r="419" spans="1:5" x14ac:dyDescent="0.25">
      <c r="A419" t="str">
        <v>successful</v>
      </c>
      <c r="B419">
        <v>23</v>
      </c>
      <c r="D419" t="str">
        <v>failed</v>
      </c>
      <c r="E419">
        <v>7</v>
      </c>
    </row>
    <row r="420" spans="1:5" x14ac:dyDescent="0.25">
      <c r="A420" t="str">
        <v>successful</v>
      </c>
      <c r="B420">
        <v>19</v>
      </c>
      <c r="D420" t="str">
        <v>failed</v>
      </c>
      <c r="E420">
        <v>17</v>
      </c>
    </row>
    <row r="421" spans="1:5" x14ac:dyDescent="0.25">
      <c r="A421" t="str">
        <v>successful</v>
      </c>
      <c r="B421">
        <v>14</v>
      </c>
      <c r="D421" t="str">
        <v>failed</v>
      </c>
      <c r="E421">
        <v>171</v>
      </c>
    </row>
    <row r="422" spans="1:5" x14ac:dyDescent="0.25">
      <c r="A422" t="str">
        <v>successful</v>
      </c>
      <c r="B422">
        <v>38</v>
      </c>
      <c r="D422" t="str">
        <v>failed</v>
      </c>
      <c r="E422">
        <v>188</v>
      </c>
    </row>
    <row r="423" spans="1:5" x14ac:dyDescent="0.25">
      <c r="A423" t="str">
        <v>successful</v>
      </c>
      <c r="B423">
        <v>78</v>
      </c>
      <c r="D423" t="str">
        <v>failed</v>
      </c>
      <c r="E423">
        <v>110</v>
      </c>
    </row>
    <row r="424" spans="1:5" x14ac:dyDescent="0.25">
      <c r="A424" t="str">
        <v>successful</v>
      </c>
      <c r="B424">
        <v>69</v>
      </c>
      <c r="D424" t="str">
        <v>failed</v>
      </c>
      <c r="E424">
        <v>37</v>
      </c>
    </row>
    <row r="425" spans="1:5" x14ac:dyDescent="0.25">
      <c r="A425" t="str">
        <v>successful</v>
      </c>
      <c r="B425">
        <v>33</v>
      </c>
      <c r="D425" t="str">
        <v>failed</v>
      </c>
      <c r="E425">
        <v>9</v>
      </c>
    </row>
    <row r="426" spans="1:5" x14ac:dyDescent="0.25">
      <c r="A426" t="str">
        <v>successful</v>
      </c>
      <c r="B426">
        <v>54</v>
      </c>
      <c r="D426" t="str">
        <v>failed</v>
      </c>
      <c r="E426">
        <v>29</v>
      </c>
    </row>
    <row r="427" spans="1:5" x14ac:dyDescent="0.25">
      <c r="A427" t="str">
        <v>successful</v>
      </c>
      <c r="B427">
        <v>99</v>
      </c>
      <c r="D427" t="str">
        <v>failed</v>
      </c>
      <c r="E427">
        <v>6</v>
      </c>
    </row>
    <row r="428" spans="1:5" x14ac:dyDescent="0.25">
      <c r="A428" t="str">
        <v>successful</v>
      </c>
      <c r="B428">
        <v>49</v>
      </c>
      <c r="D428" t="str">
        <v>failed</v>
      </c>
      <c r="E428">
        <v>30</v>
      </c>
    </row>
    <row r="429" spans="1:5" x14ac:dyDescent="0.25">
      <c r="A429" t="str">
        <v>successful</v>
      </c>
      <c r="B429">
        <v>11</v>
      </c>
      <c r="D429" t="str">
        <v>failed</v>
      </c>
      <c r="E429">
        <v>81</v>
      </c>
    </row>
    <row r="430" spans="1:5" x14ac:dyDescent="0.25">
      <c r="A430" t="str">
        <v>successful</v>
      </c>
      <c r="B430">
        <v>38</v>
      </c>
      <c r="D430" t="str">
        <v>failed</v>
      </c>
      <c r="E430">
        <v>4</v>
      </c>
    </row>
    <row r="431" spans="1:5" x14ac:dyDescent="0.25">
      <c r="A431" t="str">
        <v>successful</v>
      </c>
      <c r="B431">
        <v>16</v>
      </c>
      <c r="D431" t="str">
        <v>failed</v>
      </c>
      <c r="E431">
        <v>11</v>
      </c>
    </row>
    <row r="432" spans="1:5" x14ac:dyDescent="0.25">
      <c r="A432" t="str">
        <v>successful</v>
      </c>
      <c r="B432">
        <v>32</v>
      </c>
      <c r="D432" t="str">
        <v>failed</v>
      </c>
      <c r="E432">
        <v>14</v>
      </c>
    </row>
    <row r="433" spans="1:5" x14ac:dyDescent="0.25">
      <c r="A433" t="str">
        <v>successful</v>
      </c>
      <c r="B433">
        <v>20</v>
      </c>
      <c r="D433" t="str">
        <v>failed</v>
      </c>
      <c r="E433">
        <v>5</v>
      </c>
    </row>
    <row r="434" spans="1:5" x14ac:dyDescent="0.25">
      <c r="A434" t="str">
        <v>successful</v>
      </c>
      <c r="B434">
        <v>154</v>
      </c>
      <c r="D434" t="str">
        <v>failed</v>
      </c>
      <c r="E434">
        <v>45</v>
      </c>
    </row>
    <row r="435" spans="1:5" x14ac:dyDescent="0.25">
      <c r="A435" t="str">
        <v>successful</v>
      </c>
      <c r="B435">
        <v>41</v>
      </c>
      <c r="D435" t="str">
        <v>failed</v>
      </c>
      <c r="E435">
        <v>8</v>
      </c>
    </row>
    <row r="436" spans="1:5" x14ac:dyDescent="0.25">
      <c r="A436" t="str">
        <v>successful</v>
      </c>
      <c r="B436">
        <v>75</v>
      </c>
      <c r="D436" t="str">
        <v>failed</v>
      </c>
      <c r="E436">
        <v>3</v>
      </c>
    </row>
    <row r="437" spans="1:5" x14ac:dyDescent="0.25">
      <c r="A437" t="str">
        <v>successful</v>
      </c>
      <c r="B437">
        <v>40</v>
      </c>
      <c r="D437" t="str">
        <v>failed</v>
      </c>
      <c r="E437">
        <v>24</v>
      </c>
    </row>
    <row r="438" spans="1:5" x14ac:dyDescent="0.25">
      <c r="A438" t="str">
        <v>successful</v>
      </c>
      <c r="B438">
        <v>46</v>
      </c>
      <c r="D438" t="str">
        <v>failed</v>
      </c>
      <c r="E438">
        <v>18</v>
      </c>
    </row>
    <row r="439" spans="1:5" x14ac:dyDescent="0.25">
      <c r="A439" t="str">
        <v>successful</v>
      </c>
      <c r="B439">
        <v>62</v>
      </c>
      <c r="D439" t="str">
        <v>failed</v>
      </c>
      <c r="E439">
        <v>12</v>
      </c>
    </row>
    <row r="440" spans="1:5" x14ac:dyDescent="0.25">
      <c r="A440" t="str">
        <v>successful</v>
      </c>
      <c r="B440">
        <v>61</v>
      </c>
      <c r="D440" t="str">
        <v>failed</v>
      </c>
      <c r="E440">
        <v>123</v>
      </c>
    </row>
    <row r="441" spans="1:5" x14ac:dyDescent="0.25">
      <c r="A441" t="str">
        <v>successful</v>
      </c>
      <c r="B441">
        <v>96</v>
      </c>
      <c r="D441" t="str">
        <v>failed</v>
      </c>
      <c r="E441">
        <v>96</v>
      </c>
    </row>
    <row r="442" spans="1:5" x14ac:dyDescent="0.25">
      <c r="A442" t="str">
        <v>successful</v>
      </c>
      <c r="B442">
        <v>190</v>
      </c>
      <c r="D442" t="str">
        <v>failed</v>
      </c>
      <c r="E442">
        <v>31</v>
      </c>
    </row>
    <row r="443" spans="1:5" x14ac:dyDescent="0.25">
      <c r="A443" t="str">
        <v>successful</v>
      </c>
      <c r="B443">
        <v>94</v>
      </c>
      <c r="D443" t="str">
        <v>failed</v>
      </c>
      <c r="E443">
        <v>4</v>
      </c>
    </row>
    <row r="444" spans="1:5" x14ac:dyDescent="0.25">
      <c r="A444" t="str">
        <v>successful</v>
      </c>
      <c r="B444">
        <v>39</v>
      </c>
      <c r="D444" t="str">
        <v>failed</v>
      </c>
      <c r="E444">
        <v>3</v>
      </c>
    </row>
    <row r="445" spans="1:5" x14ac:dyDescent="0.25">
      <c r="A445" t="str">
        <v>successful</v>
      </c>
      <c r="B445">
        <v>127</v>
      </c>
      <c r="D445" t="str">
        <v>failed</v>
      </c>
      <c r="E445">
        <v>179</v>
      </c>
    </row>
    <row r="446" spans="1:5" x14ac:dyDescent="0.25">
      <c r="A446" t="str">
        <v>successful</v>
      </c>
      <c r="B446">
        <v>159</v>
      </c>
      <c r="D446" t="str">
        <v>failed</v>
      </c>
      <c r="E446">
        <v>3</v>
      </c>
    </row>
    <row r="447" spans="1:5" x14ac:dyDescent="0.25">
      <c r="A447" t="str">
        <v>successful</v>
      </c>
      <c r="B447">
        <v>177</v>
      </c>
      <c r="D447" t="str">
        <v>failed</v>
      </c>
      <c r="E447">
        <v>23</v>
      </c>
    </row>
    <row r="448" spans="1:5" x14ac:dyDescent="0.25">
      <c r="A448" t="str">
        <v>successful</v>
      </c>
      <c r="B448">
        <v>47</v>
      </c>
      <c r="D448" t="str">
        <v>failed</v>
      </c>
      <c r="E448">
        <v>23</v>
      </c>
    </row>
    <row r="449" spans="1:5" x14ac:dyDescent="0.25">
      <c r="A449" t="str">
        <v>successful</v>
      </c>
      <c r="B449">
        <v>1</v>
      </c>
      <c r="D449" t="str">
        <v>failed</v>
      </c>
      <c r="E449">
        <v>41</v>
      </c>
    </row>
    <row r="450" spans="1:5" x14ac:dyDescent="0.25">
      <c r="A450" t="str">
        <v>successful</v>
      </c>
      <c r="B450">
        <v>16</v>
      </c>
      <c r="D450" t="str">
        <v>failed</v>
      </c>
      <c r="E450">
        <v>0</v>
      </c>
    </row>
    <row r="451" spans="1:5" x14ac:dyDescent="0.25">
      <c r="A451" t="str">
        <v>successful</v>
      </c>
      <c r="B451">
        <v>115</v>
      </c>
      <c r="D451" t="str">
        <v>failed</v>
      </c>
      <c r="E451">
        <v>32</v>
      </c>
    </row>
    <row r="452" spans="1:5" x14ac:dyDescent="0.25">
      <c r="A452" t="str">
        <v>successful</v>
      </c>
      <c r="B452">
        <v>133</v>
      </c>
      <c r="D452" t="str">
        <v>failed</v>
      </c>
      <c r="E452">
        <v>2</v>
      </c>
    </row>
    <row r="453" spans="1:5" x14ac:dyDescent="0.25">
      <c r="A453" t="str">
        <v>successful</v>
      </c>
      <c r="B453">
        <v>70</v>
      </c>
      <c r="D453" t="str">
        <v>failed</v>
      </c>
      <c r="E453">
        <v>7</v>
      </c>
    </row>
    <row r="454" spans="1:5" x14ac:dyDescent="0.25">
      <c r="A454" t="str">
        <v>successful</v>
      </c>
      <c r="B454">
        <v>62</v>
      </c>
      <c r="D454" t="str">
        <v>failed</v>
      </c>
      <c r="E454">
        <v>4</v>
      </c>
    </row>
    <row r="455" spans="1:5" x14ac:dyDescent="0.25">
      <c r="A455" t="str">
        <v>successful</v>
      </c>
      <c r="B455">
        <v>10</v>
      </c>
      <c r="D455" t="str">
        <v>failed</v>
      </c>
      <c r="E455">
        <v>196</v>
      </c>
    </row>
    <row r="456" spans="1:5" x14ac:dyDescent="0.25">
      <c r="A456" t="str">
        <v>successful</v>
      </c>
      <c r="B456">
        <v>499</v>
      </c>
      <c r="D456" t="str">
        <v>failed</v>
      </c>
      <c r="E456">
        <v>11</v>
      </c>
    </row>
    <row r="457" spans="1:5" x14ac:dyDescent="0.25">
      <c r="A457" t="str">
        <v>successful</v>
      </c>
      <c r="B457">
        <v>47</v>
      </c>
      <c r="D457" t="str">
        <v>failed</v>
      </c>
      <c r="E457">
        <v>9</v>
      </c>
    </row>
    <row r="458" spans="1:5" x14ac:dyDescent="0.25">
      <c r="A458" t="str">
        <v>successful</v>
      </c>
      <c r="B458">
        <v>28</v>
      </c>
      <c r="D458" t="str">
        <v>failed</v>
      </c>
      <c r="E458">
        <v>5</v>
      </c>
    </row>
    <row r="459" spans="1:5" x14ac:dyDescent="0.25">
      <c r="A459" t="str">
        <v>successful</v>
      </c>
      <c r="B459">
        <v>24</v>
      </c>
      <c r="D459" t="str">
        <v>failed</v>
      </c>
      <c r="E459">
        <v>8</v>
      </c>
    </row>
    <row r="460" spans="1:5" x14ac:dyDescent="0.25">
      <c r="A460" t="str">
        <v>successful</v>
      </c>
      <c r="B460">
        <v>76</v>
      </c>
      <c r="D460" t="str">
        <v>failed</v>
      </c>
      <c r="E460">
        <v>229</v>
      </c>
    </row>
    <row r="461" spans="1:5" x14ac:dyDescent="0.25">
      <c r="A461" t="str">
        <v>successful</v>
      </c>
      <c r="B461">
        <v>98</v>
      </c>
      <c r="D461" t="str">
        <v>failed</v>
      </c>
      <c r="E461">
        <v>40</v>
      </c>
    </row>
    <row r="462" spans="1:5" x14ac:dyDescent="0.25">
      <c r="A462" t="str">
        <v>successful</v>
      </c>
      <c r="B462">
        <v>30</v>
      </c>
      <c r="D462" t="str">
        <v>failed</v>
      </c>
      <c r="E462">
        <v>123</v>
      </c>
    </row>
    <row r="463" spans="1:5" x14ac:dyDescent="0.25">
      <c r="A463" t="str">
        <v>successful</v>
      </c>
      <c r="B463">
        <v>478</v>
      </c>
      <c r="D463" t="str">
        <v>failed</v>
      </c>
      <c r="E463">
        <v>5</v>
      </c>
    </row>
    <row r="464" spans="1:5" x14ac:dyDescent="0.25">
      <c r="A464" t="str">
        <v>successful</v>
      </c>
      <c r="B464">
        <v>74</v>
      </c>
      <c r="D464" t="str">
        <v>failed</v>
      </c>
      <c r="E464">
        <v>148</v>
      </c>
    </row>
    <row r="465" spans="1:5" x14ac:dyDescent="0.25">
      <c r="A465" t="str">
        <v>successful</v>
      </c>
      <c r="B465">
        <v>131</v>
      </c>
      <c r="D465" t="str">
        <v>failed</v>
      </c>
      <c r="E465">
        <v>10</v>
      </c>
    </row>
    <row r="466" spans="1:5" x14ac:dyDescent="0.25">
      <c r="A466" t="str">
        <v>successful</v>
      </c>
      <c r="B466">
        <v>61</v>
      </c>
      <c r="D466" t="str">
        <v>failed</v>
      </c>
      <c r="E466">
        <v>4</v>
      </c>
    </row>
    <row r="467" spans="1:5" x14ac:dyDescent="0.25">
      <c r="A467" t="str">
        <v>successful</v>
      </c>
      <c r="B467">
        <v>1071</v>
      </c>
      <c r="D467" t="str">
        <v>failed</v>
      </c>
      <c r="E467">
        <v>21</v>
      </c>
    </row>
    <row r="468" spans="1:5" x14ac:dyDescent="0.25">
      <c r="A468" t="str">
        <v>successful</v>
      </c>
      <c r="B468">
        <v>122</v>
      </c>
      <c r="D468" t="str">
        <v>failed</v>
      </c>
      <c r="E468">
        <v>2</v>
      </c>
    </row>
    <row r="469" spans="1:5" x14ac:dyDescent="0.25">
      <c r="A469" t="str">
        <v>successful</v>
      </c>
      <c r="B469">
        <v>111</v>
      </c>
      <c r="D469" t="str">
        <v>failed</v>
      </c>
      <c r="E469">
        <v>0</v>
      </c>
    </row>
    <row r="470" spans="1:5" x14ac:dyDescent="0.25">
      <c r="A470" t="str">
        <v>successful</v>
      </c>
      <c r="B470">
        <v>255</v>
      </c>
      <c r="D470" t="str">
        <v>failed</v>
      </c>
      <c r="E470">
        <v>4</v>
      </c>
    </row>
    <row r="471" spans="1:5" x14ac:dyDescent="0.25">
      <c r="A471" t="str">
        <v>successful</v>
      </c>
      <c r="B471">
        <v>141</v>
      </c>
      <c r="D471" t="str">
        <v>failed</v>
      </c>
      <c r="E471">
        <v>1</v>
      </c>
    </row>
    <row r="472" spans="1:5" x14ac:dyDescent="0.25">
      <c r="A472" t="str">
        <v>successful</v>
      </c>
      <c r="B472">
        <v>159</v>
      </c>
      <c r="D472" t="str">
        <v>failed</v>
      </c>
      <c r="E472">
        <v>30</v>
      </c>
    </row>
    <row r="473" spans="1:5" x14ac:dyDescent="0.25">
      <c r="A473" t="str">
        <v>successful</v>
      </c>
      <c r="B473">
        <v>99</v>
      </c>
      <c r="D473" t="str">
        <v>failed</v>
      </c>
      <c r="E473">
        <v>3</v>
      </c>
    </row>
    <row r="474" spans="1:5" x14ac:dyDescent="0.25">
      <c r="A474" t="str">
        <v>successful</v>
      </c>
      <c r="B474">
        <v>96</v>
      </c>
      <c r="D474" t="str">
        <v>failed</v>
      </c>
      <c r="E474">
        <v>975</v>
      </c>
    </row>
    <row r="475" spans="1:5" x14ac:dyDescent="0.25">
      <c r="A475" t="str">
        <v>successful</v>
      </c>
      <c r="B475">
        <v>27</v>
      </c>
      <c r="D475" t="str">
        <v>failed</v>
      </c>
      <c r="E475">
        <v>167</v>
      </c>
    </row>
    <row r="476" spans="1:5" x14ac:dyDescent="0.25">
      <c r="A476" t="str">
        <v>successful</v>
      </c>
      <c r="B476">
        <v>166</v>
      </c>
      <c r="D476" t="str">
        <v>failed</v>
      </c>
      <c r="E476">
        <v>5</v>
      </c>
    </row>
    <row r="477" spans="1:5" x14ac:dyDescent="0.25">
      <c r="A477" t="str">
        <v>successful</v>
      </c>
      <c r="B477">
        <v>76</v>
      </c>
      <c r="D477" t="str">
        <v>failed</v>
      </c>
      <c r="E477">
        <v>18</v>
      </c>
    </row>
    <row r="478" spans="1:5" x14ac:dyDescent="0.25">
      <c r="A478" t="str">
        <v>successful</v>
      </c>
      <c r="B478">
        <v>211</v>
      </c>
      <c r="D478" t="str">
        <v>failed</v>
      </c>
      <c r="E478">
        <v>98</v>
      </c>
    </row>
    <row r="479" spans="1:5" x14ac:dyDescent="0.25">
      <c r="A479" t="str">
        <v>successful</v>
      </c>
      <c r="B479">
        <v>21</v>
      </c>
      <c r="D479" t="str">
        <v>failed</v>
      </c>
      <c r="E479">
        <v>4</v>
      </c>
    </row>
    <row r="480" spans="1:5" x14ac:dyDescent="0.25">
      <c r="A480" t="str">
        <v>successful</v>
      </c>
      <c r="B480">
        <v>61</v>
      </c>
      <c r="D480" t="str">
        <v>failed</v>
      </c>
      <c r="E480">
        <v>3</v>
      </c>
    </row>
    <row r="481" spans="1:5" x14ac:dyDescent="0.25">
      <c r="A481" t="str">
        <v>successful</v>
      </c>
      <c r="B481">
        <v>30</v>
      </c>
      <c r="D481" t="str">
        <v>failed</v>
      </c>
      <c r="E481">
        <v>1</v>
      </c>
    </row>
    <row r="482" spans="1:5" x14ac:dyDescent="0.25">
      <c r="A482" t="str">
        <v>successful</v>
      </c>
      <c r="B482">
        <v>375</v>
      </c>
      <c r="D482" t="str">
        <v>failed</v>
      </c>
      <c r="E482">
        <v>0</v>
      </c>
    </row>
    <row r="483" spans="1:5" x14ac:dyDescent="0.25">
      <c r="A483" t="str">
        <v>successful</v>
      </c>
      <c r="B483">
        <v>111</v>
      </c>
      <c r="D483" t="str">
        <v>failed</v>
      </c>
      <c r="E483">
        <v>9</v>
      </c>
    </row>
    <row r="484" spans="1:5" x14ac:dyDescent="0.25">
      <c r="A484" t="str">
        <v>successful</v>
      </c>
      <c r="B484">
        <v>123</v>
      </c>
      <c r="D484" t="str">
        <v>failed</v>
      </c>
      <c r="E484">
        <v>2</v>
      </c>
    </row>
    <row r="485" spans="1:5" x14ac:dyDescent="0.25">
      <c r="A485" t="str">
        <v>successful</v>
      </c>
      <c r="B485">
        <v>70</v>
      </c>
      <c r="D485" t="str">
        <v>failed</v>
      </c>
      <c r="E485">
        <v>0</v>
      </c>
    </row>
    <row r="486" spans="1:5" x14ac:dyDescent="0.25">
      <c r="A486" t="str">
        <v>successful</v>
      </c>
      <c r="B486">
        <v>85</v>
      </c>
      <c r="D486" t="str">
        <v>failed</v>
      </c>
      <c r="E486">
        <v>147</v>
      </c>
    </row>
    <row r="487" spans="1:5" x14ac:dyDescent="0.25">
      <c r="A487" t="str">
        <v>successful</v>
      </c>
      <c r="B487">
        <v>86</v>
      </c>
      <c r="D487" t="str">
        <v>failed</v>
      </c>
      <c r="E487">
        <v>49</v>
      </c>
    </row>
    <row r="488" spans="1:5" x14ac:dyDescent="0.25">
      <c r="A488" t="str">
        <v>successful</v>
      </c>
      <c r="B488">
        <v>13</v>
      </c>
      <c r="D488" t="str">
        <v>failed</v>
      </c>
      <c r="E488">
        <v>1</v>
      </c>
    </row>
    <row r="489" spans="1:5" x14ac:dyDescent="0.25">
      <c r="A489" t="str">
        <v>successful</v>
      </c>
      <c r="B489">
        <v>33</v>
      </c>
      <c r="D489" t="str">
        <v>failed</v>
      </c>
      <c r="E489">
        <v>2</v>
      </c>
    </row>
    <row r="490" spans="1:5" x14ac:dyDescent="0.25">
      <c r="A490" t="str">
        <v>successful</v>
      </c>
      <c r="B490">
        <v>15</v>
      </c>
      <c r="D490" t="str">
        <v>failed</v>
      </c>
      <c r="E490">
        <v>7</v>
      </c>
    </row>
    <row r="491" spans="1:5" x14ac:dyDescent="0.25">
      <c r="A491" t="str">
        <v>successful</v>
      </c>
      <c r="B491">
        <v>273</v>
      </c>
      <c r="D491" t="str">
        <v>failed</v>
      </c>
      <c r="E491">
        <v>4</v>
      </c>
    </row>
    <row r="492" spans="1:5" x14ac:dyDescent="0.25">
      <c r="A492" t="str">
        <v>successful</v>
      </c>
      <c r="B492">
        <v>714</v>
      </c>
      <c r="D492" t="str">
        <v>failed</v>
      </c>
      <c r="E492">
        <v>27</v>
      </c>
    </row>
    <row r="493" spans="1:5" x14ac:dyDescent="0.25">
      <c r="A493" t="str">
        <v>successful</v>
      </c>
      <c r="B493">
        <v>170</v>
      </c>
      <c r="D493" t="str">
        <v>failed</v>
      </c>
      <c r="E493">
        <v>94</v>
      </c>
    </row>
    <row r="494" spans="1:5" x14ac:dyDescent="0.25">
      <c r="A494" t="str">
        <v>successful</v>
      </c>
      <c r="B494">
        <v>512</v>
      </c>
      <c r="D494" t="str">
        <v>failed</v>
      </c>
      <c r="E494">
        <v>29</v>
      </c>
    </row>
    <row r="495" spans="1:5" x14ac:dyDescent="0.25">
      <c r="A495" t="str">
        <v>successful</v>
      </c>
      <c r="B495">
        <v>314</v>
      </c>
      <c r="D495" t="str">
        <v>failed</v>
      </c>
      <c r="E495">
        <v>7</v>
      </c>
    </row>
    <row r="496" spans="1:5" x14ac:dyDescent="0.25">
      <c r="A496" t="str">
        <v>successful</v>
      </c>
      <c r="B496">
        <v>167</v>
      </c>
      <c r="D496" t="str">
        <v>failed</v>
      </c>
      <c r="E496">
        <v>22</v>
      </c>
    </row>
    <row r="497" spans="1:5" x14ac:dyDescent="0.25">
      <c r="A497" t="str">
        <v>successful</v>
      </c>
      <c r="B497">
        <v>9</v>
      </c>
      <c r="D497" t="str">
        <v>failed</v>
      </c>
      <c r="E497">
        <v>1</v>
      </c>
    </row>
    <row r="498" spans="1:5" x14ac:dyDescent="0.25">
      <c r="A498" t="str">
        <v>successful</v>
      </c>
      <c r="B498">
        <v>103</v>
      </c>
      <c r="D498" t="str">
        <v>failed</v>
      </c>
      <c r="E498">
        <v>10</v>
      </c>
    </row>
    <row r="499" spans="1:5" x14ac:dyDescent="0.25">
      <c r="A499" t="str">
        <v>successful</v>
      </c>
      <c r="B499">
        <v>111</v>
      </c>
      <c r="D499" t="str">
        <v>failed</v>
      </c>
      <c r="E499">
        <v>6</v>
      </c>
    </row>
    <row r="500" spans="1:5" x14ac:dyDescent="0.25">
      <c r="A500" t="str">
        <v>successful</v>
      </c>
      <c r="B500">
        <v>271</v>
      </c>
      <c r="D500" t="str">
        <v>failed</v>
      </c>
      <c r="E500">
        <v>24</v>
      </c>
    </row>
    <row r="501" spans="1:5" x14ac:dyDescent="0.25">
      <c r="A501" t="str">
        <v>successful</v>
      </c>
      <c r="B501">
        <v>101</v>
      </c>
      <c r="D501" t="str">
        <v>failed</v>
      </c>
      <c r="E501">
        <v>15</v>
      </c>
    </row>
    <row r="502" spans="1:5" x14ac:dyDescent="0.25">
      <c r="A502" t="str">
        <v>successful</v>
      </c>
      <c r="B502">
        <v>57</v>
      </c>
      <c r="D502" t="str">
        <v>failed</v>
      </c>
      <c r="E502">
        <v>37</v>
      </c>
    </row>
    <row r="503" spans="1:5" x14ac:dyDescent="0.25">
      <c r="A503" t="str">
        <v>successful</v>
      </c>
      <c r="B503">
        <v>62</v>
      </c>
      <c r="D503" t="str">
        <v>failed</v>
      </c>
      <c r="E503">
        <v>20</v>
      </c>
    </row>
    <row r="504" spans="1:5" x14ac:dyDescent="0.25">
      <c r="A504" t="str">
        <v>successful</v>
      </c>
      <c r="B504">
        <v>32</v>
      </c>
      <c r="D504" t="str">
        <v>failed</v>
      </c>
      <c r="E504">
        <v>7</v>
      </c>
    </row>
    <row r="505" spans="1:5" x14ac:dyDescent="0.25">
      <c r="A505" t="str">
        <v>successful</v>
      </c>
      <c r="B505">
        <v>141</v>
      </c>
      <c r="D505" t="str">
        <v>failed</v>
      </c>
      <c r="E505">
        <v>0</v>
      </c>
    </row>
    <row r="506" spans="1:5" x14ac:dyDescent="0.25">
      <c r="A506" t="str">
        <v>successful</v>
      </c>
      <c r="B506">
        <v>75</v>
      </c>
      <c r="D506" t="str">
        <v>failed</v>
      </c>
      <c r="E506">
        <v>21</v>
      </c>
    </row>
    <row r="507" spans="1:5" x14ac:dyDescent="0.25">
      <c r="A507" t="str">
        <v>successful</v>
      </c>
      <c r="B507">
        <v>46</v>
      </c>
      <c r="D507" t="str">
        <v>failed</v>
      </c>
      <c r="E507">
        <v>3</v>
      </c>
    </row>
    <row r="508" spans="1:5" x14ac:dyDescent="0.25">
      <c r="A508" t="str">
        <v>successful</v>
      </c>
      <c r="B508">
        <v>103</v>
      </c>
      <c r="D508" t="str">
        <v>failed</v>
      </c>
      <c r="E508">
        <v>11</v>
      </c>
    </row>
    <row r="509" spans="1:5" x14ac:dyDescent="0.25">
      <c r="A509" t="str">
        <v>successful</v>
      </c>
      <c r="B509">
        <v>6</v>
      </c>
      <c r="D509" t="str">
        <v>failed</v>
      </c>
      <c r="E509">
        <v>1</v>
      </c>
    </row>
    <row r="510" spans="1:5" x14ac:dyDescent="0.25">
      <c r="A510" t="str">
        <v>successful</v>
      </c>
      <c r="B510">
        <v>83</v>
      </c>
      <c r="D510" t="str">
        <v>failed</v>
      </c>
      <c r="E510">
        <v>312</v>
      </c>
    </row>
    <row r="511" spans="1:5" x14ac:dyDescent="0.25">
      <c r="A511" t="str">
        <v>successful</v>
      </c>
      <c r="B511">
        <v>108</v>
      </c>
      <c r="D511" t="str">
        <v>failed</v>
      </c>
      <c r="E511">
        <v>1</v>
      </c>
    </row>
    <row r="512" spans="1:5" x14ac:dyDescent="0.25">
      <c r="A512" t="str">
        <v>successful</v>
      </c>
      <c r="B512">
        <v>25</v>
      </c>
      <c r="D512" t="str">
        <v>failed</v>
      </c>
      <c r="E512">
        <v>3</v>
      </c>
    </row>
    <row r="513" spans="1:5" x14ac:dyDescent="0.25">
      <c r="A513" t="str">
        <v>successful</v>
      </c>
      <c r="B513">
        <v>549</v>
      </c>
      <c r="D513" t="str">
        <v>failed</v>
      </c>
      <c r="E513">
        <v>4</v>
      </c>
    </row>
    <row r="514" spans="1:5" x14ac:dyDescent="0.25">
      <c r="A514" t="str">
        <v>successful</v>
      </c>
      <c r="B514">
        <v>222</v>
      </c>
      <c r="D514" t="str">
        <v>failed</v>
      </c>
      <c r="E514">
        <v>10</v>
      </c>
    </row>
    <row r="515" spans="1:5" x14ac:dyDescent="0.25">
      <c r="A515" t="str">
        <v>successful</v>
      </c>
      <c r="B515">
        <v>183</v>
      </c>
      <c r="D515" t="str">
        <v>failed</v>
      </c>
      <c r="E515">
        <v>8</v>
      </c>
    </row>
    <row r="516" spans="1:5" x14ac:dyDescent="0.25">
      <c r="A516" t="str">
        <v>successful</v>
      </c>
      <c r="B516">
        <v>89</v>
      </c>
      <c r="D516" t="str">
        <v>failed</v>
      </c>
      <c r="E516">
        <v>3</v>
      </c>
    </row>
    <row r="517" spans="1:5" x14ac:dyDescent="0.25">
      <c r="A517" t="str">
        <v>successful</v>
      </c>
      <c r="B517">
        <v>253</v>
      </c>
      <c r="D517" t="str">
        <v>failed</v>
      </c>
      <c r="E517">
        <v>1</v>
      </c>
    </row>
    <row r="518" spans="1:5" x14ac:dyDescent="0.25">
      <c r="A518" t="str">
        <v>successful</v>
      </c>
      <c r="B518">
        <v>140</v>
      </c>
      <c r="D518" t="str">
        <v>failed</v>
      </c>
      <c r="E518">
        <v>0</v>
      </c>
    </row>
    <row r="519" spans="1:5" x14ac:dyDescent="0.25">
      <c r="A519" t="str">
        <v>successful</v>
      </c>
      <c r="B519">
        <v>103</v>
      </c>
      <c r="D519" t="str">
        <v>failed</v>
      </c>
      <c r="E519">
        <v>5</v>
      </c>
    </row>
    <row r="520" spans="1:5" x14ac:dyDescent="0.25">
      <c r="A520" t="str">
        <v>successful</v>
      </c>
      <c r="B520">
        <v>138</v>
      </c>
      <c r="D520" t="str">
        <v>failed</v>
      </c>
      <c r="E520">
        <v>0</v>
      </c>
    </row>
    <row r="521" spans="1:5" x14ac:dyDescent="0.25">
      <c r="A521" t="str">
        <v>successful</v>
      </c>
      <c r="B521">
        <v>191</v>
      </c>
      <c r="D521" t="str">
        <v>failed</v>
      </c>
      <c r="E521">
        <v>3</v>
      </c>
    </row>
    <row r="522" spans="1:5" x14ac:dyDescent="0.25">
      <c r="A522" t="str">
        <v>successful</v>
      </c>
      <c r="B522">
        <v>45</v>
      </c>
      <c r="D522" t="str">
        <v>failed</v>
      </c>
      <c r="E522">
        <v>7</v>
      </c>
    </row>
    <row r="523" spans="1:5" x14ac:dyDescent="0.25">
      <c r="A523" t="str">
        <v>successful</v>
      </c>
      <c r="B523">
        <v>17</v>
      </c>
      <c r="D523" t="str">
        <v>failed</v>
      </c>
      <c r="E523">
        <v>0</v>
      </c>
    </row>
    <row r="524" spans="1:5" x14ac:dyDescent="0.25">
      <c r="A524" t="str">
        <v>successful</v>
      </c>
      <c r="B524">
        <v>31</v>
      </c>
      <c r="D524" t="str">
        <v>failed</v>
      </c>
      <c r="E524">
        <v>2</v>
      </c>
    </row>
    <row r="525" spans="1:5" x14ac:dyDescent="0.25">
      <c r="A525" t="str">
        <v>successful</v>
      </c>
      <c r="B525">
        <v>50</v>
      </c>
      <c r="D525" t="str">
        <v>failed</v>
      </c>
      <c r="E525">
        <v>23</v>
      </c>
    </row>
    <row r="526" spans="1:5" x14ac:dyDescent="0.25">
      <c r="A526" t="str">
        <v>successful</v>
      </c>
      <c r="B526">
        <v>59</v>
      </c>
      <c r="D526" t="str">
        <v>failed</v>
      </c>
      <c r="E526">
        <v>1</v>
      </c>
    </row>
    <row r="527" spans="1:5" x14ac:dyDescent="0.25">
      <c r="A527" t="str">
        <v>successful</v>
      </c>
      <c r="B527">
        <v>81</v>
      </c>
      <c r="D527" t="str">
        <v>failed</v>
      </c>
      <c r="E527">
        <v>2</v>
      </c>
    </row>
    <row r="528" spans="1:5" x14ac:dyDescent="0.25">
      <c r="A528" t="str">
        <v>successful</v>
      </c>
      <c r="B528">
        <v>508</v>
      </c>
      <c r="D528" t="str">
        <v>failed</v>
      </c>
      <c r="E528">
        <v>3</v>
      </c>
    </row>
    <row r="529" spans="1:5" x14ac:dyDescent="0.25">
      <c r="A529" t="str">
        <v>successful</v>
      </c>
      <c r="B529">
        <v>74</v>
      </c>
      <c r="D529" t="str">
        <v>failed</v>
      </c>
      <c r="E529">
        <v>0</v>
      </c>
    </row>
    <row r="530" spans="1:5" x14ac:dyDescent="0.25">
      <c r="A530" t="str">
        <v>successful</v>
      </c>
      <c r="B530">
        <v>141</v>
      </c>
      <c r="D530" t="str">
        <v>failed</v>
      </c>
      <c r="E530">
        <v>13</v>
      </c>
    </row>
    <row r="531" spans="1:5" x14ac:dyDescent="0.25">
      <c r="A531" t="str">
        <v>successful</v>
      </c>
      <c r="B531">
        <v>711</v>
      </c>
      <c r="D531" t="str">
        <v>failed</v>
      </c>
      <c r="E531">
        <v>1</v>
      </c>
    </row>
    <row r="532" spans="1:5" x14ac:dyDescent="0.25">
      <c r="A532" t="str">
        <v>successful</v>
      </c>
      <c r="B532">
        <v>141</v>
      </c>
      <c r="D532" t="str">
        <v>failed</v>
      </c>
      <c r="E532">
        <v>1</v>
      </c>
    </row>
    <row r="533" spans="1:5" x14ac:dyDescent="0.25">
      <c r="A533" t="str">
        <v>successful</v>
      </c>
      <c r="B533">
        <v>109</v>
      </c>
      <c r="D533" t="str">
        <v>failed</v>
      </c>
      <c r="E533">
        <v>1</v>
      </c>
    </row>
    <row r="534" spans="1:5" x14ac:dyDescent="0.25">
      <c r="A534" t="str">
        <v>successful</v>
      </c>
      <c r="B534">
        <v>361</v>
      </c>
      <c r="D534" t="str">
        <v>failed</v>
      </c>
      <c r="E534">
        <v>6</v>
      </c>
    </row>
    <row r="535" spans="1:5" x14ac:dyDescent="0.25">
      <c r="A535" t="str">
        <v>successful</v>
      </c>
      <c r="B535">
        <v>176</v>
      </c>
      <c r="D535" t="str">
        <v>failed</v>
      </c>
      <c r="E535">
        <v>39</v>
      </c>
    </row>
    <row r="536" spans="1:5" x14ac:dyDescent="0.25">
      <c r="A536" t="str">
        <v>successful</v>
      </c>
      <c r="B536">
        <v>670</v>
      </c>
      <c r="D536" t="str">
        <v>failed</v>
      </c>
      <c r="E536">
        <v>4</v>
      </c>
    </row>
    <row r="537" spans="1:5" x14ac:dyDescent="0.25">
      <c r="A537" t="str">
        <v>successful</v>
      </c>
      <c r="B537">
        <v>96</v>
      </c>
      <c r="D537" t="str">
        <v>failed</v>
      </c>
      <c r="E537">
        <v>1</v>
      </c>
    </row>
    <row r="538" spans="1:5" x14ac:dyDescent="0.25">
      <c r="A538" t="str">
        <v>successful</v>
      </c>
      <c r="B538">
        <v>74</v>
      </c>
      <c r="D538" t="str">
        <v>failed</v>
      </c>
      <c r="E538">
        <v>0</v>
      </c>
    </row>
    <row r="539" spans="1:5" x14ac:dyDescent="0.25">
      <c r="A539" t="str">
        <v>successful</v>
      </c>
      <c r="B539">
        <v>52</v>
      </c>
      <c r="D539" t="str">
        <v>failed</v>
      </c>
      <c r="E539">
        <v>0</v>
      </c>
    </row>
    <row r="540" spans="1:5" x14ac:dyDescent="0.25">
      <c r="A540" t="str">
        <v>successful</v>
      </c>
      <c r="B540">
        <v>105</v>
      </c>
      <c r="D540" t="str">
        <v>failed</v>
      </c>
      <c r="E540">
        <v>0</v>
      </c>
    </row>
    <row r="541" spans="1:5" x14ac:dyDescent="0.25">
      <c r="A541" t="str">
        <v>successful</v>
      </c>
      <c r="B541">
        <v>41</v>
      </c>
      <c r="D541" t="str">
        <v>failed</v>
      </c>
      <c r="E541">
        <v>8</v>
      </c>
    </row>
    <row r="542" spans="1:5" x14ac:dyDescent="0.25">
      <c r="A542" t="str">
        <v>successful</v>
      </c>
      <c r="B542">
        <v>34</v>
      </c>
      <c r="D542" t="str">
        <v>failed</v>
      </c>
      <c r="E542">
        <v>0</v>
      </c>
    </row>
    <row r="543" spans="1:5" x14ac:dyDescent="0.25">
      <c r="A543" t="str">
        <v>successful</v>
      </c>
      <c r="B543">
        <v>66</v>
      </c>
      <c r="D543" t="str">
        <v>failed</v>
      </c>
      <c r="E543">
        <v>1</v>
      </c>
    </row>
    <row r="544" spans="1:5" x14ac:dyDescent="0.25">
      <c r="A544" t="str">
        <v>successful</v>
      </c>
      <c r="B544">
        <v>50</v>
      </c>
      <c r="D544" t="str">
        <v>failed</v>
      </c>
      <c r="E544">
        <v>12</v>
      </c>
    </row>
    <row r="545" spans="1:5" x14ac:dyDescent="0.25">
      <c r="A545" t="str">
        <v>successful</v>
      </c>
      <c r="B545">
        <v>159</v>
      </c>
      <c r="D545" t="str">
        <v>failed</v>
      </c>
      <c r="E545">
        <v>0</v>
      </c>
    </row>
    <row r="546" spans="1:5" x14ac:dyDescent="0.25">
      <c r="A546" t="str">
        <v>successful</v>
      </c>
      <c r="B546">
        <v>182</v>
      </c>
      <c r="D546" t="str">
        <v>failed</v>
      </c>
      <c r="E546">
        <v>3</v>
      </c>
    </row>
    <row r="547" spans="1:5" x14ac:dyDescent="0.25">
      <c r="A547" t="str">
        <v>successful</v>
      </c>
      <c r="B547">
        <v>206</v>
      </c>
      <c r="D547" t="str">
        <v>failed</v>
      </c>
      <c r="E547">
        <v>2</v>
      </c>
    </row>
    <row r="548" spans="1:5" x14ac:dyDescent="0.25">
      <c r="A548" t="str">
        <v>successful</v>
      </c>
      <c r="B548">
        <v>169</v>
      </c>
      <c r="D548" t="str">
        <v>failed</v>
      </c>
      <c r="E548">
        <v>6</v>
      </c>
    </row>
    <row r="549" spans="1:5" x14ac:dyDescent="0.25">
      <c r="A549" t="str">
        <v>successful</v>
      </c>
      <c r="B549">
        <v>31</v>
      </c>
      <c r="D549" t="str">
        <v>failed</v>
      </c>
      <c r="E549">
        <v>0</v>
      </c>
    </row>
    <row r="550" spans="1:5" x14ac:dyDescent="0.25">
      <c r="A550" t="str">
        <v>successful</v>
      </c>
      <c r="B550">
        <v>28</v>
      </c>
      <c r="D550" t="str">
        <v>failed</v>
      </c>
      <c r="E550">
        <v>15</v>
      </c>
    </row>
    <row r="551" spans="1:5" x14ac:dyDescent="0.25">
      <c r="A551" t="str">
        <v>successful</v>
      </c>
      <c r="B551">
        <v>54</v>
      </c>
      <c r="D551" t="str">
        <v>failed</v>
      </c>
      <c r="E551">
        <v>1</v>
      </c>
    </row>
    <row r="552" spans="1:5" x14ac:dyDescent="0.25">
      <c r="A552" t="str">
        <v>successful</v>
      </c>
      <c r="B552">
        <v>467</v>
      </c>
      <c r="D552" t="str">
        <v>failed</v>
      </c>
      <c r="E552">
        <v>3</v>
      </c>
    </row>
    <row r="553" spans="1:5" x14ac:dyDescent="0.25">
      <c r="A553" t="str">
        <v>successful</v>
      </c>
      <c r="B553">
        <v>389</v>
      </c>
      <c r="D553" t="str">
        <v>failed</v>
      </c>
      <c r="E553">
        <v>8</v>
      </c>
    </row>
    <row r="554" spans="1:5" x14ac:dyDescent="0.25">
      <c r="A554" t="str">
        <v>successful</v>
      </c>
      <c r="B554">
        <v>68</v>
      </c>
      <c r="D554" t="str">
        <v>failed</v>
      </c>
      <c r="E554">
        <v>0</v>
      </c>
    </row>
    <row r="555" spans="1:5" x14ac:dyDescent="0.25">
      <c r="A555" t="str">
        <v>successful</v>
      </c>
      <c r="B555">
        <v>413</v>
      </c>
      <c r="D555" t="str">
        <v>failed</v>
      </c>
      <c r="E555">
        <v>3</v>
      </c>
    </row>
    <row r="556" spans="1:5" x14ac:dyDescent="0.25">
      <c r="A556" t="str">
        <v>successful</v>
      </c>
      <c r="B556">
        <v>190</v>
      </c>
      <c r="D556" t="str">
        <v>failed</v>
      </c>
      <c r="E556">
        <v>3</v>
      </c>
    </row>
    <row r="557" spans="1:5" x14ac:dyDescent="0.25">
      <c r="A557" t="str">
        <v>successful</v>
      </c>
      <c r="B557">
        <v>189</v>
      </c>
      <c r="D557" t="str">
        <v>failed</v>
      </c>
      <c r="E557">
        <v>0</v>
      </c>
    </row>
    <row r="558" spans="1:5" x14ac:dyDescent="0.25">
      <c r="A558" t="str">
        <v>successful</v>
      </c>
      <c r="B558">
        <v>130</v>
      </c>
      <c r="D558" t="str">
        <v>failed</v>
      </c>
      <c r="E558">
        <v>19</v>
      </c>
    </row>
    <row r="559" spans="1:5" x14ac:dyDescent="0.25">
      <c r="A559" t="str">
        <v>successful</v>
      </c>
      <c r="B559">
        <v>74</v>
      </c>
      <c r="D559" t="str">
        <v>failed</v>
      </c>
      <c r="E559">
        <v>0</v>
      </c>
    </row>
    <row r="560" spans="1:5" x14ac:dyDescent="0.25">
      <c r="A560" t="str">
        <v>successful</v>
      </c>
      <c r="B560">
        <v>274</v>
      </c>
      <c r="D560" t="str">
        <v>failed</v>
      </c>
      <c r="E560">
        <v>2</v>
      </c>
    </row>
    <row r="561" spans="1:5" x14ac:dyDescent="0.25">
      <c r="A561" t="str">
        <v>successful</v>
      </c>
      <c r="B561">
        <v>22</v>
      </c>
      <c r="D561" t="str">
        <v>failed</v>
      </c>
      <c r="E561">
        <v>0</v>
      </c>
    </row>
    <row r="562" spans="1:5" x14ac:dyDescent="0.25">
      <c r="A562" t="str">
        <v>successful</v>
      </c>
      <c r="B562">
        <v>31</v>
      </c>
      <c r="D562" t="str">
        <v>failed</v>
      </c>
      <c r="E562">
        <v>0</v>
      </c>
    </row>
    <row r="563" spans="1:5" x14ac:dyDescent="0.25">
      <c r="A563" t="str">
        <v>successful</v>
      </c>
      <c r="B563">
        <v>63</v>
      </c>
      <c r="D563" t="str">
        <v>failed</v>
      </c>
      <c r="E563">
        <v>25</v>
      </c>
    </row>
    <row r="564" spans="1:5" x14ac:dyDescent="0.25">
      <c r="A564" t="str">
        <v>successful</v>
      </c>
      <c r="B564">
        <v>20</v>
      </c>
      <c r="D564" t="str">
        <v>failed</v>
      </c>
      <c r="E564">
        <v>8</v>
      </c>
    </row>
    <row r="565" spans="1:5" x14ac:dyDescent="0.25">
      <c r="A565" t="str">
        <v>successful</v>
      </c>
      <c r="B565">
        <v>25</v>
      </c>
      <c r="D565" t="str">
        <v>failed</v>
      </c>
      <c r="E565">
        <v>16</v>
      </c>
    </row>
    <row r="566" spans="1:5" x14ac:dyDescent="0.25">
      <c r="A566" t="str">
        <v>successful</v>
      </c>
      <c r="B566">
        <v>61</v>
      </c>
      <c r="D566" t="str">
        <v>failed</v>
      </c>
      <c r="E566">
        <v>3</v>
      </c>
    </row>
    <row r="567" spans="1:5" x14ac:dyDescent="0.25">
      <c r="A567" t="str">
        <v>successful</v>
      </c>
      <c r="B567">
        <v>52</v>
      </c>
      <c r="D567" t="str">
        <v>failed</v>
      </c>
      <c r="E567">
        <v>3</v>
      </c>
    </row>
    <row r="568" spans="1:5" x14ac:dyDescent="0.25">
      <c r="A568" t="str">
        <v>successful</v>
      </c>
      <c r="B568">
        <v>86</v>
      </c>
      <c r="D568" t="str">
        <v>failed</v>
      </c>
      <c r="E568">
        <v>2</v>
      </c>
    </row>
    <row r="569" spans="1:5" x14ac:dyDescent="0.25">
      <c r="A569" t="str">
        <v>successful</v>
      </c>
      <c r="B569">
        <v>42</v>
      </c>
      <c r="D569" t="str">
        <v>failed</v>
      </c>
      <c r="E569">
        <v>1</v>
      </c>
    </row>
    <row r="570" spans="1:5" x14ac:dyDescent="0.25">
      <c r="A570" t="str">
        <v>successful</v>
      </c>
      <c r="B570">
        <v>52</v>
      </c>
      <c r="D570" t="str">
        <v>failed</v>
      </c>
      <c r="E570">
        <v>0</v>
      </c>
    </row>
    <row r="571" spans="1:5" x14ac:dyDescent="0.25">
      <c r="A571" t="str">
        <v>successful</v>
      </c>
      <c r="B571">
        <v>120</v>
      </c>
      <c r="D571" t="str">
        <v>failed</v>
      </c>
      <c r="E571">
        <v>1</v>
      </c>
    </row>
    <row r="572" spans="1:5" x14ac:dyDescent="0.25">
      <c r="A572" t="str">
        <v>successful</v>
      </c>
      <c r="B572">
        <v>22</v>
      </c>
      <c r="D572" t="str">
        <v>failed</v>
      </c>
      <c r="E572">
        <v>19</v>
      </c>
    </row>
    <row r="573" spans="1:5" x14ac:dyDescent="0.25">
      <c r="A573" t="str">
        <v>successful</v>
      </c>
      <c r="B573">
        <v>64</v>
      </c>
      <c r="D573" t="str">
        <v>failed</v>
      </c>
      <c r="E573">
        <v>9</v>
      </c>
    </row>
    <row r="574" spans="1:5" x14ac:dyDescent="0.25">
      <c r="A574" t="str">
        <v>successful</v>
      </c>
      <c r="B574">
        <v>23</v>
      </c>
      <c r="D574" t="str">
        <v>failed</v>
      </c>
      <c r="E574">
        <v>1</v>
      </c>
    </row>
    <row r="575" spans="1:5" x14ac:dyDescent="0.25">
      <c r="A575" t="str">
        <v>successful</v>
      </c>
      <c r="B575">
        <v>238</v>
      </c>
      <c r="D575" t="str">
        <v>failed</v>
      </c>
      <c r="E575">
        <v>0</v>
      </c>
    </row>
    <row r="576" spans="1:5" x14ac:dyDescent="0.25">
      <c r="A576" t="str">
        <v>successful</v>
      </c>
      <c r="B576">
        <v>33</v>
      </c>
      <c r="D576" t="str">
        <v>failed</v>
      </c>
      <c r="E576">
        <v>1</v>
      </c>
    </row>
    <row r="577" spans="1:5" x14ac:dyDescent="0.25">
      <c r="A577" t="str">
        <v>successful</v>
      </c>
      <c r="B577">
        <v>32</v>
      </c>
      <c r="D577" t="str">
        <v>failed</v>
      </c>
      <c r="E577">
        <v>5</v>
      </c>
    </row>
    <row r="578" spans="1:5" x14ac:dyDescent="0.25">
      <c r="A578" t="str">
        <v>successful</v>
      </c>
      <c r="B578">
        <v>24</v>
      </c>
      <c r="D578" t="str">
        <v>failed</v>
      </c>
      <c r="E578">
        <v>85</v>
      </c>
    </row>
    <row r="579" spans="1:5" x14ac:dyDescent="0.25">
      <c r="A579" t="str">
        <v>successful</v>
      </c>
      <c r="B579">
        <v>29</v>
      </c>
      <c r="D579" t="str">
        <v>failed</v>
      </c>
      <c r="E579">
        <v>3</v>
      </c>
    </row>
    <row r="580" spans="1:5" x14ac:dyDescent="0.25">
      <c r="A580" t="str">
        <v>successful</v>
      </c>
      <c r="B580">
        <v>50</v>
      </c>
      <c r="D580" t="str">
        <v>failed</v>
      </c>
      <c r="E580">
        <v>4</v>
      </c>
    </row>
    <row r="581" spans="1:5" x14ac:dyDescent="0.25">
      <c r="A581" t="str">
        <v>successful</v>
      </c>
      <c r="B581">
        <v>108</v>
      </c>
      <c r="D581" t="str">
        <v>failed</v>
      </c>
      <c r="E581">
        <v>3</v>
      </c>
    </row>
    <row r="582" spans="1:5" x14ac:dyDescent="0.25">
      <c r="A582" t="str">
        <v>successful</v>
      </c>
      <c r="B582">
        <v>139</v>
      </c>
      <c r="D582" t="str">
        <v>failed</v>
      </c>
      <c r="E582">
        <v>5</v>
      </c>
    </row>
    <row r="583" spans="1:5" x14ac:dyDescent="0.25">
      <c r="A583" t="str">
        <v>successful</v>
      </c>
      <c r="B583">
        <v>7</v>
      </c>
      <c r="D583" t="str">
        <v>failed</v>
      </c>
      <c r="E583">
        <v>17</v>
      </c>
    </row>
    <row r="584" spans="1:5" x14ac:dyDescent="0.25">
      <c r="A584" t="str">
        <v>successful</v>
      </c>
      <c r="B584">
        <v>149</v>
      </c>
      <c r="D584" t="str">
        <v>failed</v>
      </c>
      <c r="E584">
        <v>3</v>
      </c>
    </row>
    <row r="585" spans="1:5" x14ac:dyDescent="0.25">
      <c r="A585" t="str">
        <v>successful</v>
      </c>
      <c r="B585">
        <v>31</v>
      </c>
      <c r="D585" t="str">
        <v>failed</v>
      </c>
      <c r="E585">
        <v>2</v>
      </c>
    </row>
    <row r="586" spans="1:5" x14ac:dyDescent="0.25">
      <c r="A586" t="str">
        <v>successful</v>
      </c>
      <c r="B586">
        <v>26</v>
      </c>
      <c r="D586" t="str">
        <v>failed</v>
      </c>
      <c r="E586">
        <v>6</v>
      </c>
    </row>
    <row r="587" spans="1:5" x14ac:dyDescent="0.25">
      <c r="A587" t="str">
        <v>successful</v>
      </c>
      <c r="B587">
        <v>172</v>
      </c>
      <c r="D587" t="str">
        <v>failed</v>
      </c>
      <c r="E587">
        <v>0</v>
      </c>
    </row>
    <row r="588" spans="1:5" x14ac:dyDescent="0.25">
      <c r="A588" t="str">
        <v>successful</v>
      </c>
      <c r="B588">
        <v>78</v>
      </c>
      <c r="D588" t="str">
        <v>failed</v>
      </c>
      <c r="E588">
        <v>1</v>
      </c>
    </row>
    <row r="589" spans="1:5" x14ac:dyDescent="0.25">
      <c r="A589" t="str">
        <v>successful</v>
      </c>
      <c r="B589">
        <v>120</v>
      </c>
      <c r="D589" t="str">
        <v>failed</v>
      </c>
      <c r="E589">
        <v>3</v>
      </c>
    </row>
    <row r="590" spans="1:5" x14ac:dyDescent="0.25">
      <c r="A590" t="str">
        <v>successful</v>
      </c>
      <c r="B590">
        <v>227</v>
      </c>
      <c r="D590" t="str">
        <v>failed</v>
      </c>
      <c r="E590">
        <v>13</v>
      </c>
    </row>
    <row r="591" spans="1:5" x14ac:dyDescent="0.25">
      <c r="A591" t="str">
        <v>successful</v>
      </c>
      <c r="B591">
        <v>42</v>
      </c>
      <c r="D591" t="str">
        <v>failed</v>
      </c>
      <c r="E591">
        <v>1</v>
      </c>
    </row>
    <row r="592" spans="1:5" x14ac:dyDescent="0.25">
      <c r="A592" t="str">
        <v>successful</v>
      </c>
      <c r="B592">
        <v>64</v>
      </c>
      <c r="D592" t="str">
        <v>failed</v>
      </c>
      <c r="E592">
        <v>1</v>
      </c>
    </row>
    <row r="593" spans="1:5" x14ac:dyDescent="0.25">
      <c r="A593" t="str">
        <v>successful</v>
      </c>
      <c r="B593">
        <v>121</v>
      </c>
      <c r="D593" t="str">
        <v>failed</v>
      </c>
      <c r="E593">
        <v>9</v>
      </c>
    </row>
    <row r="594" spans="1:5" x14ac:dyDescent="0.25">
      <c r="A594" t="str">
        <v>successful</v>
      </c>
      <c r="B594">
        <v>87</v>
      </c>
      <c r="D594" t="str">
        <v>failed</v>
      </c>
      <c r="E594">
        <v>0</v>
      </c>
    </row>
    <row r="595" spans="1:5" x14ac:dyDescent="0.25">
      <c r="A595" t="str">
        <v>successful</v>
      </c>
      <c r="B595">
        <v>65</v>
      </c>
      <c r="D595" t="str">
        <v>failed</v>
      </c>
      <c r="E595">
        <v>2</v>
      </c>
    </row>
    <row r="596" spans="1:5" x14ac:dyDescent="0.25">
      <c r="A596" t="str">
        <v>successful</v>
      </c>
      <c r="B596">
        <v>49</v>
      </c>
      <c r="D596" t="str">
        <v>failed</v>
      </c>
      <c r="E596">
        <v>1</v>
      </c>
    </row>
    <row r="597" spans="1:5" x14ac:dyDescent="0.25">
      <c r="A597" t="str">
        <v>successful</v>
      </c>
      <c r="B597">
        <v>19</v>
      </c>
      <c r="D597" t="str">
        <v>failed</v>
      </c>
      <c r="E597">
        <v>10</v>
      </c>
    </row>
    <row r="598" spans="1:5" x14ac:dyDescent="0.25">
      <c r="A598" t="str">
        <v>successful</v>
      </c>
      <c r="B598">
        <v>81</v>
      </c>
      <c r="D598" t="str">
        <v>failed</v>
      </c>
      <c r="E598">
        <v>3</v>
      </c>
    </row>
    <row r="599" spans="1:5" x14ac:dyDescent="0.25">
      <c r="A599" t="str">
        <v>successful</v>
      </c>
      <c r="B599">
        <v>264</v>
      </c>
      <c r="D599" t="str">
        <v>failed</v>
      </c>
      <c r="E599">
        <v>2</v>
      </c>
    </row>
    <row r="600" spans="1:5" x14ac:dyDescent="0.25">
      <c r="A600" t="str">
        <v>successful</v>
      </c>
      <c r="B600">
        <v>25</v>
      </c>
      <c r="D600" t="str">
        <v>failed</v>
      </c>
      <c r="E600">
        <v>2</v>
      </c>
    </row>
    <row r="601" spans="1:5" x14ac:dyDescent="0.25">
      <c r="A601" t="str">
        <v>successful</v>
      </c>
      <c r="B601">
        <v>5</v>
      </c>
      <c r="D601" t="str">
        <v>failed</v>
      </c>
      <c r="E601">
        <v>1</v>
      </c>
    </row>
    <row r="602" spans="1:5" x14ac:dyDescent="0.25">
      <c r="A602" t="str">
        <v>successful</v>
      </c>
      <c r="B602">
        <v>144</v>
      </c>
      <c r="D602" t="str">
        <v>failed</v>
      </c>
      <c r="E602">
        <v>14</v>
      </c>
    </row>
    <row r="603" spans="1:5" x14ac:dyDescent="0.25">
      <c r="A603" t="str">
        <v>successful</v>
      </c>
      <c r="B603">
        <v>92</v>
      </c>
      <c r="D603" t="str">
        <v>failed</v>
      </c>
      <c r="E603">
        <v>0</v>
      </c>
    </row>
    <row r="604" spans="1:5" x14ac:dyDescent="0.25">
      <c r="A604" t="str">
        <v>successful</v>
      </c>
      <c r="B604">
        <v>147</v>
      </c>
      <c r="D604" t="str">
        <v>failed</v>
      </c>
      <c r="E604">
        <v>0</v>
      </c>
    </row>
    <row r="605" spans="1:5" x14ac:dyDescent="0.25">
      <c r="A605" t="str">
        <v>successful</v>
      </c>
      <c r="B605">
        <v>90</v>
      </c>
      <c r="D605" t="str">
        <v>failed</v>
      </c>
      <c r="E605">
        <v>4</v>
      </c>
    </row>
    <row r="606" spans="1:5" x14ac:dyDescent="0.25">
      <c r="A606" t="str">
        <v>successful</v>
      </c>
      <c r="B606">
        <v>87</v>
      </c>
      <c r="D606" t="str">
        <v>failed</v>
      </c>
      <c r="E606">
        <v>3</v>
      </c>
    </row>
    <row r="607" spans="1:5" x14ac:dyDescent="0.25">
      <c r="A607" t="str">
        <v>successful</v>
      </c>
      <c r="B607">
        <v>406</v>
      </c>
      <c r="D607" t="str">
        <v>failed</v>
      </c>
      <c r="E607">
        <v>0</v>
      </c>
    </row>
    <row r="608" spans="1:5" x14ac:dyDescent="0.25">
      <c r="A608" t="str">
        <v>successful</v>
      </c>
      <c r="B608">
        <v>20</v>
      </c>
      <c r="D608" t="str">
        <v>failed</v>
      </c>
      <c r="E608">
        <v>5</v>
      </c>
    </row>
    <row r="609" spans="1:5" x14ac:dyDescent="0.25">
      <c r="A609" t="str">
        <v>successful</v>
      </c>
      <c r="B609">
        <v>70</v>
      </c>
      <c r="D609" t="str">
        <v>failed</v>
      </c>
      <c r="E609">
        <v>47</v>
      </c>
    </row>
    <row r="610" spans="1:5" x14ac:dyDescent="0.25">
      <c r="A610" t="str">
        <v>successful</v>
      </c>
      <c r="B610">
        <v>16</v>
      </c>
      <c r="D610" t="str">
        <v>failed</v>
      </c>
      <c r="E610">
        <v>0</v>
      </c>
    </row>
    <row r="611" spans="1:5" x14ac:dyDescent="0.25">
      <c r="A611" t="str">
        <v>successful</v>
      </c>
      <c r="B611">
        <v>52</v>
      </c>
      <c r="D611" t="str">
        <v>failed</v>
      </c>
      <c r="E611">
        <v>10</v>
      </c>
    </row>
    <row r="612" spans="1:5" x14ac:dyDescent="0.25">
      <c r="A612" t="str">
        <v>successful</v>
      </c>
      <c r="B612">
        <v>66</v>
      </c>
      <c r="D612" t="str">
        <v>failed</v>
      </c>
      <c r="E612">
        <v>11</v>
      </c>
    </row>
    <row r="613" spans="1:5" x14ac:dyDescent="0.25">
      <c r="A613" t="str">
        <v>successful</v>
      </c>
      <c r="B613">
        <v>109</v>
      </c>
      <c r="D613" t="str">
        <v>failed</v>
      </c>
      <c r="E613">
        <v>2</v>
      </c>
    </row>
    <row r="614" spans="1:5" x14ac:dyDescent="0.25">
      <c r="A614" t="str">
        <v>successful</v>
      </c>
      <c r="B614">
        <v>168</v>
      </c>
      <c r="D614" t="str">
        <v>failed</v>
      </c>
      <c r="E614">
        <v>2</v>
      </c>
    </row>
    <row r="615" spans="1:5" x14ac:dyDescent="0.25">
      <c r="A615" t="str">
        <v>successful</v>
      </c>
      <c r="B615">
        <v>31</v>
      </c>
      <c r="D615" t="str">
        <v>failed</v>
      </c>
      <c r="E615">
        <v>22</v>
      </c>
    </row>
    <row r="616" spans="1:5" x14ac:dyDescent="0.25">
      <c r="A616" t="str">
        <v>successful</v>
      </c>
      <c r="B616">
        <v>133</v>
      </c>
      <c r="D616" t="str">
        <v>failed</v>
      </c>
      <c r="E616">
        <v>8</v>
      </c>
    </row>
    <row r="617" spans="1:5" x14ac:dyDescent="0.25">
      <c r="A617" t="str">
        <v>successful</v>
      </c>
      <c r="B617">
        <v>151</v>
      </c>
      <c r="D617" t="str">
        <v>failed</v>
      </c>
      <c r="E617">
        <v>6</v>
      </c>
    </row>
    <row r="618" spans="1:5" x14ac:dyDescent="0.25">
      <c r="A618" t="str">
        <v>successful</v>
      </c>
      <c r="B618">
        <v>5</v>
      </c>
      <c r="D618" t="str">
        <v>failed</v>
      </c>
      <c r="E618">
        <v>1</v>
      </c>
    </row>
    <row r="619" spans="1:5" x14ac:dyDescent="0.25">
      <c r="A619" t="str">
        <v>successful</v>
      </c>
      <c r="B619">
        <v>73</v>
      </c>
      <c r="D619" t="str">
        <v>failed</v>
      </c>
      <c r="E619">
        <v>3</v>
      </c>
    </row>
    <row r="620" spans="1:5" x14ac:dyDescent="0.25">
      <c r="A620" t="str">
        <v>successful</v>
      </c>
      <c r="B620">
        <v>148</v>
      </c>
      <c r="D620" t="str">
        <v>failed</v>
      </c>
      <c r="E620">
        <v>0</v>
      </c>
    </row>
    <row r="621" spans="1:5" x14ac:dyDescent="0.25">
      <c r="A621" t="str">
        <v>successful</v>
      </c>
      <c r="B621">
        <v>93</v>
      </c>
      <c r="D621" t="str">
        <v>failed</v>
      </c>
      <c r="E621">
        <v>0</v>
      </c>
    </row>
    <row r="622" spans="1:5" x14ac:dyDescent="0.25">
      <c r="A622" t="str">
        <v>successful</v>
      </c>
      <c r="B622">
        <v>63</v>
      </c>
      <c r="D622" t="str">
        <v>failed</v>
      </c>
      <c r="E622">
        <v>0</v>
      </c>
    </row>
    <row r="623" spans="1:5" x14ac:dyDescent="0.25">
      <c r="A623" t="str">
        <v>successful</v>
      </c>
      <c r="B623">
        <v>134</v>
      </c>
      <c r="D623" t="str">
        <v>failed</v>
      </c>
      <c r="E623">
        <v>0</v>
      </c>
    </row>
    <row r="624" spans="1:5" x14ac:dyDescent="0.25">
      <c r="A624" t="str">
        <v>successful</v>
      </c>
      <c r="B624">
        <v>14</v>
      </c>
      <c r="D624" t="str">
        <v>failed</v>
      </c>
      <c r="E624">
        <v>0</v>
      </c>
    </row>
    <row r="625" spans="1:5" x14ac:dyDescent="0.25">
      <c r="A625" t="str">
        <v>successful</v>
      </c>
      <c r="B625">
        <v>78</v>
      </c>
      <c r="D625" t="str">
        <v>failed</v>
      </c>
      <c r="E625">
        <v>3</v>
      </c>
    </row>
    <row r="626" spans="1:5" x14ac:dyDescent="0.25">
      <c r="A626" t="str">
        <v>successful</v>
      </c>
      <c r="B626">
        <v>112</v>
      </c>
      <c r="D626" t="str">
        <v>failed</v>
      </c>
      <c r="E626">
        <v>0</v>
      </c>
    </row>
    <row r="627" spans="1:5" x14ac:dyDescent="0.25">
      <c r="A627" t="str">
        <v>successful</v>
      </c>
      <c r="B627">
        <v>34</v>
      </c>
      <c r="D627" t="str">
        <v>failed</v>
      </c>
      <c r="E627">
        <v>0</v>
      </c>
    </row>
    <row r="628" spans="1:5" x14ac:dyDescent="0.25">
      <c r="A628" t="str">
        <v>successful</v>
      </c>
      <c r="B628">
        <v>19</v>
      </c>
      <c r="D628" t="str">
        <v>failed</v>
      </c>
      <c r="E628">
        <v>1</v>
      </c>
    </row>
    <row r="629" spans="1:5" x14ac:dyDescent="0.25">
      <c r="A629" t="str">
        <v>successful</v>
      </c>
      <c r="B629">
        <v>13</v>
      </c>
      <c r="D629" t="str">
        <v>failed</v>
      </c>
      <c r="E629">
        <v>6</v>
      </c>
    </row>
    <row r="630" spans="1:5" x14ac:dyDescent="0.25">
      <c r="A630" t="str">
        <v>successful</v>
      </c>
      <c r="B630">
        <v>104</v>
      </c>
      <c r="D630" t="str">
        <v>failed</v>
      </c>
      <c r="E630">
        <v>1</v>
      </c>
    </row>
    <row r="631" spans="1:5" x14ac:dyDescent="0.25">
      <c r="A631" t="str">
        <v>successful</v>
      </c>
      <c r="B631">
        <v>52</v>
      </c>
      <c r="D631" t="str">
        <v>failed</v>
      </c>
      <c r="E631">
        <v>2</v>
      </c>
    </row>
    <row r="632" spans="1:5" x14ac:dyDescent="0.25">
      <c r="A632" t="str">
        <v>successful</v>
      </c>
      <c r="B632">
        <v>17</v>
      </c>
      <c r="D632" t="str">
        <v>failed</v>
      </c>
      <c r="E632">
        <v>0</v>
      </c>
    </row>
    <row r="633" spans="1:5" x14ac:dyDescent="0.25">
      <c r="A633" t="str">
        <v>successful</v>
      </c>
      <c r="B633">
        <v>82</v>
      </c>
      <c r="D633" t="str">
        <v>failed</v>
      </c>
      <c r="E633">
        <v>3</v>
      </c>
    </row>
    <row r="634" spans="1:5" x14ac:dyDescent="0.25">
      <c r="A634" t="str">
        <v>successful</v>
      </c>
      <c r="B634">
        <v>73</v>
      </c>
      <c r="D634" t="str">
        <v>failed</v>
      </c>
      <c r="E634">
        <v>3</v>
      </c>
    </row>
    <row r="635" spans="1:5" x14ac:dyDescent="0.25">
      <c r="A635" t="str">
        <v>successful</v>
      </c>
      <c r="B635">
        <v>158</v>
      </c>
      <c r="D635" t="str">
        <v>failed</v>
      </c>
      <c r="E635">
        <v>0</v>
      </c>
    </row>
    <row r="636" spans="1:5" x14ac:dyDescent="0.25">
      <c r="A636" t="str">
        <v>successful</v>
      </c>
      <c r="B636">
        <v>65</v>
      </c>
      <c r="D636" t="str">
        <v>failed</v>
      </c>
      <c r="E636">
        <v>6</v>
      </c>
    </row>
    <row r="637" spans="1:5" x14ac:dyDescent="0.25">
      <c r="A637" t="str">
        <v>successful</v>
      </c>
      <c r="B637">
        <v>184</v>
      </c>
      <c r="D637" t="str">
        <v>failed</v>
      </c>
      <c r="E637">
        <v>0</v>
      </c>
    </row>
    <row r="638" spans="1:5" x14ac:dyDescent="0.25">
      <c r="A638" t="str">
        <v>successful</v>
      </c>
      <c r="B638">
        <v>34</v>
      </c>
      <c r="D638" t="str">
        <v>failed</v>
      </c>
      <c r="E638">
        <v>19</v>
      </c>
    </row>
    <row r="639" spans="1:5" x14ac:dyDescent="0.25">
      <c r="A639" t="str">
        <v>successful</v>
      </c>
      <c r="B639">
        <v>240</v>
      </c>
      <c r="D639" t="str">
        <v>failed</v>
      </c>
      <c r="E639">
        <v>1</v>
      </c>
    </row>
    <row r="640" spans="1:5" x14ac:dyDescent="0.25">
      <c r="A640" t="str">
        <v>successful</v>
      </c>
      <c r="B640">
        <v>113</v>
      </c>
      <c r="D640" t="str">
        <v>failed</v>
      </c>
      <c r="E640">
        <v>2</v>
      </c>
    </row>
    <row r="641" spans="1:5" x14ac:dyDescent="0.25">
      <c r="A641" t="str">
        <v>successful</v>
      </c>
      <c r="B641">
        <v>66</v>
      </c>
      <c r="D641" t="str">
        <v>failed</v>
      </c>
      <c r="E641">
        <v>0</v>
      </c>
    </row>
    <row r="642" spans="1:5" x14ac:dyDescent="0.25">
      <c r="A642" t="str">
        <v>successful</v>
      </c>
      <c r="B642">
        <v>340</v>
      </c>
      <c r="D642" t="str">
        <v>failed</v>
      </c>
      <c r="E642">
        <v>11</v>
      </c>
    </row>
    <row r="643" spans="1:5" x14ac:dyDescent="0.25">
      <c r="A643" t="str">
        <v>successful</v>
      </c>
      <c r="B643">
        <v>150</v>
      </c>
      <c r="D643" t="str">
        <v>failed</v>
      </c>
      <c r="E643">
        <v>0</v>
      </c>
    </row>
    <row r="644" spans="1:5" x14ac:dyDescent="0.25">
      <c r="A644" t="str">
        <v>successful</v>
      </c>
      <c r="B644">
        <v>25</v>
      </c>
      <c r="D644" t="str">
        <v>failed</v>
      </c>
      <c r="E644">
        <v>0</v>
      </c>
    </row>
    <row r="645" spans="1:5" x14ac:dyDescent="0.25">
      <c r="A645" t="str">
        <v>successful</v>
      </c>
      <c r="B645">
        <v>234</v>
      </c>
      <c r="D645" t="str">
        <v>failed</v>
      </c>
      <c r="E645">
        <v>1</v>
      </c>
    </row>
    <row r="646" spans="1:5" x14ac:dyDescent="0.25">
      <c r="A646" t="str">
        <v>successful</v>
      </c>
      <c r="B646">
        <v>2602</v>
      </c>
      <c r="D646" t="str">
        <v>failed</v>
      </c>
      <c r="E646">
        <v>3</v>
      </c>
    </row>
    <row r="647" spans="1:5" x14ac:dyDescent="0.25">
      <c r="A647" t="str">
        <v>successful</v>
      </c>
      <c r="B647">
        <v>248</v>
      </c>
      <c r="D647" t="str">
        <v>failed</v>
      </c>
      <c r="E647">
        <v>1</v>
      </c>
    </row>
    <row r="648" spans="1:5" x14ac:dyDescent="0.25">
      <c r="A648" t="str">
        <v>successful</v>
      </c>
      <c r="B648">
        <v>600</v>
      </c>
      <c r="D648" t="str">
        <v>failed</v>
      </c>
      <c r="E648">
        <v>15</v>
      </c>
    </row>
    <row r="649" spans="1:5" x14ac:dyDescent="0.25">
      <c r="A649" t="str">
        <v>successful</v>
      </c>
      <c r="B649">
        <v>293</v>
      </c>
      <c r="D649" t="str">
        <v>failed</v>
      </c>
      <c r="E649">
        <v>2</v>
      </c>
    </row>
    <row r="650" spans="1:5" x14ac:dyDescent="0.25">
      <c r="A650" t="str">
        <v>successful</v>
      </c>
      <c r="B650">
        <v>321</v>
      </c>
      <c r="D650" t="str">
        <v>failed</v>
      </c>
      <c r="E650">
        <v>1</v>
      </c>
    </row>
    <row r="651" spans="1:5" x14ac:dyDescent="0.25">
      <c r="A651" t="str">
        <v>successful</v>
      </c>
      <c r="B651">
        <v>81</v>
      </c>
      <c r="D651" t="str">
        <v>failed</v>
      </c>
      <c r="E651">
        <v>1</v>
      </c>
    </row>
    <row r="652" spans="1:5" x14ac:dyDescent="0.25">
      <c r="A652" t="str">
        <v>successful</v>
      </c>
      <c r="B652">
        <v>343</v>
      </c>
      <c r="D652" t="str">
        <v>failed</v>
      </c>
      <c r="E652">
        <v>0</v>
      </c>
    </row>
    <row r="653" spans="1:5" x14ac:dyDescent="0.25">
      <c r="A653" t="str">
        <v>successful</v>
      </c>
      <c r="B653">
        <v>336</v>
      </c>
      <c r="D653" t="str">
        <v>failed</v>
      </c>
      <c r="E653">
        <v>1</v>
      </c>
    </row>
    <row r="654" spans="1:5" x14ac:dyDescent="0.25">
      <c r="A654" t="str">
        <v>successful</v>
      </c>
      <c r="B654">
        <v>47</v>
      </c>
      <c r="D654" t="str">
        <v>failed</v>
      </c>
      <c r="E654">
        <v>11</v>
      </c>
    </row>
    <row r="655" spans="1:5" x14ac:dyDescent="0.25">
      <c r="A655" t="str">
        <v>successful</v>
      </c>
      <c r="B655">
        <v>76</v>
      </c>
      <c r="D655" t="str">
        <v>failed</v>
      </c>
      <c r="E655">
        <v>0</v>
      </c>
    </row>
    <row r="656" spans="1:5" x14ac:dyDescent="0.25">
      <c r="A656" t="str">
        <v>successful</v>
      </c>
      <c r="B656">
        <v>441</v>
      </c>
      <c r="D656" t="str">
        <v>failed</v>
      </c>
      <c r="E656">
        <v>1</v>
      </c>
    </row>
    <row r="657" spans="1:5" x14ac:dyDescent="0.25">
      <c r="A657" t="str">
        <v>successful</v>
      </c>
      <c r="B657">
        <v>916</v>
      </c>
      <c r="D657" t="str">
        <v>failed</v>
      </c>
      <c r="E657">
        <v>6</v>
      </c>
    </row>
    <row r="658" spans="1:5" x14ac:dyDescent="0.25">
      <c r="A658" t="str">
        <v>successful</v>
      </c>
      <c r="B658">
        <v>369</v>
      </c>
      <c r="D658" t="str">
        <v>failed</v>
      </c>
      <c r="E658">
        <v>7</v>
      </c>
    </row>
    <row r="659" spans="1:5" x14ac:dyDescent="0.25">
      <c r="A659" t="str">
        <v>successful</v>
      </c>
      <c r="B659">
        <v>20242</v>
      </c>
      <c r="D659" t="str">
        <v>failed</v>
      </c>
      <c r="E659">
        <v>0</v>
      </c>
    </row>
    <row r="660" spans="1:5" x14ac:dyDescent="0.25">
      <c r="A660" t="str">
        <v>successful</v>
      </c>
      <c r="B660">
        <v>71</v>
      </c>
      <c r="D660" t="str">
        <v>failed</v>
      </c>
      <c r="E660">
        <v>16</v>
      </c>
    </row>
    <row r="661" spans="1:5" x14ac:dyDescent="0.25">
      <c r="A661" t="str">
        <v>successful</v>
      </c>
      <c r="B661">
        <v>635</v>
      </c>
      <c r="D661" t="str">
        <v>failed</v>
      </c>
      <c r="E661">
        <v>0</v>
      </c>
    </row>
    <row r="662" spans="1:5" x14ac:dyDescent="0.25">
      <c r="A662" t="str">
        <v>successful</v>
      </c>
      <c r="B662">
        <v>885</v>
      </c>
      <c r="D662" t="str">
        <v>failed</v>
      </c>
      <c r="E662">
        <v>0</v>
      </c>
    </row>
    <row r="663" spans="1:5" x14ac:dyDescent="0.25">
      <c r="A663" t="str">
        <v>successful</v>
      </c>
      <c r="B663">
        <v>329</v>
      </c>
      <c r="D663" t="str">
        <v>failed</v>
      </c>
      <c r="E663">
        <v>0</v>
      </c>
    </row>
    <row r="664" spans="1:5" x14ac:dyDescent="0.25">
      <c r="A664" t="str">
        <v>successful</v>
      </c>
      <c r="B664">
        <v>71</v>
      </c>
      <c r="D664" t="str">
        <v>failed</v>
      </c>
      <c r="E664">
        <v>12</v>
      </c>
    </row>
    <row r="665" spans="1:5" x14ac:dyDescent="0.25">
      <c r="A665" t="str">
        <v>successful</v>
      </c>
      <c r="B665">
        <v>269</v>
      </c>
      <c r="D665" t="str">
        <v>failed</v>
      </c>
      <c r="E665">
        <v>1</v>
      </c>
    </row>
    <row r="666" spans="1:5" x14ac:dyDescent="0.25">
      <c r="A666" t="str">
        <v>successful</v>
      </c>
      <c r="B666">
        <v>345</v>
      </c>
      <c r="D666" t="str">
        <v>failed</v>
      </c>
      <c r="E666">
        <v>3</v>
      </c>
    </row>
    <row r="667" spans="1:5" x14ac:dyDescent="0.25">
      <c r="A667" t="str">
        <v>successful</v>
      </c>
      <c r="B667">
        <v>43</v>
      </c>
      <c r="D667" t="str">
        <v>failed</v>
      </c>
      <c r="E667">
        <v>1</v>
      </c>
    </row>
    <row r="668" spans="1:5" x14ac:dyDescent="0.25">
      <c r="A668" t="str">
        <v>successful</v>
      </c>
      <c r="B668">
        <v>33</v>
      </c>
      <c r="D668" t="str">
        <v>failed</v>
      </c>
      <c r="E668">
        <v>4</v>
      </c>
    </row>
    <row r="669" spans="1:5" x14ac:dyDescent="0.25">
      <c r="A669" t="str">
        <v>successful</v>
      </c>
      <c r="B669">
        <v>211</v>
      </c>
      <c r="D669" t="str">
        <v>failed</v>
      </c>
      <c r="E669">
        <v>1</v>
      </c>
    </row>
    <row r="670" spans="1:5" x14ac:dyDescent="0.25">
      <c r="A670" t="str">
        <v>successful</v>
      </c>
      <c r="B670">
        <v>196</v>
      </c>
      <c r="D670" t="str">
        <v>failed</v>
      </c>
      <c r="E670">
        <v>3</v>
      </c>
    </row>
    <row r="671" spans="1:5" x14ac:dyDescent="0.25">
      <c r="A671" t="str">
        <v>successful</v>
      </c>
      <c r="B671">
        <v>405</v>
      </c>
      <c r="D671" t="str">
        <v>failed</v>
      </c>
      <c r="E671">
        <v>1</v>
      </c>
    </row>
    <row r="672" spans="1:5" x14ac:dyDescent="0.25">
      <c r="A672" t="str">
        <v>successful</v>
      </c>
      <c r="B672">
        <v>206</v>
      </c>
      <c r="D672" t="str">
        <v>failed</v>
      </c>
      <c r="E672">
        <v>0</v>
      </c>
    </row>
    <row r="673" spans="1:5" x14ac:dyDescent="0.25">
      <c r="A673" t="str">
        <v>successful</v>
      </c>
      <c r="B673">
        <v>335</v>
      </c>
      <c r="D673" t="str">
        <v>failed</v>
      </c>
      <c r="E673">
        <v>12</v>
      </c>
    </row>
    <row r="674" spans="1:5" x14ac:dyDescent="0.25">
      <c r="A674" t="str">
        <v>successful</v>
      </c>
      <c r="B674">
        <v>215</v>
      </c>
      <c r="D674" t="str">
        <v>failed</v>
      </c>
      <c r="E674">
        <v>0</v>
      </c>
    </row>
    <row r="675" spans="1:5" x14ac:dyDescent="0.25">
      <c r="A675" t="str">
        <v>successful</v>
      </c>
      <c r="B675">
        <v>176</v>
      </c>
      <c r="D675" t="str">
        <v>failed</v>
      </c>
      <c r="E675">
        <v>1</v>
      </c>
    </row>
    <row r="676" spans="1:5" x14ac:dyDescent="0.25">
      <c r="A676" t="str">
        <v>successful</v>
      </c>
      <c r="B676">
        <v>555</v>
      </c>
      <c r="D676" t="str">
        <v>failed</v>
      </c>
      <c r="E676">
        <v>0</v>
      </c>
    </row>
    <row r="677" spans="1:5" x14ac:dyDescent="0.25">
      <c r="A677" t="str">
        <v>successful</v>
      </c>
      <c r="B677">
        <v>116</v>
      </c>
      <c r="D677" t="str">
        <v>failed</v>
      </c>
      <c r="E677">
        <v>0</v>
      </c>
    </row>
    <row r="678" spans="1:5" x14ac:dyDescent="0.25">
      <c r="A678" t="str">
        <v>successful</v>
      </c>
      <c r="B678">
        <v>615</v>
      </c>
      <c r="D678" t="str">
        <v>failed</v>
      </c>
      <c r="E678">
        <v>2</v>
      </c>
    </row>
    <row r="679" spans="1:5" x14ac:dyDescent="0.25">
      <c r="A679" t="str">
        <v>successful</v>
      </c>
      <c r="B679">
        <v>236</v>
      </c>
      <c r="D679" t="str">
        <v>failed</v>
      </c>
      <c r="E679">
        <v>92</v>
      </c>
    </row>
    <row r="680" spans="1:5" x14ac:dyDescent="0.25">
      <c r="A680" t="str">
        <v>successful</v>
      </c>
      <c r="B680">
        <v>145</v>
      </c>
      <c r="D680" t="str">
        <v>failed</v>
      </c>
      <c r="E680">
        <v>0</v>
      </c>
    </row>
    <row r="681" spans="1:5" x14ac:dyDescent="0.25">
      <c r="A681" t="str">
        <v>successful</v>
      </c>
      <c r="B681">
        <v>167</v>
      </c>
      <c r="D681" t="str">
        <v>failed</v>
      </c>
      <c r="E681">
        <v>3</v>
      </c>
    </row>
    <row r="682" spans="1:5" x14ac:dyDescent="0.25">
      <c r="A682" t="str">
        <v>successful</v>
      </c>
      <c r="B682">
        <v>235</v>
      </c>
      <c r="D682" t="str">
        <v>failed</v>
      </c>
      <c r="E682">
        <v>10</v>
      </c>
    </row>
    <row r="683" spans="1:5" x14ac:dyDescent="0.25">
      <c r="A683" t="str">
        <v>successful</v>
      </c>
      <c r="B683">
        <v>452</v>
      </c>
      <c r="D683" t="str">
        <v>failed</v>
      </c>
      <c r="E683">
        <v>7</v>
      </c>
    </row>
    <row r="684" spans="1:5" x14ac:dyDescent="0.25">
      <c r="A684" t="str">
        <v>successful</v>
      </c>
      <c r="B684">
        <v>241</v>
      </c>
      <c r="D684" t="str">
        <v>failed</v>
      </c>
      <c r="E684">
        <v>3</v>
      </c>
    </row>
    <row r="685" spans="1:5" x14ac:dyDescent="0.25">
      <c r="A685" t="str">
        <v>successful</v>
      </c>
      <c r="B685">
        <v>28</v>
      </c>
      <c r="D685" t="str">
        <v>failed</v>
      </c>
      <c r="E685">
        <v>0</v>
      </c>
    </row>
    <row r="686" spans="1:5" x14ac:dyDescent="0.25">
      <c r="A686" t="str">
        <v>successful</v>
      </c>
      <c r="B686">
        <v>140</v>
      </c>
      <c r="D686" t="str">
        <v>failed</v>
      </c>
      <c r="E686">
        <v>1</v>
      </c>
    </row>
    <row r="687" spans="1:5" x14ac:dyDescent="0.25">
      <c r="A687" t="str">
        <v>successful</v>
      </c>
      <c r="B687">
        <v>280</v>
      </c>
      <c r="D687" t="str">
        <v>failed</v>
      </c>
      <c r="E687">
        <v>0</v>
      </c>
    </row>
    <row r="688" spans="1:5" x14ac:dyDescent="0.25">
      <c r="A688" t="str">
        <v>successful</v>
      </c>
      <c r="B688">
        <v>70</v>
      </c>
      <c r="D688" t="str">
        <v>failed</v>
      </c>
      <c r="E688">
        <v>9</v>
      </c>
    </row>
    <row r="689" spans="1:5" x14ac:dyDescent="0.25">
      <c r="A689" t="str">
        <v>successful</v>
      </c>
      <c r="B689">
        <v>160</v>
      </c>
      <c r="D689" t="str">
        <v>failed</v>
      </c>
      <c r="E689">
        <v>2</v>
      </c>
    </row>
    <row r="690" spans="1:5" x14ac:dyDescent="0.25">
      <c r="A690" t="str">
        <v>successful</v>
      </c>
      <c r="B690">
        <v>141</v>
      </c>
      <c r="D690" t="str">
        <v>failed</v>
      </c>
      <c r="E690">
        <v>1</v>
      </c>
    </row>
    <row r="691" spans="1:5" x14ac:dyDescent="0.25">
      <c r="A691" t="str">
        <v>successful</v>
      </c>
      <c r="B691">
        <v>874</v>
      </c>
      <c r="D691" t="str">
        <v>failed</v>
      </c>
      <c r="E691">
        <v>2</v>
      </c>
    </row>
    <row r="692" spans="1:5" x14ac:dyDescent="0.25">
      <c r="A692" t="str">
        <v>successful</v>
      </c>
      <c r="B692">
        <v>73</v>
      </c>
      <c r="D692" t="str">
        <v>failed</v>
      </c>
      <c r="E692">
        <v>11</v>
      </c>
    </row>
    <row r="693" spans="1:5" x14ac:dyDescent="0.25">
      <c r="A693" t="str">
        <v>successful</v>
      </c>
      <c r="B693">
        <v>294</v>
      </c>
      <c r="D693" t="str">
        <v>failed</v>
      </c>
      <c r="E693">
        <v>0</v>
      </c>
    </row>
    <row r="694" spans="1:5" x14ac:dyDescent="0.25">
      <c r="A694" t="str">
        <v>successful</v>
      </c>
      <c r="B694">
        <v>740</v>
      </c>
      <c r="D694" t="str">
        <v>failed</v>
      </c>
      <c r="E694">
        <v>0</v>
      </c>
    </row>
    <row r="695" spans="1:5" x14ac:dyDescent="0.25">
      <c r="A695" t="str">
        <v>successful</v>
      </c>
      <c r="B695">
        <v>369</v>
      </c>
      <c r="D695" t="str">
        <v>failed</v>
      </c>
      <c r="E695">
        <v>9</v>
      </c>
    </row>
    <row r="696" spans="1:5" x14ac:dyDescent="0.25">
      <c r="A696" t="str">
        <v>successful</v>
      </c>
      <c r="B696">
        <v>110</v>
      </c>
      <c r="D696" t="str">
        <v>failed</v>
      </c>
      <c r="E696">
        <v>0</v>
      </c>
    </row>
    <row r="697" spans="1:5" x14ac:dyDescent="0.25">
      <c r="A697" t="str">
        <v>successful</v>
      </c>
      <c r="B697">
        <v>455</v>
      </c>
      <c r="D697" t="str">
        <v>failed</v>
      </c>
      <c r="E697">
        <v>4</v>
      </c>
    </row>
    <row r="698" spans="1:5" x14ac:dyDescent="0.25">
      <c r="A698" t="str">
        <v>successful</v>
      </c>
      <c r="B698">
        <v>224</v>
      </c>
      <c r="D698" t="str">
        <v>failed</v>
      </c>
      <c r="E698">
        <v>1</v>
      </c>
    </row>
    <row r="699" spans="1:5" x14ac:dyDescent="0.25">
      <c r="A699" t="str">
        <v>successful</v>
      </c>
      <c r="B699">
        <v>46</v>
      </c>
      <c r="D699" t="str">
        <v>failed</v>
      </c>
      <c r="E699">
        <v>2</v>
      </c>
    </row>
    <row r="700" spans="1:5" x14ac:dyDescent="0.25">
      <c r="A700" t="str">
        <v>successful</v>
      </c>
      <c r="B700">
        <v>284</v>
      </c>
      <c r="D700" t="str">
        <v>failed</v>
      </c>
      <c r="E700">
        <v>0</v>
      </c>
    </row>
    <row r="701" spans="1:5" x14ac:dyDescent="0.25">
      <c r="A701" t="str">
        <v>successful</v>
      </c>
      <c r="B701">
        <v>98</v>
      </c>
      <c r="D701" t="str">
        <v>failed</v>
      </c>
      <c r="E701">
        <v>1</v>
      </c>
    </row>
    <row r="702" spans="1:5" x14ac:dyDescent="0.25">
      <c r="A702" t="str">
        <v>successful</v>
      </c>
      <c r="B702">
        <v>56</v>
      </c>
      <c r="D702" t="str">
        <v>failed</v>
      </c>
      <c r="E702">
        <v>17</v>
      </c>
    </row>
    <row r="703" spans="1:5" x14ac:dyDescent="0.25">
      <c r="A703" t="str">
        <v>successful</v>
      </c>
      <c r="B703">
        <v>32</v>
      </c>
      <c r="D703" t="str">
        <v>failed</v>
      </c>
      <c r="E703">
        <v>2</v>
      </c>
    </row>
    <row r="704" spans="1:5" x14ac:dyDescent="0.25">
      <c r="A704" t="str">
        <v>successful</v>
      </c>
      <c r="B704">
        <v>30</v>
      </c>
      <c r="D704" t="str">
        <v>failed</v>
      </c>
      <c r="E704">
        <v>3</v>
      </c>
    </row>
    <row r="705" spans="1:5" x14ac:dyDescent="0.25">
      <c r="A705" t="str">
        <v>successful</v>
      </c>
      <c r="B705">
        <v>70</v>
      </c>
      <c r="D705" t="str">
        <v>failed</v>
      </c>
      <c r="E705">
        <v>41</v>
      </c>
    </row>
    <row r="706" spans="1:5" x14ac:dyDescent="0.25">
      <c r="A706" t="str">
        <v>successful</v>
      </c>
      <c r="B706">
        <v>44</v>
      </c>
      <c r="D706" t="str">
        <v>failed</v>
      </c>
      <c r="E706">
        <v>2</v>
      </c>
    </row>
    <row r="707" spans="1:5" x14ac:dyDescent="0.25">
      <c r="A707" t="str">
        <v>successful</v>
      </c>
      <c r="B707">
        <v>92</v>
      </c>
      <c r="D707" t="str">
        <v>failed</v>
      </c>
      <c r="E707">
        <v>3</v>
      </c>
    </row>
    <row r="708" spans="1:5" x14ac:dyDescent="0.25">
      <c r="A708" t="str">
        <v>successful</v>
      </c>
      <c r="B708">
        <v>205</v>
      </c>
      <c r="D708" t="str">
        <v>failed</v>
      </c>
      <c r="E708">
        <v>8</v>
      </c>
    </row>
    <row r="709" spans="1:5" x14ac:dyDescent="0.25">
      <c r="A709" t="str">
        <v>successful</v>
      </c>
      <c r="B709">
        <v>23</v>
      </c>
      <c r="D709" t="str">
        <v>failed</v>
      </c>
      <c r="E709">
        <v>0</v>
      </c>
    </row>
    <row r="710" spans="1:5" x14ac:dyDescent="0.25">
      <c r="A710" t="str">
        <v>successful</v>
      </c>
      <c r="B710">
        <v>4</v>
      </c>
      <c r="D710" t="str">
        <v>failed</v>
      </c>
      <c r="E710">
        <v>1</v>
      </c>
    </row>
    <row r="711" spans="1:5" x14ac:dyDescent="0.25">
      <c r="A711" t="str">
        <v>successful</v>
      </c>
      <c r="B711">
        <v>112</v>
      </c>
      <c r="D711" t="str">
        <v>failed</v>
      </c>
      <c r="E711">
        <v>3</v>
      </c>
    </row>
    <row r="712" spans="1:5" x14ac:dyDescent="0.25">
      <c r="A712" t="str">
        <v>successful</v>
      </c>
      <c r="B712">
        <v>27</v>
      </c>
      <c r="D712" t="str">
        <v>failed</v>
      </c>
      <c r="E712">
        <v>4</v>
      </c>
    </row>
    <row r="713" spans="1:5" x14ac:dyDescent="0.25">
      <c r="A713" t="str">
        <v>successful</v>
      </c>
      <c r="B713">
        <v>11</v>
      </c>
      <c r="D713" t="str">
        <v>failed</v>
      </c>
      <c r="E713">
        <v>9</v>
      </c>
    </row>
    <row r="714" spans="1:5" x14ac:dyDescent="0.25">
      <c r="A714" t="str">
        <v>successful</v>
      </c>
      <c r="B714">
        <v>26</v>
      </c>
      <c r="D714" t="str">
        <v>failed</v>
      </c>
      <c r="E714">
        <v>16</v>
      </c>
    </row>
    <row r="715" spans="1:5" x14ac:dyDescent="0.25">
      <c r="A715" t="str">
        <v>successful</v>
      </c>
      <c r="B715">
        <v>77</v>
      </c>
      <c r="D715" t="str">
        <v>failed</v>
      </c>
      <c r="E715">
        <v>1</v>
      </c>
    </row>
    <row r="716" spans="1:5" x14ac:dyDescent="0.25">
      <c r="A716" t="str">
        <v>successful</v>
      </c>
      <c r="B716">
        <v>136</v>
      </c>
      <c r="D716" t="str">
        <v>failed</v>
      </c>
      <c r="E716">
        <v>7</v>
      </c>
    </row>
    <row r="717" spans="1:5" x14ac:dyDescent="0.25">
      <c r="A717" t="str">
        <v>successful</v>
      </c>
      <c r="B717">
        <v>157</v>
      </c>
      <c r="D717" t="str">
        <v>failed</v>
      </c>
      <c r="E717">
        <v>0</v>
      </c>
    </row>
    <row r="718" spans="1:5" x14ac:dyDescent="0.25">
      <c r="A718" t="str">
        <v>successful</v>
      </c>
      <c r="B718">
        <v>158</v>
      </c>
      <c r="D718" t="str">
        <v>failed</v>
      </c>
      <c r="E718">
        <v>0</v>
      </c>
    </row>
    <row r="719" spans="1:5" x14ac:dyDescent="0.25">
      <c r="A719" t="str">
        <v>successful</v>
      </c>
      <c r="B719">
        <v>27</v>
      </c>
      <c r="D719" t="str">
        <v>failed</v>
      </c>
      <c r="E719">
        <v>0</v>
      </c>
    </row>
    <row r="720" spans="1:5" x14ac:dyDescent="0.25">
      <c r="A720" t="str">
        <v>successful</v>
      </c>
      <c r="B720">
        <v>23</v>
      </c>
      <c r="D720" t="str">
        <v>failed</v>
      </c>
      <c r="E720">
        <v>0</v>
      </c>
    </row>
    <row r="721" spans="1:5" x14ac:dyDescent="0.25">
      <c r="A721" t="str">
        <v>successful</v>
      </c>
      <c r="B721">
        <v>17</v>
      </c>
      <c r="D721" t="str">
        <v>failed</v>
      </c>
      <c r="E721">
        <v>0</v>
      </c>
    </row>
    <row r="722" spans="1:5" x14ac:dyDescent="0.25">
      <c r="A722" t="str">
        <v>successful</v>
      </c>
      <c r="B722">
        <v>37</v>
      </c>
      <c r="D722" t="str">
        <v>failed</v>
      </c>
      <c r="E722">
        <v>1</v>
      </c>
    </row>
    <row r="723" spans="1:5" x14ac:dyDescent="0.25">
      <c r="A723" t="str">
        <v>successful</v>
      </c>
      <c r="B723">
        <v>65</v>
      </c>
      <c r="D723" t="str">
        <v>failed</v>
      </c>
      <c r="E723">
        <v>2</v>
      </c>
    </row>
    <row r="724" spans="1:5" x14ac:dyDescent="0.25">
      <c r="A724" t="str">
        <v>successful</v>
      </c>
      <c r="B724">
        <v>18</v>
      </c>
      <c r="D724" t="str">
        <v>failed</v>
      </c>
      <c r="E724">
        <v>1</v>
      </c>
    </row>
    <row r="725" spans="1:5" x14ac:dyDescent="0.25">
      <c r="A725" t="str">
        <v>successful</v>
      </c>
      <c r="B725">
        <v>25</v>
      </c>
      <c r="D725" t="str">
        <v>failed</v>
      </c>
      <c r="E725">
        <v>15</v>
      </c>
    </row>
    <row r="726" spans="1:5" x14ac:dyDescent="0.25">
      <c r="A726" t="str">
        <v>successful</v>
      </c>
      <c r="B726">
        <v>104</v>
      </c>
      <c r="D726" t="str">
        <v>failed</v>
      </c>
      <c r="E726">
        <v>1</v>
      </c>
    </row>
    <row r="727" spans="1:5" x14ac:dyDescent="0.25">
      <c r="A727" t="str">
        <v>successful</v>
      </c>
      <c r="B727">
        <v>108</v>
      </c>
      <c r="D727" t="str">
        <v>failed</v>
      </c>
      <c r="E727">
        <v>1</v>
      </c>
    </row>
    <row r="728" spans="1:5" x14ac:dyDescent="0.25">
      <c r="A728" t="str">
        <v>successful</v>
      </c>
      <c r="B728">
        <v>38</v>
      </c>
      <c r="D728" t="str">
        <v>failed</v>
      </c>
      <c r="E728">
        <v>0</v>
      </c>
    </row>
    <row r="729" spans="1:5" x14ac:dyDescent="0.25">
      <c r="A729" t="str">
        <v>successful</v>
      </c>
      <c r="B729">
        <v>88</v>
      </c>
      <c r="D729" t="str">
        <v>failed</v>
      </c>
      <c r="E729">
        <v>39</v>
      </c>
    </row>
    <row r="730" spans="1:5" x14ac:dyDescent="0.25">
      <c r="A730" t="str">
        <v>successful</v>
      </c>
      <c r="B730">
        <v>82</v>
      </c>
      <c r="D730" t="str">
        <v>failed</v>
      </c>
      <c r="E730">
        <v>103</v>
      </c>
    </row>
    <row r="731" spans="1:5" x14ac:dyDescent="0.25">
      <c r="A731" t="str">
        <v>successful</v>
      </c>
      <c r="B731">
        <v>126</v>
      </c>
      <c r="D731" t="str">
        <v>failed</v>
      </c>
      <c r="E731">
        <v>0</v>
      </c>
    </row>
    <row r="732" spans="1:5" x14ac:dyDescent="0.25">
      <c r="A732" t="str">
        <v>successful</v>
      </c>
      <c r="B732">
        <v>133</v>
      </c>
      <c r="D732" t="str">
        <v>failed</v>
      </c>
      <c r="E732">
        <v>39</v>
      </c>
    </row>
    <row r="733" spans="1:5" x14ac:dyDescent="0.25">
      <c r="A733" t="str">
        <v>successful</v>
      </c>
      <c r="B733">
        <v>47</v>
      </c>
      <c r="D733" t="str">
        <v>failed</v>
      </c>
      <c r="E733">
        <v>15</v>
      </c>
    </row>
    <row r="734" spans="1:5" x14ac:dyDescent="0.25">
      <c r="A734" t="str">
        <v>successful</v>
      </c>
      <c r="B734">
        <v>58</v>
      </c>
      <c r="D734" t="str">
        <v>failed</v>
      </c>
      <c r="E734">
        <v>22</v>
      </c>
    </row>
    <row r="735" spans="1:5" x14ac:dyDescent="0.25">
      <c r="A735" t="str">
        <v>successful</v>
      </c>
      <c r="B735">
        <v>32</v>
      </c>
      <c r="D735" t="str">
        <v>failed</v>
      </c>
      <c r="E735">
        <v>92</v>
      </c>
    </row>
    <row r="736" spans="1:5" x14ac:dyDescent="0.25">
      <c r="A736" t="str">
        <v>successful</v>
      </c>
      <c r="B736">
        <v>37</v>
      </c>
      <c r="D736" t="str">
        <v>failed</v>
      </c>
      <c r="E736">
        <v>25</v>
      </c>
    </row>
    <row r="737" spans="1:5" x14ac:dyDescent="0.25">
      <c r="A737" t="str">
        <v>successful</v>
      </c>
      <c r="B737">
        <v>87</v>
      </c>
      <c r="D737" t="str">
        <v>failed</v>
      </c>
      <c r="E737">
        <v>19</v>
      </c>
    </row>
    <row r="738" spans="1:5" x14ac:dyDescent="0.25">
      <c r="A738" t="str">
        <v>successful</v>
      </c>
      <c r="B738">
        <v>15</v>
      </c>
      <c r="D738" t="str">
        <v>failed</v>
      </c>
      <c r="E738">
        <v>19</v>
      </c>
    </row>
    <row r="739" spans="1:5" x14ac:dyDescent="0.25">
      <c r="A739" t="str">
        <v>successful</v>
      </c>
      <c r="B739">
        <v>27</v>
      </c>
      <c r="D739" t="str">
        <v>failed</v>
      </c>
      <c r="E739">
        <v>13</v>
      </c>
    </row>
    <row r="740" spans="1:5" x14ac:dyDescent="0.25">
      <c r="A740" t="str">
        <v>successful</v>
      </c>
      <c r="B740">
        <v>19</v>
      </c>
      <c r="D740" t="str">
        <v>failed</v>
      </c>
      <c r="E740">
        <v>124</v>
      </c>
    </row>
    <row r="741" spans="1:5" x14ac:dyDescent="0.25">
      <c r="A741" t="str">
        <v>successful</v>
      </c>
      <c r="B741">
        <v>17</v>
      </c>
      <c r="D741" t="str">
        <v>failed</v>
      </c>
      <c r="E741">
        <v>4</v>
      </c>
    </row>
    <row r="742" spans="1:5" x14ac:dyDescent="0.25">
      <c r="A742" t="str">
        <v>successful</v>
      </c>
      <c r="B742">
        <v>26</v>
      </c>
      <c r="D742" t="str">
        <v>failed</v>
      </c>
      <c r="E742">
        <v>10</v>
      </c>
    </row>
    <row r="743" spans="1:5" x14ac:dyDescent="0.25">
      <c r="A743" t="str">
        <v>successful</v>
      </c>
      <c r="B743">
        <v>28</v>
      </c>
      <c r="D743" t="str">
        <v>failed</v>
      </c>
      <c r="E743">
        <v>15</v>
      </c>
    </row>
    <row r="744" spans="1:5" x14ac:dyDescent="0.25">
      <c r="A744" t="str">
        <v>successful</v>
      </c>
      <c r="B744">
        <v>37</v>
      </c>
      <c r="D744" t="str">
        <v>failed</v>
      </c>
      <c r="E744">
        <v>38</v>
      </c>
    </row>
    <row r="745" spans="1:5" x14ac:dyDescent="0.25">
      <c r="A745" t="str">
        <v>successful</v>
      </c>
      <c r="B745">
        <v>128</v>
      </c>
      <c r="D745" t="str">
        <v>failed</v>
      </c>
      <c r="E745">
        <v>152</v>
      </c>
    </row>
    <row r="746" spans="1:5" x14ac:dyDescent="0.25">
      <c r="A746" t="str">
        <v>successful</v>
      </c>
      <c r="B746">
        <v>10</v>
      </c>
      <c r="D746" t="str">
        <v>failed</v>
      </c>
      <c r="E746">
        <v>24</v>
      </c>
    </row>
    <row r="747" spans="1:5" x14ac:dyDescent="0.25">
      <c r="A747" t="str">
        <v>successful</v>
      </c>
      <c r="B747">
        <v>83</v>
      </c>
      <c r="D747" t="str">
        <v>failed</v>
      </c>
      <c r="E747">
        <v>76</v>
      </c>
    </row>
    <row r="748" spans="1:5" x14ac:dyDescent="0.25">
      <c r="A748" t="str">
        <v>successful</v>
      </c>
      <c r="B748">
        <v>46</v>
      </c>
      <c r="D748" t="str">
        <v>failed</v>
      </c>
      <c r="E748">
        <v>185</v>
      </c>
    </row>
    <row r="749" spans="1:5" x14ac:dyDescent="0.25">
      <c r="A749" t="str">
        <v>successful</v>
      </c>
      <c r="B749">
        <v>90</v>
      </c>
      <c r="D749" t="str">
        <v>failed</v>
      </c>
      <c r="E749">
        <v>33</v>
      </c>
    </row>
    <row r="750" spans="1:5" x14ac:dyDescent="0.25">
      <c r="A750" t="str">
        <v>successful</v>
      </c>
      <c r="B750">
        <v>81</v>
      </c>
      <c r="D750" t="str">
        <v>failed</v>
      </c>
      <c r="E750">
        <v>108</v>
      </c>
    </row>
    <row r="751" spans="1:5" x14ac:dyDescent="0.25">
      <c r="A751" t="str">
        <v>successful</v>
      </c>
      <c r="B751">
        <v>32</v>
      </c>
      <c r="D751" t="str">
        <v>failed</v>
      </c>
      <c r="E751">
        <v>29</v>
      </c>
    </row>
    <row r="752" spans="1:5" x14ac:dyDescent="0.25">
      <c r="A752" t="str">
        <v>successful</v>
      </c>
      <c r="B752">
        <v>20</v>
      </c>
      <c r="D752" t="str">
        <v>failed</v>
      </c>
      <c r="E752">
        <v>24</v>
      </c>
    </row>
    <row r="753" spans="1:5" x14ac:dyDescent="0.25">
      <c r="A753" t="str">
        <v>successful</v>
      </c>
      <c r="B753">
        <v>70</v>
      </c>
      <c r="D753" t="str">
        <v>failed</v>
      </c>
      <c r="E753">
        <v>4</v>
      </c>
    </row>
    <row r="754" spans="1:5" x14ac:dyDescent="0.25">
      <c r="A754" t="str">
        <v>successful</v>
      </c>
      <c r="B754">
        <v>168</v>
      </c>
      <c r="D754" t="str">
        <v>failed</v>
      </c>
      <c r="E754">
        <v>4</v>
      </c>
    </row>
    <row r="755" spans="1:5" x14ac:dyDescent="0.25">
      <c r="A755" t="str">
        <v>successful</v>
      </c>
      <c r="B755">
        <v>34</v>
      </c>
      <c r="D755" t="str">
        <v>failed</v>
      </c>
      <c r="E755">
        <v>15</v>
      </c>
    </row>
    <row r="756" spans="1:5" x14ac:dyDescent="0.25">
      <c r="A756" t="str">
        <v>successful</v>
      </c>
      <c r="B756">
        <v>48</v>
      </c>
      <c r="D756" t="str">
        <v>failed</v>
      </c>
      <c r="E756">
        <v>4</v>
      </c>
    </row>
    <row r="757" spans="1:5" x14ac:dyDescent="0.25">
      <c r="A757" t="str">
        <v>successful</v>
      </c>
      <c r="B757">
        <v>48</v>
      </c>
      <c r="D757" t="str">
        <v>failed</v>
      </c>
      <c r="E757">
        <v>139</v>
      </c>
    </row>
    <row r="758" spans="1:5" x14ac:dyDescent="0.25">
      <c r="A758" t="str">
        <v>successful</v>
      </c>
      <c r="B758">
        <v>221</v>
      </c>
      <c r="D758" t="str">
        <v>failed</v>
      </c>
      <c r="E758">
        <v>2</v>
      </c>
    </row>
    <row r="759" spans="1:5" x14ac:dyDescent="0.25">
      <c r="A759" t="str">
        <v>successful</v>
      </c>
      <c r="B759">
        <v>107</v>
      </c>
      <c r="D759" t="str">
        <v>failed</v>
      </c>
      <c r="E759">
        <v>18</v>
      </c>
    </row>
    <row r="760" spans="1:5" x14ac:dyDescent="0.25">
      <c r="A760" t="str">
        <v>successful</v>
      </c>
      <c r="B760">
        <v>45</v>
      </c>
      <c r="D760" t="str">
        <v>failed</v>
      </c>
      <c r="E760">
        <v>81</v>
      </c>
    </row>
    <row r="761" spans="1:5" x14ac:dyDescent="0.25">
      <c r="A761" t="str">
        <v>successful</v>
      </c>
      <c r="B761">
        <v>36</v>
      </c>
      <c r="D761" t="str">
        <v>failed</v>
      </c>
      <c r="E761">
        <v>86</v>
      </c>
    </row>
    <row r="762" spans="1:5" x14ac:dyDescent="0.25">
      <c r="A762" t="str">
        <v>successful</v>
      </c>
      <c r="B762">
        <v>101</v>
      </c>
      <c r="D762" t="str">
        <v>failed</v>
      </c>
      <c r="E762">
        <v>140</v>
      </c>
    </row>
    <row r="763" spans="1:5" x14ac:dyDescent="0.25">
      <c r="A763" t="str">
        <v>successful</v>
      </c>
      <c r="B763">
        <v>62</v>
      </c>
      <c r="D763" t="str">
        <v>failed</v>
      </c>
      <c r="E763">
        <v>37</v>
      </c>
    </row>
    <row r="764" spans="1:5" x14ac:dyDescent="0.25">
      <c r="A764" t="str">
        <v>successful</v>
      </c>
      <c r="B764">
        <v>32</v>
      </c>
      <c r="D764" t="str">
        <v>failed</v>
      </c>
      <c r="E764">
        <v>6</v>
      </c>
    </row>
    <row r="765" spans="1:5" x14ac:dyDescent="0.25">
      <c r="A765" t="str">
        <v>successful</v>
      </c>
      <c r="B765">
        <v>89</v>
      </c>
      <c r="D765" t="str">
        <v>failed</v>
      </c>
      <c r="E765">
        <v>113</v>
      </c>
    </row>
    <row r="766" spans="1:5" x14ac:dyDescent="0.25">
      <c r="A766" t="str">
        <v>successful</v>
      </c>
      <c r="B766">
        <v>93</v>
      </c>
      <c r="D766" t="str">
        <v>failed</v>
      </c>
      <c r="E766">
        <v>37</v>
      </c>
    </row>
    <row r="767" spans="1:5" x14ac:dyDescent="0.25">
      <c r="A767" t="str">
        <v>successful</v>
      </c>
      <c r="B767">
        <v>98</v>
      </c>
      <c r="D767" t="str">
        <v>failed</v>
      </c>
      <c r="E767">
        <v>18</v>
      </c>
    </row>
    <row r="768" spans="1:5" x14ac:dyDescent="0.25">
      <c r="A768" t="str">
        <v>successful</v>
      </c>
      <c r="B768">
        <v>82</v>
      </c>
      <c r="D768" t="str">
        <v>failed</v>
      </c>
      <c r="E768">
        <v>75</v>
      </c>
    </row>
    <row r="769" spans="1:5" x14ac:dyDescent="0.25">
      <c r="A769" t="str">
        <v>successful</v>
      </c>
      <c r="B769">
        <v>116</v>
      </c>
      <c r="D769" t="str">
        <v>failed</v>
      </c>
      <c r="E769">
        <v>52</v>
      </c>
    </row>
    <row r="770" spans="1:5" x14ac:dyDescent="0.25">
      <c r="A770" t="str">
        <v>successful</v>
      </c>
      <c r="B770">
        <v>52</v>
      </c>
      <c r="D770" t="str">
        <v>failed</v>
      </c>
      <c r="E770">
        <v>122</v>
      </c>
    </row>
    <row r="771" spans="1:5" x14ac:dyDescent="0.25">
      <c r="A771" t="str">
        <v>successful</v>
      </c>
      <c r="B771">
        <v>23</v>
      </c>
      <c r="D771" t="str">
        <v>failed</v>
      </c>
      <c r="E771">
        <v>8</v>
      </c>
    </row>
    <row r="772" spans="1:5" x14ac:dyDescent="0.25">
      <c r="A772" t="str">
        <v>successful</v>
      </c>
      <c r="B772">
        <v>77</v>
      </c>
      <c r="D772" t="str">
        <v>failed</v>
      </c>
      <c r="E772">
        <v>8</v>
      </c>
    </row>
    <row r="773" spans="1:5" x14ac:dyDescent="0.25">
      <c r="A773" t="str">
        <v>successful</v>
      </c>
      <c r="B773">
        <v>49</v>
      </c>
      <c r="D773" t="str">
        <v>failed</v>
      </c>
      <c r="E773">
        <v>96</v>
      </c>
    </row>
    <row r="774" spans="1:5" x14ac:dyDescent="0.25">
      <c r="A774" t="str">
        <v>successful</v>
      </c>
      <c r="B774">
        <v>59</v>
      </c>
      <c r="D774" t="str">
        <v>failed</v>
      </c>
      <c r="E774">
        <v>9</v>
      </c>
    </row>
    <row r="775" spans="1:5" x14ac:dyDescent="0.25">
      <c r="A775" t="str">
        <v>successful</v>
      </c>
      <c r="B775">
        <v>113</v>
      </c>
      <c r="D775" t="str">
        <v>failed</v>
      </c>
      <c r="E775">
        <v>2</v>
      </c>
    </row>
    <row r="776" spans="1:5" x14ac:dyDescent="0.25">
      <c r="A776" t="str">
        <v>successful</v>
      </c>
      <c r="B776">
        <v>34</v>
      </c>
      <c r="D776" t="str">
        <v>failed</v>
      </c>
      <c r="E776">
        <v>26</v>
      </c>
    </row>
    <row r="777" spans="1:5" x14ac:dyDescent="0.25">
      <c r="A777" t="str">
        <v>successful</v>
      </c>
      <c r="B777">
        <v>42</v>
      </c>
      <c r="D777" t="str">
        <v>failed</v>
      </c>
      <c r="E777">
        <v>23</v>
      </c>
    </row>
    <row r="778" spans="1:5" x14ac:dyDescent="0.25">
      <c r="A778" t="str">
        <v>successful</v>
      </c>
      <c r="B778">
        <v>42</v>
      </c>
      <c r="D778" t="str">
        <v>failed</v>
      </c>
      <c r="E778">
        <v>0</v>
      </c>
    </row>
    <row r="779" spans="1:5" x14ac:dyDescent="0.25">
      <c r="A779" t="str">
        <v>successful</v>
      </c>
      <c r="B779">
        <v>49</v>
      </c>
      <c r="D779" t="str">
        <v>failed</v>
      </c>
      <c r="E779">
        <v>140</v>
      </c>
    </row>
    <row r="780" spans="1:5" x14ac:dyDescent="0.25">
      <c r="A780" t="str">
        <v>successful</v>
      </c>
      <c r="B780">
        <v>56</v>
      </c>
      <c r="D780" t="str">
        <v>failed</v>
      </c>
      <c r="E780">
        <v>0</v>
      </c>
    </row>
    <row r="781" spans="1:5" x14ac:dyDescent="0.25">
      <c r="A781" t="str">
        <v>successful</v>
      </c>
      <c r="B781">
        <v>25</v>
      </c>
      <c r="D781" t="str">
        <v>failed</v>
      </c>
      <c r="E781">
        <v>6</v>
      </c>
    </row>
    <row r="782" spans="1:5" x14ac:dyDescent="0.25">
      <c r="A782" t="str">
        <v>successful</v>
      </c>
      <c r="B782">
        <v>52</v>
      </c>
      <c r="D782" t="str">
        <v>failed</v>
      </c>
      <c r="E782">
        <v>100</v>
      </c>
    </row>
    <row r="783" spans="1:5" x14ac:dyDescent="0.25">
      <c r="A783" t="str">
        <v>successful</v>
      </c>
      <c r="B783">
        <v>34</v>
      </c>
      <c r="D783" t="str">
        <v>failed</v>
      </c>
      <c r="E783">
        <v>0</v>
      </c>
    </row>
    <row r="784" spans="1:5" x14ac:dyDescent="0.25">
      <c r="A784" t="str">
        <v>successful</v>
      </c>
      <c r="B784">
        <v>67</v>
      </c>
      <c r="D784" t="str">
        <v>failed</v>
      </c>
      <c r="E784">
        <v>4</v>
      </c>
    </row>
    <row r="785" spans="1:5" x14ac:dyDescent="0.25">
      <c r="A785" t="str">
        <v>successful</v>
      </c>
      <c r="B785">
        <v>70</v>
      </c>
      <c r="D785" t="str">
        <v>failed</v>
      </c>
      <c r="E785">
        <v>8</v>
      </c>
    </row>
    <row r="786" spans="1:5" x14ac:dyDescent="0.25">
      <c r="A786" t="str">
        <v>successful</v>
      </c>
      <c r="B786">
        <v>89</v>
      </c>
      <c r="D786" t="str">
        <v>failed</v>
      </c>
      <c r="E786">
        <v>0</v>
      </c>
    </row>
    <row r="787" spans="1:5" x14ac:dyDescent="0.25">
      <c r="A787" t="str">
        <v>successful</v>
      </c>
      <c r="B787">
        <v>107</v>
      </c>
      <c r="D787" t="str">
        <v>failed</v>
      </c>
      <c r="E787">
        <v>16</v>
      </c>
    </row>
    <row r="788" spans="1:5" x14ac:dyDescent="0.25">
      <c r="A788" t="str">
        <v>successful</v>
      </c>
      <c r="B788">
        <v>159</v>
      </c>
      <c r="D788" t="str">
        <v>failed</v>
      </c>
      <c r="E788">
        <v>2</v>
      </c>
    </row>
    <row r="789" spans="1:5" x14ac:dyDescent="0.25">
      <c r="A789" t="str">
        <v>successful</v>
      </c>
      <c r="B789">
        <v>181</v>
      </c>
      <c r="D789" t="str">
        <v>failed</v>
      </c>
      <c r="E789">
        <v>48</v>
      </c>
    </row>
    <row r="790" spans="1:5" x14ac:dyDescent="0.25">
      <c r="A790" t="str">
        <v>successful</v>
      </c>
      <c r="B790">
        <v>131</v>
      </c>
      <c r="D790" t="str">
        <v>failed</v>
      </c>
      <c r="E790">
        <v>2</v>
      </c>
    </row>
    <row r="791" spans="1:5" x14ac:dyDescent="0.25">
      <c r="A791" t="str">
        <v>successful</v>
      </c>
      <c r="B791">
        <v>125</v>
      </c>
      <c r="D791" t="str">
        <v>failed</v>
      </c>
      <c r="E791">
        <v>2</v>
      </c>
    </row>
    <row r="792" spans="1:5" x14ac:dyDescent="0.25">
      <c r="A792" t="str">
        <v>successful</v>
      </c>
      <c r="B792">
        <v>61</v>
      </c>
      <c r="D792" t="str">
        <v>failed</v>
      </c>
      <c r="E792">
        <v>1</v>
      </c>
    </row>
    <row r="793" spans="1:5" x14ac:dyDescent="0.25">
      <c r="A793" t="str">
        <v>successful</v>
      </c>
      <c r="B793">
        <v>90</v>
      </c>
      <c r="D793" t="str">
        <v>failed</v>
      </c>
      <c r="E793">
        <v>17</v>
      </c>
    </row>
    <row r="794" spans="1:5" x14ac:dyDescent="0.25">
      <c r="A794" t="str">
        <v>successful</v>
      </c>
      <c r="B794">
        <v>35</v>
      </c>
      <c r="D794" t="str">
        <v>failed</v>
      </c>
      <c r="E794">
        <v>0</v>
      </c>
    </row>
    <row r="795" spans="1:5" x14ac:dyDescent="0.25">
      <c r="A795" t="str">
        <v>successful</v>
      </c>
      <c r="B795">
        <v>90</v>
      </c>
      <c r="D795" t="str">
        <v>failed</v>
      </c>
      <c r="E795">
        <v>11</v>
      </c>
    </row>
    <row r="796" spans="1:5" x14ac:dyDescent="0.25">
      <c r="A796" t="str">
        <v>successful</v>
      </c>
      <c r="B796">
        <v>4</v>
      </c>
      <c r="D796" t="str">
        <v>failed</v>
      </c>
      <c r="E796">
        <v>95</v>
      </c>
    </row>
    <row r="797" spans="1:5" x14ac:dyDescent="0.25">
      <c r="A797" t="str">
        <v>successful</v>
      </c>
      <c r="B797">
        <v>120</v>
      </c>
      <c r="D797" t="str">
        <v>failed</v>
      </c>
      <c r="E797">
        <v>13</v>
      </c>
    </row>
    <row r="798" spans="1:5" x14ac:dyDescent="0.25">
      <c r="A798" t="str">
        <v>successful</v>
      </c>
      <c r="B798">
        <v>14</v>
      </c>
      <c r="D798" t="str">
        <v>failed</v>
      </c>
      <c r="E798">
        <v>2</v>
      </c>
    </row>
    <row r="799" spans="1:5" x14ac:dyDescent="0.25">
      <c r="A799" t="str">
        <v>successful</v>
      </c>
      <c r="B799">
        <v>27</v>
      </c>
      <c r="D799" t="str">
        <v>failed</v>
      </c>
      <c r="E799">
        <v>2</v>
      </c>
    </row>
    <row r="800" spans="1:5" x14ac:dyDescent="0.25">
      <c r="A800" t="str">
        <v>successful</v>
      </c>
      <c r="B800">
        <v>49</v>
      </c>
      <c r="D800" t="str">
        <v>failed</v>
      </c>
      <c r="E800">
        <v>3</v>
      </c>
    </row>
    <row r="801" spans="1:5" x14ac:dyDescent="0.25">
      <c r="A801" t="str">
        <v>successful</v>
      </c>
      <c r="B801">
        <v>102</v>
      </c>
      <c r="D801" t="str">
        <v>failed</v>
      </c>
      <c r="E801">
        <v>0</v>
      </c>
    </row>
    <row r="802" spans="1:5" x14ac:dyDescent="0.25">
      <c r="A802" t="str">
        <v>successful</v>
      </c>
      <c r="B802">
        <v>3</v>
      </c>
      <c r="D802" t="str">
        <v>failed</v>
      </c>
      <c r="E802">
        <v>0</v>
      </c>
    </row>
    <row r="803" spans="1:5" x14ac:dyDescent="0.25">
      <c r="A803" t="str">
        <v>successful</v>
      </c>
      <c r="B803">
        <v>25</v>
      </c>
      <c r="D803" t="str">
        <v>failed</v>
      </c>
      <c r="E803">
        <v>0</v>
      </c>
    </row>
    <row r="804" spans="1:5" x14ac:dyDescent="0.25">
      <c r="A804" t="str">
        <v>successful</v>
      </c>
      <c r="B804">
        <v>118</v>
      </c>
      <c r="D804" t="str">
        <v>failed</v>
      </c>
      <c r="E804">
        <v>2</v>
      </c>
    </row>
    <row r="805" spans="1:5" x14ac:dyDescent="0.25">
      <c r="A805" t="str">
        <v>successful</v>
      </c>
      <c r="B805">
        <v>57</v>
      </c>
      <c r="D805" t="str">
        <v>failed</v>
      </c>
      <c r="E805">
        <v>24</v>
      </c>
    </row>
    <row r="806" spans="1:5" x14ac:dyDescent="0.25">
      <c r="A806" t="str">
        <v>successful</v>
      </c>
      <c r="B806">
        <v>11</v>
      </c>
      <c r="D806" t="str">
        <v>failed</v>
      </c>
      <c r="E806">
        <v>25</v>
      </c>
    </row>
    <row r="807" spans="1:5" x14ac:dyDescent="0.25">
      <c r="A807" t="str">
        <v>successful</v>
      </c>
      <c r="B807">
        <v>33</v>
      </c>
      <c r="D807" t="str">
        <v>failed</v>
      </c>
      <c r="E807">
        <v>3</v>
      </c>
    </row>
    <row r="808" spans="1:5" x14ac:dyDescent="0.25">
      <c r="A808" t="str">
        <v>successful</v>
      </c>
      <c r="B808">
        <v>40</v>
      </c>
      <c r="D808" t="str">
        <v>failed</v>
      </c>
      <c r="E808">
        <v>41</v>
      </c>
    </row>
    <row r="809" spans="1:5" x14ac:dyDescent="0.25">
      <c r="A809" t="str">
        <v>successful</v>
      </c>
      <c r="B809">
        <v>50</v>
      </c>
      <c r="D809" t="str">
        <v>failed</v>
      </c>
      <c r="E809">
        <v>2</v>
      </c>
    </row>
    <row r="810" spans="1:5" x14ac:dyDescent="0.25">
      <c r="A810" t="str">
        <v>successful</v>
      </c>
      <c r="B810">
        <v>38</v>
      </c>
      <c r="D810" t="str">
        <v>failed</v>
      </c>
      <c r="E810">
        <v>4</v>
      </c>
    </row>
    <row r="811" spans="1:5" x14ac:dyDescent="0.25">
      <c r="A811" t="str">
        <v>successful</v>
      </c>
      <c r="B811">
        <v>96</v>
      </c>
      <c r="D811" t="str">
        <v>failed</v>
      </c>
      <c r="E811">
        <v>99</v>
      </c>
    </row>
    <row r="812" spans="1:5" x14ac:dyDescent="0.25">
      <c r="A812" t="str">
        <v>successful</v>
      </c>
      <c r="B812">
        <v>48</v>
      </c>
      <c r="D812" t="str">
        <v>failed</v>
      </c>
      <c r="E812">
        <v>4</v>
      </c>
    </row>
    <row r="813" spans="1:5" x14ac:dyDescent="0.25">
      <c r="A813" t="str">
        <v>successful</v>
      </c>
      <c r="B813">
        <v>33</v>
      </c>
      <c r="D813" t="str">
        <v>failed</v>
      </c>
      <c r="E813">
        <v>4</v>
      </c>
    </row>
    <row r="814" spans="1:5" x14ac:dyDescent="0.25">
      <c r="A814" t="str">
        <v>successful</v>
      </c>
      <c r="B814">
        <v>226</v>
      </c>
      <c r="D814" t="str">
        <v>failed</v>
      </c>
      <c r="E814">
        <v>38</v>
      </c>
    </row>
    <row r="815" spans="1:5" x14ac:dyDescent="0.25">
      <c r="A815" t="str">
        <v>successful</v>
      </c>
      <c r="B815">
        <v>14</v>
      </c>
      <c r="D815" t="str">
        <v>failed</v>
      </c>
      <c r="E815">
        <v>285</v>
      </c>
    </row>
    <row r="816" spans="1:5" x14ac:dyDescent="0.25">
      <c r="A816" t="str">
        <v>successful</v>
      </c>
      <c r="B816">
        <v>20</v>
      </c>
      <c r="D816" t="str">
        <v>failed</v>
      </c>
      <c r="E816">
        <v>1</v>
      </c>
    </row>
    <row r="817" spans="1:5" x14ac:dyDescent="0.25">
      <c r="A817" t="str">
        <v>successful</v>
      </c>
      <c r="B817">
        <v>25</v>
      </c>
      <c r="D817" t="str">
        <v>failed</v>
      </c>
      <c r="E817">
        <v>42</v>
      </c>
    </row>
    <row r="818" spans="1:5" x14ac:dyDescent="0.25">
      <c r="A818" t="str">
        <v>successful</v>
      </c>
      <c r="B818">
        <v>90</v>
      </c>
      <c r="D818" t="str">
        <v>failed</v>
      </c>
      <c r="E818">
        <v>26</v>
      </c>
    </row>
    <row r="819" spans="1:5" x14ac:dyDescent="0.25">
      <c r="A819" t="str">
        <v>successful</v>
      </c>
      <c r="B819">
        <v>11</v>
      </c>
      <c r="D819" t="str">
        <v>failed</v>
      </c>
      <c r="E819">
        <v>2</v>
      </c>
    </row>
    <row r="820" spans="1:5" x14ac:dyDescent="0.25">
      <c r="A820" t="str">
        <v>successful</v>
      </c>
      <c r="B820">
        <v>55</v>
      </c>
      <c r="D820" t="str">
        <v>failed</v>
      </c>
      <c r="E820">
        <v>4</v>
      </c>
    </row>
    <row r="821" spans="1:5" x14ac:dyDescent="0.25">
      <c r="A821" t="str">
        <v>successful</v>
      </c>
      <c r="B821">
        <v>30</v>
      </c>
      <c r="D821" t="str">
        <v>failed</v>
      </c>
      <c r="E821">
        <v>6</v>
      </c>
    </row>
    <row r="822" spans="1:5" x14ac:dyDescent="0.25">
      <c r="A822" t="str">
        <v>successful</v>
      </c>
      <c r="B822">
        <v>28</v>
      </c>
      <c r="D822" t="str">
        <v>failed</v>
      </c>
      <c r="E822">
        <v>70</v>
      </c>
    </row>
    <row r="823" spans="1:5" x14ac:dyDescent="0.25">
      <c r="A823" t="str">
        <v>successful</v>
      </c>
      <c r="B823">
        <v>45</v>
      </c>
      <c r="D823" t="str">
        <v>failed</v>
      </c>
      <c r="E823">
        <v>9</v>
      </c>
    </row>
    <row r="824" spans="1:5" x14ac:dyDescent="0.25">
      <c r="A824" t="str">
        <v>successful</v>
      </c>
      <c r="B824">
        <v>13</v>
      </c>
      <c r="D824" t="str">
        <v>failed</v>
      </c>
      <c r="E824">
        <v>8</v>
      </c>
    </row>
    <row r="825" spans="1:5" x14ac:dyDescent="0.25">
      <c r="A825" t="str">
        <v>successful</v>
      </c>
      <c r="B825">
        <v>40</v>
      </c>
      <c r="D825" t="str">
        <v>failed</v>
      </c>
      <c r="E825">
        <v>105</v>
      </c>
    </row>
    <row r="826" spans="1:5" x14ac:dyDescent="0.25">
      <c r="A826" t="str">
        <v>successful</v>
      </c>
      <c r="B826">
        <v>21</v>
      </c>
      <c r="D826" t="str">
        <v>failed</v>
      </c>
      <c r="E826">
        <v>12</v>
      </c>
    </row>
    <row r="827" spans="1:5" x14ac:dyDescent="0.25">
      <c r="A827" t="str">
        <v>successful</v>
      </c>
      <c r="B827">
        <v>134</v>
      </c>
      <c r="D827" t="str">
        <v>failed</v>
      </c>
      <c r="E827">
        <v>0</v>
      </c>
    </row>
    <row r="828" spans="1:5" x14ac:dyDescent="0.25">
      <c r="A828" t="str">
        <v>successful</v>
      </c>
      <c r="B828">
        <v>20</v>
      </c>
      <c r="D828" t="str">
        <v>failed</v>
      </c>
      <c r="E828">
        <v>16</v>
      </c>
    </row>
    <row r="829" spans="1:5" x14ac:dyDescent="0.25">
      <c r="A829" t="str">
        <v>successful</v>
      </c>
      <c r="B829">
        <v>19</v>
      </c>
      <c r="D829" t="str">
        <v>failed</v>
      </c>
      <c r="E829">
        <v>7</v>
      </c>
    </row>
    <row r="830" spans="1:5" x14ac:dyDescent="0.25">
      <c r="A830" t="str">
        <v>successful</v>
      </c>
      <c r="B830">
        <v>209</v>
      </c>
      <c r="D830" t="str">
        <v>failed</v>
      </c>
      <c r="E830">
        <v>4</v>
      </c>
    </row>
    <row r="831" spans="1:5" x14ac:dyDescent="0.25">
      <c r="A831" t="str">
        <v>successful</v>
      </c>
      <c r="B831">
        <v>38</v>
      </c>
      <c r="D831" t="str">
        <v>failed</v>
      </c>
      <c r="E831">
        <v>1</v>
      </c>
    </row>
    <row r="832" spans="1:5" x14ac:dyDescent="0.25">
      <c r="A832" t="str">
        <v>successful</v>
      </c>
      <c r="B832">
        <v>24</v>
      </c>
      <c r="D832" t="str">
        <v>failed</v>
      </c>
      <c r="E832">
        <v>28</v>
      </c>
    </row>
    <row r="833" spans="1:5" x14ac:dyDescent="0.25">
      <c r="A833" t="str">
        <v>successful</v>
      </c>
      <c r="B833">
        <v>8</v>
      </c>
      <c r="D833" t="str">
        <v>failed</v>
      </c>
      <c r="E833">
        <v>1</v>
      </c>
    </row>
    <row r="834" spans="1:5" x14ac:dyDescent="0.25">
      <c r="A834" t="str">
        <v>successful</v>
      </c>
      <c r="B834">
        <v>179</v>
      </c>
      <c r="D834" t="str">
        <v>failed</v>
      </c>
      <c r="E834">
        <v>1</v>
      </c>
    </row>
    <row r="835" spans="1:5" x14ac:dyDescent="0.25">
      <c r="A835" t="str">
        <v>successful</v>
      </c>
      <c r="B835">
        <v>26</v>
      </c>
      <c r="D835" t="str">
        <v>failed</v>
      </c>
      <c r="E835">
        <v>5</v>
      </c>
    </row>
    <row r="836" spans="1:5" x14ac:dyDescent="0.25">
      <c r="A836" t="str">
        <v>successful</v>
      </c>
      <c r="B836">
        <v>131</v>
      </c>
      <c r="D836" t="str">
        <v>failed</v>
      </c>
      <c r="E836">
        <v>3</v>
      </c>
    </row>
    <row r="837" spans="1:5" x14ac:dyDescent="0.25">
      <c r="A837" t="str">
        <v>successful</v>
      </c>
      <c r="B837">
        <v>14</v>
      </c>
      <c r="D837" t="str">
        <v>failed</v>
      </c>
      <c r="E837">
        <v>2</v>
      </c>
    </row>
    <row r="838" spans="1:5" x14ac:dyDescent="0.25">
      <c r="A838" t="str">
        <v>successful</v>
      </c>
      <c r="B838">
        <v>174</v>
      </c>
      <c r="D838" t="str">
        <v>failed</v>
      </c>
      <c r="E838">
        <v>0</v>
      </c>
    </row>
    <row r="839" spans="1:5" x14ac:dyDescent="0.25">
      <c r="A839" t="str">
        <v>successful</v>
      </c>
      <c r="B839">
        <v>191</v>
      </c>
      <c r="D839" t="str">
        <v>failed</v>
      </c>
      <c r="E839">
        <v>0</v>
      </c>
    </row>
    <row r="840" spans="1:5" x14ac:dyDescent="0.25">
      <c r="A840" t="str">
        <v>successful</v>
      </c>
      <c r="B840">
        <v>38</v>
      </c>
      <c r="D840" t="str">
        <v>failed</v>
      </c>
      <c r="E840">
        <v>3</v>
      </c>
    </row>
    <row r="841" spans="1:5" x14ac:dyDescent="0.25">
      <c r="A841" t="str">
        <v>successful</v>
      </c>
      <c r="B841">
        <v>22</v>
      </c>
      <c r="D841" t="str">
        <v>failed</v>
      </c>
      <c r="E841">
        <v>0</v>
      </c>
    </row>
    <row r="842" spans="1:5" x14ac:dyDescent="0.25">
      <c r="A842" t="str">
        <v>successful</v>
      </c>
      <c r="B842">
        <v>149</v>
      </c>
      <c r="D842" t="str">
        <v>failed</v>
      </c>
      <c r="E842">
        <v>0</v>
      </c>
    </row>
    <row r="843" spans="1:5" x14ac:dyDescent="0.25">
      <c r="A843" t="str">
        <v>successful</v>
      </c>
      <c r="B843">
        <v>56</v>
      </c>
      <c r="D843" t="str">
        <v>failed</v>
      </c>
      <c r="E843">
        <v>3</v>
      </c>
    </row>
    <row r="844" spans="1:5" x14ac:dyDescent="0.25">
      <c r="A844" t="str">
        <v>successful</v>
      </c>
      <c r="B844">
        <v>19</v>
      </c>
      <c r="D844" t="str">
        <v>failed</v>
      </c>
      <c r="E844">
        <v>7</v>
      </c>
    </row>
    <row r="845" spans="1:5" x14ac:dyDescent="0.25">
      <c r="A845" t="str">
        <v>successful</v>
      </c>
      <c r="B845">
        <v>70</v>
      </c>
      <c r="D845" t="str">
        <v>failed</v>
      </c>
      <c r="E845">
        <v>25</v>
      </c>
    </row>
    <row r="846" spans="1:5" x14ac:dyDescent="0.25">
      <c r="A846" t="str">
        <v>successful</v>
      </c>
      <c r="B846">
        <v>81</v>
      </c>
      <c r="D846" t="str">
        <v>failed</v>
      </c>
      <c r="E846">
        <v>10</v>
      </c>
    </row>
    <row r="847" spans="1:5" x14ac:dyDescent="0.25">
      <c r="A847" t="str">
        <v>successful</v>
      </c>
      <c r="B847">
        <v>32</v>
      </c>
      <c r="D847" t="str">
        <v>failed</v>
      </c>
      <c r="E847">
        <v>3</v>
      </c>
    </row>
    <row r="848" spans="1:5" x14ac:dyDescent="0.25">
      <c r="A848" t="str">
        <v>successful</v>
      </c>
      <c r="B848">
        <v>26</v>
      </c>
      <c r="D848" t="str">
        <v>failed</v>
      </c>
      <c r="E848">
        <v>5</v>
      </c>
    </row>
    <row r="849" spans="1:5" x14ac:dyDescent="0.25">
      <c r="A849" t="str">
        <v>successful</v>
      </c>
      <c r="B849">
        <v>105</v>
      </c>
      <c r="D849" t="str">
        <v>failed</v>
      </c>
      <c r="E849">
        <v>5</v>
      </c>
    </row>
    <row r="850" spans="1:5" x14ac:dyDescent="0.25">
      <c r="A850" t="str">
        <v>successful</v>
      </c>
      <c r="B850">
        <v>29</v>
      </c>
      <c r="D850" t="str">
        <v>failed</v>
      </c>
      <c r="E850">
        <v>27</v>
      </c>
    </row>
    <row r="851" spans="1:5" x14ac:dyDescent="0.25">
      <c r="A851" t="str">
        <v>successful</v>
      </c>
      <c r="B851">
        <v>8</v>
      </c>
      <c r="D851" t="str">
        <v>failed</v>
      </c>
      <c r="E851">
        <v>2</v>
      </c>
    </row>
    <row r="852" spans="1:5" x14ac:dyDescent="0.25">
      <c r="A852" t="str">
        <v>successful</v>
      </c>
      <c r="B852">
        <v>89</v>
      </c>
      <c r="D852" t="str">
        <v>failed</v>
      </c>
      <c r="E852">
        <v>236</v>
      </c>
    </row>
    <row r="853" spans="1:5" x14ac:dyDescent="0.25">
      <c r="A853" t="str">
        <v>successful</v>
      </c>
      <c r="B853">
        <v>44</v>
      </c>
      <c r="D853" t="str">
        <v>failed</v>
      </c>
      <c r="E853">
        <v>1</v>
      </c>
    </row>
    <row r="854" spans="1:5" x14ac:dyDescent="0.25">
      <c r="A854" t="str">
        <v>successful</v>
      </c>
      <c r="B854">
        <v>246</v>
      </c>
      <c r="D854" t="str">
        <v>failed</v>
      </c>
      <c r="E854">
        <v>12</v>
      </c>
    </row>
    <row r="855" spans="1:5" x14ac:dyDescent="0.25">
      <c r="A855" t="str">
        <v>successful</v>
      </c>
      <c r="B855">
        <v>120</v>
      </c>
      <c r="D855" t="str">
        <v>failed</v>
      </c>
      <c r="E855">
        <v>4</v>
      </c>
    </row>
    <row r="856" spans="1:5" x14ac:dyDescent="0.25">
      <c r="A856" t="str">
        <v>successful</v>
      </c>
      <c r="B856">
        <v>26</v>
      </c>
      <c r="D856" t="str">
        <v>failed</v>
      </c>
      <c r="E856">
        <v>3</v>
      </c>
    </row>
    <row r="857" spans="1:5" x14ac:dyDescent="0.25">
      <c r="A857" t="str">
        <v>successful</v>
      </c>
      <c r="B857">
        <v>45</v>
      </c>
      <c r="D857" t="str">
        <v>failed</v>
      </c>
      <c r="E857">
        <v>99</v>
      </c>
    </row>
    <row r="858" spans="1:5" x14ac:dyDescent="0.25">
      <c r="A858" t="str">
        <v>successful</v>
      </c>
      <c r="B858">
        <v>20</v>
      </c>
      <c r="D858" t="str">
        <v>failed</v>
      </c>
      <c r="E858">
        <v>3</v>
      </c>
    </row>
    <row r="859" spans="1:5" x14ac:dyDescent="0.25">
      <c r="A859" t="str">
        <v>successful</v>
      </c>
      <c r="B859">
        <v>47</v>
      </c>
      <c r="D859" t="str">
        <v>failed</v>
      </c>
      <c r="E859">
        <v>3</v>
      </c>
    </row>
    <row r="860" spans="1:5" x14ac:dyDescent="0.25">
      <c r="A860" t="str">
        <v>successful</v>
      </c>
      <c r="B860">
        <v>13</v>
      </c>
      <c r="D860" t="str">
        <v>failed</v>
      </c>
      <c r="E860">
        <v>22</v>
      </c>
    </row>
    <row r="861" spans="1:5" x14ac:dyDescent="0.25">
      <c r="A861" t="str">
        <v>successful</v>
      </c>
      <c r="B861">
        <v>183</v>
      </c>
      <c r="D861" t="str">
        <v>failed</v>
      </c>
      <c r="E861">
        <v>4</v>
      </c>
    </row>
    <row r="862" spans="1:5" x14ac:dyDescent="0.25">
      <c r="A862" t="str">
        <v>successful</v>
      </c>
      <c r="B862">
        <v>21</v>
      </c>
      <c r="D862" t="str">
        <v>failed</v>
      </c>
      <c r="E862">
        <v>534</v>
      </c>
    </row>
    <row r="863" spans="1:5" x14ac:dyDescent="0.25">
      <c r="A863" t="str">
        <v>successful</v>
      </c>
      <c r="B863">
        <v>42</v>
      </c>
      <c r="D863" t="str">
        <v>failed</v>
      </c>
      <c r="E863">
        <v>12</v>
      </c>
    </row>
    <row r="864" spans="1:5" x14ac:dyDescent="0.25">
      <c r="A864" t="str">
        <v>successful</v>
      </c>
      <c r="B864">
        <v>54</v>
      </c>
      <c r="D864" t="str">
        <v>failed</v>
      </c>
      <c r="E864">
        <v>56</v>
      </c>
    </row>
    <row r="865" spans="1:5" x14ac:dyDescent="0.25">
      <c r="A865" t="str">
        <v>successful</v>
      </c>
      <c r="B865">
        <v>38</v>
      </c>
      <c r="D865" t="str">
        <v>failed</v>
      </c>
      <c r="E865">
        <v>11</v>
      </c>
    </row>
    <row r="866" spans="1:5" x14ac:dyDescent="0.25">
      <c r="A866" t="str">
        <v>successful</v>
      </c>
      <c r="B866">
        <v>64</v>
      </c>
      <c r="D866" t="str">
        <v>failed</v>
      </c>
      <c r="E866">
        <v>0</v>
      </c>
    </row>
    <row r="867" spans="1:5" x14ac:dyDescent="0.25">
      <c r="A867" t="str">
        <v>successful</v>
      </c>
      <c r="B867">
        <v>13</v>
      </c>
      <c r="D867" t="str">
        <v>failed</v>
      </c>
      <c r="E867">
        <v>12</v>
      </c>
    </row>
    <row r="868" spans="1:5" x14ac:dyDescent="0.25">
      <c r="A868" t="str">
        <v>successful</v>
      </c>
      <c r="B868">
        <v>33</v>
      </c>
      <c r="D868" t="str">
        <v>failed</v>
      </c>
      <c r="E868">
        <v>5</v>
      </c>
    </row>
    <row r="869" spans="1:5" x14ac:dyDescent="0.25">
      <c r="A869" t="str">
        <v>successful</v>
      </c>
      <c r="B869">
        <v>52</v>
      </c>
      <c r="D869" t="str">
        <v>failed</v>
      </c>
      <c r="E869">
        <v>24</v>
      </c>
    </row>
    <row r="870" spans="1:5" x14ac:dyDescent="0.25">
      <c r="A870" t="str">
        <v>successful</v>
      </c>
      <c r="B870">
        <v>107</v>
      </c>
      <c r="D870" t="str">
        <v>failed</v>
      </c>
      <c r="E870">
        <v>89</v>
      </c>
    </row>
    <row r="871" spans="1:5" x14ac:dyDescent="0.25">
      <c r="A871" t="str">
        <v>successful</v>
      </c>
      <c r="B871">
        <v>11</v>
      </c>
      <c r="D871" t="str">
        <v>failed</v>
      </c>
      <c r="E871">
        <v>1</v>
      </c>
    </row>
    <row r="872" spans="1:5" x14ac:dyDescent="0.25">
      <c r="A872" t="str">
        <v>successful</v>
      </c>
      <c r="B872">
        <v>34</v>
      </c>
      <c r="D872" t="str">
        <v>failed</v>
      </c>
      <c r="E872">
        <v>55</v>
      </c>
    </row>
    <row r="873" spans="1:5" x14ac:dyDescent="0.25">
      <c r="A873" t="str">
        <v>successful</v>
      </c>
      <c r="B873">
        <v>75</v>
      </c>
      <c r="D873" t="str">
        <v>failed</v>
      </c>
      <c r="E873">
        <v>2</v>
      </c>
    </row>
    <row r="874" spans="1:5" x14ac:dyDescent="0.25">
      <c r="A874" t="str">
        <v>successful</v>
      </c>
      <c r="B874">
        <v>26</v>
      </c>
      <c r="D874" t="str">
        <v>failed</v>
      </c>
      <c r="E874">
        <v>0</v>
      </c>
    </row>
    <row r="875" spans="1:5" x14ac:dyDescent="0.25">
      <c r="A875" t="str">
        <v>successful</v>
      </c>
      <c r="B875">
        <v>50</v>
      </c>
      <c r="D875" t="str">
        <v>failed</v>
      </c>
      <c r="E875">
        <v>4</v>
      </c>
    </row>
    <row r="876" spans="1:5" x14ac:dyDescent="0.25">
      <c r="A876" t="str">
        <v>successful</v>
      </c>
      <c r="B876">
        <v>80</v>
      </c>
      <c r="D876" t="str">
        <v>failed</v>
      </c>
      <c r="E876">
        <v>6</v>
      </c>
    </row>
    <row r="877" spans="1:5" x14ac:dyDescent="0.25">
      <c r="A877" t="str">
        <v>successful</v>
      </c>
      <c r="B877">
        <v>110</v>
      </c>
      <c r="D877" t="str">
        <v>failed</v>
      </c>
      <c r="E877">
        <v>4</v>
      </c>
    </row>
    <row r="878" spans="1:5" x14ac:dyDescent="0.25">
      <c r="A878" t="str">
        <v>successful</v>
      </c>
      <c r="B878">
        <v>77</v>
      </c>
      <c r="D878" t="str">
        <v>failed</v>
      </c>
      <c r="E878">
        <v>4</v>
      </c>
    </row>
    <row r="879" spans="1:5" x14ac:dyDescent="0.25">
      <c r="A879" t="str">
        <v>successful</v>
      </c>
      <c r="B879">
        <v>50</v>
      </c>
      <c r="D879" t="str">
        <v>failed</v>
      </c>
      <c r="E879">
        <v>2</v>
      </c>
    </row>
    <row r="880" spans="1:5" x14ac:dyDescent="0.25">
      <c r="A880" t="str">
        <v>successful</v>
      </c>
      <c r="B880">
        <v>145</v>
      </c>
      <c r="D880" t="str">
        <v>failed</v>
      </c>
      <c r="E880">
        <v>5</v>
      </c>
    </row>
    <row r="881" spans="1:5" x14ac:dyDescent="0.25">
      <c r="A881" t="str">
        <v>successful</v>
      </c>
      <c r="B881">
        <v>29</v>
      </c>
      <c r="D881" t="str">
        <v>failed</v>
      </c>
      <c r="E881">
        <v>83</v>
      </c>
    </row>
    <row r="882" spans="1:5" x14ac:dyDescent="0.25">
      <c r="A882" t="str">
        <v>successful</v>
      </c>
      <c r="B882">
        <v>114</v>
      </c>
      <c r="D882" t="str">
        <v>failed</v>
      </c>
      <c r="E882">
        <v>57</v>
      </c>
    </row>
    <row r="883" spans="1:5" x14ac:dyDescent="0.25">
      <c r="A883" t="str">
        <v>successful</v>
      </c>
      <c r="B883">
        <v>96</v>
      </c>
      <c r="D883" t="str">
        <v>failed</v>
      </c>
      <c r="E883">
        <v>311</v>
      </c>
    </row>
    <row r="884" spans="1:5" x14ac:dyDescent="0.25">
      <c r="A884" t="str">
        <v>successful</v>
      </c>
      <c r="B884">
        <v>31</v>
      </c>
      <c r="D884" t="str">
        <v>failed</v>
      </c>
      <c r="E884">
        <v>2</v>
      </c>
    </row>
    <row r="885" spans="1:5" x14ac:dyDescent="0.25">
      <c r="A885" t="str">
        <v>successful</v>
      </c>
      <c r="B885">
        <v>4883</v>
      </c>
      <c r="D885" t="str">
        <v>failed</v>
      </c>
      <c r="E885">
        <v>16</v>
      </c>
    </row>
    <row r="886" spans="1:5" x14ac:dyDescent="0.25">
      <c r="A886" t="str">
        <v>successful</v>
      </c>
      <c r="B886">
        <v>95</v>
      </c>
      <c r="D886" t="str">
        <v>failed</v>
      </c>
      <c r="E886">
        <v>9</v>
      </c>
    </row>
    <row r="887" spans="1:5" x14ac:dyDescent="0.25">
      <c r="A887" t="str">
        <v>successful</v>
      </c>
      <c r="B887">
        <v>2478</v>
      </c>
      <c r="D887" t="str">
        <v>failed</v>
      </c>
      <c r="E887">
        <v>1</v>
      </c>
    </row>
    <row r="888" spans="1:5" x14ac:dyDescent="0.25">
      <c r="A888" t="str">
        <v>successful</v>
      </c>
      <c r="B888">
        <v>1789</v>
      </c>
      <c r="D888" t="str">
        <v>failed</v>
      </c>
      <c r="E888">
        <v>12</v>
      </c>
    </row>
    <row r="889" spans="1:5" x14ac:dyDescent="0.25">
      <c r="A889" t="str">
        <v>successful</v>
      </c>
      <c r="B889">
        <v>680</v>
      </c>
      <c r="D889" t="str">
        <v>failed</v>
      </c>
      <c r="E889">
        <v>0</v>
      </c>
    </row>
    <row r="890" spans="1:5" x14ac:dyDescent="0.25">
      <c r="A890" t="str">
        <v>successful</v>
      </c>
      <c r="B890">
        <v>70</v>
      </c>
      <c r="D890" t="str">
        <v>failed</v>
      </c>
      <c r="E890">
        <v>20</v>
      </c>
    </row>
    <row r="891" spans="1:5" x14ac:dyDescent="0.25">
      <c r="A891" t="str">
        <v>successful</v>
      </c>
      <c r="B891">
        <v>23</v>
      </c>
      <c r="D891" t="str">
        <v>failed</v>
      </c>
      <c r="E891">
        <v>16</v>
      </c>
    </row>
    <row r="892" spans="1:5" x14ac:dyDescent="0.25">
      <c r="A892" t="str">
        <v>successful</v>
      </c>
      <c r="B892">
        <v>4245</v>
      </c>
      <c r="D892" t="str">
        <v>failed</v>
      </c>
      <c r="E892">
        <v>33</v>
      </c>
    </row>
    <row r="893" spans="1:5" x14ac:dyDescent="0.25">
      <c r="A893" t="str">
        <v>successful</v>
      </c>
      <c r="B893">
        <v>943</v>
      </c>
      <c r="D893" t="str">
        <v>failed</v>
      </c>
      <c r="E893">
        <v>2</v>
      </c>
    </row>
    <row r="894" spans="1:5" x14ac:dyDescent="0.25">
      <c r="A894" t="str">
        <v>successful</v>
      </c>
      <c r="B894">
        <v>1876</v>
      </c>
      <c r="D894" t="str">
        <v>failed</v>
      </c>
      <c r="E894">
        <v>6</v>
      </c>
    </row>
    <row r="895" spans="1:5" x14ac:dyDescent="0.25">
      <c r="A895" t="str">
        <v>successful</v>
      </c>
      <c r="B895">
        <v>834</v>
      </c>
      <c r="D895" t="str">
        <v>failed</v>
      </c>
      <c r="E895">
        <v>0</v>
      </c>
    </row>
    <row r="896" spans="1:5" x14ac:dyDescent="0.25">
      <c r="A896" t="str">
        <v>successful</v>
      </c>
      <c r="B896">
        <v>682</v>
      </c>
      <c r="D896" t="str">
        <v>failed</v>
      </c>
      <c r="E896">
        <v>3</v>
      </c>
    </row>
    <row r="897" spans="1:5" x14ac:dyDescent="0.25">
      <c r="A897" t="str">
        <v>successful</v>
      </c>
      <c r="B897">
        <v>147</v>
      </c>
      <c r="D897" t="str">
        <v>failed</v>
      </c>
      <c r="E897">
        <v>0</v>
      </c>
    </row>
    <row r="898" spans="1:5" x14ac:dyDescent="0.25">
      <c r="A898" t="str">
        <v>successful</v>
      </c>
      <c r="B898">
        <v>415</v>
      </c>
      <c r="D898" t="str">
        <v>failed</v>
      </c>
      <c r="E898">
        <v>3</v>
      </c>
    </row>
    <row r="899" spans="1:5" x14ac:dyDescent="0.25">
      <c r="A899" t="str">
        <v>successful</v>
      </c>
      <c r="B899">
        <v>290</v>
      </c>
      <c r="D899" t="str">
        <v>failed</v>
      </c>
      <c r="E899">
        <v>13</v>
      </c>
    </row>
    <row r="900" spans="1:5" x14ac:dyDescent="0.25">
      <c r="A900" t="str">
        <v>successful</v>
      </c>
      <c r="B900">
        <v>365</v>
      </c>
      <c r="D900" t="str">
        <v>failed</v>
      </c>
      <c r="E900">
        <v>6</v>
      </c>
    </row>
    <row r="901" spans="1:5" x14ac:dyDescent="0.25">
      <c r="A901" t="str">
        <v>successful</v>
      </c>
      <c r="B901">
        <v>660</v>
      </c>
      <c r="D901" t="str">
        <v>failed</v>
      </c>
      <c r="E901">
        <v>1</v>
      </c>
    </row>
    <row r="902" spans="1:5" x14ac:dyDescent="0.25">
      <c r="A902" t="str">
        <v>successful</v>
      </c>
      <c r="B902">
        <v>1356</v>
      </c>
      <c r="D902" t="str">
        <v>failed</v>
      </c>
      <c r="E902">
        <v>0</v>
      </c>
    </row>
    <row r="903" spans="1:5" x14ac:dyDescent="0.25">
      <c r="A903" t="str">
        <v>successful</v>
      </c>
      <c r="B903">
        <v>424</v>
      </c>
      <c r="D903" t="str">
        <v>failed</v>
      </c>
      <c r="E903">
        <v>5</v>
      </c>
    </row>
    <row r="904" spans="1:5" x14ac:dyDescent="0.25">
      <c r="A904" t="str">
        <v>successful</v>
      </c>
      <c r="B904">
        <v>33</v>
      </c>
      <c r="D904" t="str">
        <v>failed</v>
      </c>
      <c r="E904">
        <v>0</v>
      </c>
    </row>
    <row r="905" spans="1:5" x14ac:dyDescent="0.25">
      <c r="A905" t="str">
        <v>successful</v>
      </c>
      <c r="B905">
        <v>1633</v>
      </c>
      <c r="D905" t="str">
        <v>failed</v>
      </c>
      <c r="E905">
        <v>36</v>
      </c>
    </row>
    <row r="906" spans="1:5" x14ac:dyDescent="0.25">
      <c r="A906" t="str">
        <v>successful</v>
      </c>
      <c r="B906">
        <v>306</v>
      </c>
      <c r="D906" t="str">
        <v>failed</v>
      </c>
      <c r="E906">
        <v>1</v>
      </c>
    </row>
    <row r="907" spans="1:5" x14ac:dyDescent="0.25">
      <c r="A907" t="str">
        <v>successful</v>
      </c>
      <c r="B907">
        <v>205</v>
      </c>
      <c r="D907" t="str">
        <v>failed</v>
      </c>
      <c r="E907">
        <v>1</v>
      </c>
    </row>
    <row r="908" spans="1:5" x14ac:dyDescent="0.25">
      <c r="A908" t="str">
        <v>successful</v>
      </c>
      <c r="B908">
        <v>1281</v>
      </c>
      <c r="D908" t="str">
        <v>failed</v>
      </c>
      <c r="E908">
        <v>1</v>
      </c>
    </row>
    <row r="909" spans="1:5" x14ac:dyDescent="0.25">
      <c r="A909" t="str">
        <v>successful</v>
      </c>
      <c r="B909">
        <v>103</v>
      </c>
      <c r="D909" t="str">
        <v>failed</v>
      </c>
      <c r="E909">
        <v>9</v>
      </c>
    </row>
    <row r="910" spans="1:5" x14ac:dyDescent="0.25">
      <c r="A910" t="str">
        <v>successful</v>
      </c>
      <c r="B910">
        <v>1513</v>
      </c>
      <c r="D910" t="str">
        <v>failed</v>
      </c>
      <c r="E910">
        <v>1</v>
      </c>
    </row>
    <row r="911" spans="1:5" x14ac:dyDescent="0.25">
      <c r="A911" t="str">
        <v>successful</v>
      </c>
      <c r="B911">
        <v>405</v>
      </c>
      <c r="D911" t="str">
        <v>failed</v>
      </c>
      <c r="E911">
        <v>0</v>
      </c>
    </row>
    <row r="912" spans="1:5" x14ac:dyDescent="0.25">
      <c r="A912" t="str">
        <v>successful</v>
      </c>
      <c r="B912">
        <v>510</v>
      </c>
      <c r="D912" t="str">
        <v>failed</v>
      </c>
      <c r="E912">
        <v>1</v>
      </c>
    </row>
    <row r="913" spans="1:5" x14ac:dyDescent="0.25">
      <c r="A913" t="str">
        <v>successful</v>
      </c>
      <c r="B913">
        <v>1887</v>
      </c>
      <c r="D913" t="str">
        <v>failed</v>
      </c>
      <c r="E913">
        <v>1</v>
      </c>
    </row>
    <row r="914" spans="1:5" x14ac:dyDescent="0.25">
      <c r="A914" t="str">
        <v>successful</v>
      </c>
      <c r="B914">
        <v>701</v>
      </c>
      <c r="D914" t="str">
        <v>failed</v>
      </c>
      <c r="E914">
        <v>4</v>
      </c>
    </row>
    <row r="915" spans="1:5" x14ac:dyDescent="0.25">
      <c r="A915" t="str">
        <v>successful</v>
      </c>
      <c r="B915">
        <v>3863</v>
      </c>
      <c r="D915" t="str">
        <v>failed</v>
      </c>
      <c r="E915">
        <v>2</v>
      </c>
    </row>
    <row r="916" spans="1:5" x14ac:dyDescent="0.25">
      <c r="A916" t="str">
        <v>successful</v>
      </c>
      <c r="B916">
        <v>238</v>
      </c>
      <c r="D916" t="str">
        <v>failed</v>
      </c>
      <c r="E916">
        <v>2</v>
      </c>
    </row>
    <row r="917" spans="1:5" x14ac:dyDescent="0.25">
      <c r="A917" t="str">
        <v>successful</v>
      </c>
      <c r="B917">
        <v>2051</v>
      </c>
      <c r="D917" t="str">
        <v>failed</v>
      </c>
      <c r="E917">
        <v>2</v>
      </c>
    </row>
    <row r="918" spans="1:5" x14ac:dyDescent="0.25">
      <c r="A918" t="str">
        <v>successful</v>
      </c>
      <c r="B918">
        <v>402</v>
      </c>
      <c r="D918" t="str">
        <v>failed</v>
      </c>
      <c r="E918">
        <v>0</v>
      </c>
    </row>
    <row r="919" spans="1:5" x14ac:dyDescent="0.25">
      <c r="A919" t="str">
        <v>successful</v>
      </c>
      <c r="B919">
        <v>253</v>
      </c>
      <c r="D919" t="str">
        <v>failed</v>
      </c>
      <c r="E919">
        <v>2</v>
      </c>
    </row>
    <row r="920" spans="1:5" x14ac:dyDescent="0.25">
      <c r="A920" t="str">
        <v>successful</v>
      </c>
      <c r="B920">
        <v>473</v>
      </c>
      <c r="D920" t="str">
        <v>failed</v>
      </c>
      <c r="E920">
        <v>4</v>
      </c>
    </row>
    <row r="921" spans="1:5" x14ac:dyDescent="0.25">
      <c r="A921" t="str">
        <v>successful</v>
      </c>
      <c r="B921">
        <v>821</v>
      </c>
      <c r="D921" t="str">
        <v>failed</v>
      </c>
      <c r="E921">
        <v>2</v>
      </c>
    </row>
    <row r="922" spans="1:5" x14ac:dyDescent="0.25">
      <c r="A922" t="str">
        <v>successful</v>
      </c>
      <c r="B922">
        <v>388</v>
      </c>
      <c r="D922" t="str">
        <v>failed</v>
      </c>
      <c r="E922">
        <v>0</v>
      </c>
    </row>
    <row r="923" spans="1:5" x14ac:dyDescent="0.25">
      <c r="A923" t="str">
        <v>successful</v>
      </c>
      <c r="B923">
        <v>813</v>
      </c>
      <c r="D923" t="str">
        <v>failed</v>
      </c>
      <c r="E923">
        <v>1</v>
      </c>
    </row>
    <row r="924" spans="1:5" x14ac:dyDescent="0.25">
      <c r="A924" t="str">
        <v>successful</v>
      </c>
      <c r="B924">
        <v>1945</v>
      </c>
      <c r="D924" t="str">
        <v>failed</v>
      </c>
      <c r="E924">
        <v>0</v>
      </c>
    </row>
    <row r="925" spans="1:5" x14ac:dyDescent="0.25">
      <c r="A925" t="str">
        <v>successful</v>
      </c>
      <c r="B925">
        <v>1637</v>
      </c>
      <c r="D925" t="str">
        <v>failed</v>
      </c>
      <c r="E925">
        <v>2</v>
      </c>
    </row>
    <row r="926" spans="1:5" x14ac:dyDescent="0.25">
      <c r="A926" t="str">
        <v>successful</v>
      </c>
      <c r="B926">
        <v>1375</v>
      </c>
      <c r="D926" t="str">
        <v>failed</v>
      </c>
      <c r="E926">
        <v>7</v>
      </c>
    </row>
    <row r="927" spans="1:5" x14ac:dyDescent="0.25">
      <c r="A927" t="str">
        <v>successful</v>
      </c>
      <c r="B927">
        <v>17</v>
      </c>
      <c r="D927" t="str">
        <v>failed</v>
      </c>
      <c r="E927">
        <v>5</v>
      </c>
    </row>
    <row r="928" spans="1:5" x14ac:dyDescent="0.25">
      <c r="A928" t="str">
        <v>successful</v>
      </c>
      <c r="B928">
        <v>354</v>
      </c>
      <c r="D928" t="str">
        <v>failed</v>
      </c>
      <c r="E928">
        <v>0</v>
      </c>
    </row>
    <row r="929" spans="1:5" x14ac:dyDescent="0.25">
      <c r="A929" t="str">
        <v>successful</v>
      </c>
      <c r="B929">
        <v>191</v>
      </c>
      <c r="D929" t="str">
        <v>failed</v>
      </c>
      <c r="E929">
        <v>0</v>
      </c>
    </row>
    <row r="930" spans="1:5" x14ac:dyDescent="0.25">
      <c r="A930" t="str">
        <v>successful</v>
      </c>
      <c r="B930">
        <v>303</v>
      </c>
      <c r="D930" t="str">
        <v>failed</v>
      </c>
      <c r="E930">
        <v>0</v>
      </c>
    </row>
    <row r="931" spans="1:5" x14ac:dyDescent="0.25">
      <c r="A931" t="str">
        <v>successful</v>
      </c>
      <c r="B931">
        <v>137</v>
      </c>
      <c r="D931" t="str">
        <v>failed</v>
      </c>
      <c r="E931">
        <v>2</v>
      </c>
    </row>
    <row r="932" spans="1:5" x14ac:dyDescent="0.25">
      <c r="A932" t="str">
        <v>successful</v>
      </c>
      <c r="B932">
        <v>41</v>
      </c>
      <c r="D932" t="str">
        <v>failed</v>
      </c>
      <c r="E932">
        <v>0</v>
      </c>
    </row>
    <row r="933" spans="1:5" x14ac:dyDescent="0.25">
      <c r="A933" t="str">
        <v>successful</v>
      </c>
      <c r="B933">
        <v>398</v>
      </c>
      <c r="D933" t="str">
        <v>failed</v>
      </c>
      <c r="E933">
        <v>0</v>
      </c>
    </row>
    <row r="934" spans="1:5" x14ac:dyDescent="0.25">
      <c r="A934" t="str">
        <v>successful</v>
      </c>
      <c r="B934">
        <v>1737</v>
      </c>
      <c r="D934" t="str">
        <v>failed</v>
      </c>
      <c r="E934">
        <v>28</v>
      </c>
    </row>
    <row r="935" spans="1:5" x14ac:dyDescent="0.25">
      <c r="A935" t="str">
        <v>successful</v>
      </c>
      <c r="B935">
        <v>971</v>
      </c>
      <c r="D935" t="str">
        <v>failed</v>
      </c>
      <c r="E935">
        <v>2</v>
      </c>
    </row>
    <row r="936" spans="1:5" x14ac:dyDescent="0.25">
      <c r="A936" t="str">
        <v>successful</v>
      </c>
      <c r="B936">
        <v>183</v>
      </c>
      <c r="D936" t="str">
        <v>failed</v>
      </c>
      <c r="E936">
        <v>0</v>
      </c>
    </row>
    <row r="937" spans="1:5" x14ac:dyDescent="0.25">
      <c r="A937" t="str">
        <v>successful</v>
      </c>
      <c r="B937">
        <v>4562</v>
      </c>
      <c r="D937" t="str">
        <v>failed</v>
      </c>
      <c r="E937">
        <v>0</v>
      </c>
    </row>
    <row r="938" spans="1:5" x14ac:dyDescent="0.25">
      <c r="A938" t="str">
        <v>successful</v>
      </c>
      <c r="B938">
        <v>26457</v>
      </c>
      <c r="D938" t="str">
        <v>failed</v>
      </c>
      <c r="E938">
        <v>0</v>
      </c>
    </row>
    <row r="939" spans="1:5" x14ac:dyDescent="0.25">
      <c r="A939" t="str">
        <v>successful</v>
      </c>
      <c r="B939">
        <v>162</v>
      </c>
      <c r="D939" t="str">
        <v>failed</v>
      </c>
      <c r="E939">
        <v>4</v>
      </c>
    </row>
    <row r="940" spans="1:5" x14ac:dyDescent="0.25">
      <c r="A940" t="str">
        <v>successful</v>
      </c>
      <c r="B940">
        <v>479</v>
      </c>
      <c r="D940" t="str">
        <v>failed</v>
      </c>
      <c r="E940">
        <v>12</v>
      </c>
    </row>
    <row r="941" spans="1:5" x14ac:dyDescent="0.25">
      <c r="A941" t="str">
        <v>successful</v>
      </c>
      <c r="B941">
        <v>426</v>
      </c>
      <c r="D941" t="str">
        <v>failed</v>
      </c>
      <c r="E941">
        <v>0</v>
      </c>
    </row>
    <row r="942" spans="1:5" x14ac:dyDescent="0.25">
      <c r="A942" t="str">
        <v>successful</v>
      </c>
      <c r="B942">
        <v>450</v>
      </c>
      <c r="D942" t="str">
        <v>failed</v>
      </c>
      <c r="E942">
        <v>33</v>
      </c>
    </row>
    <row r="943" spans="1:5" x14ac:dyDescent="0.25">
      <c r="A943" t="str">
        <v>successful</v>
      </c>
      <c r="B943">
        <v>1780</v>
      </c>
      <c r="D943" t="str">
        <v>failed</v>
      </c>
      <c r="E943">
        <v>0</v>
      </c>
    </row>
    <row r="944" spans="1:5" x14ac:dyDescent="0.25">
      <c r="A944" t="str">
        <v>successful</v>
      </c>
      <c r="B944">
        <v>122</v>
      </c>
      <c r="D944" t="str">
        <v>failed</v>
      </c>
      <c r="E944">
        <v>4</v>
      </c>
    </row>
    <row r="945" spans="1:5" x14ac:dyDescent="0.25">
      <c r="A945" t="str">
        <v>successful</v>
      </c>
      <c r="B945">
        <v>95</v>
      </c>
      <c r="D945" t="str">
        <v>failed</v>
      </c>
      <c r="E945">
        <v>0</v>
      </c>
    </row>
    <row r="946" spans="1:5" x14ac:dyDescent="0.25">
      <c r="A946" t="str">
        <v>successful</v>
      </c>
      <c r="B946">
        <v>325</v>
      </c>
      <c r="D946" t="str">
        <v>failed</v>
      </c>
      <c r="E946">
        <v>11</v>
      </c>
    </row>
    <row r="947" spans="1:5" x14ac:dyDescent="0.25">
      <c r="A947" t="str">
        <v>successful</v>
      </c>
      <c r="B947">
        <v>353</v>
      </c>
      <c r="D947" t="str">
        <v>failed</v>
      </c>
      <c r="E947">
        <v>1</v>
      </c>
    </row>
    <row r="948" spans="1:5" x14ac:dyDescent="0.25">
      <c r="A948" t="str">
        <v>successful</v>
      </c>
      <c r="B948">
        <v>105</v>
      </c>
      <c r="D948" t="str">
        <v>failed</v>
      </c>
      <c r="E948">
        <v>5</v>
      </c>
    </row>
    <row r="949" spans="1:5" x14ac:dyDescent="0.25">
      <c r="A949" t="str">
        <v>successful</v>
      </c>
      <c r="B949">
        <v>729</v>
      </c>
      <c r="D949" t="str">
        <v>failed</v>
      </c>
      <c r="E949">
        <v>0</v>
      </c>
    </row>
    <row r="950" spans="1:5" x14ac:dyDescent="0.25">
      <c r="A950" t="str">
        <v>successful</v>
      </c>
      <c r="B950">
        <v>454</v>
      </c>
      <c r="D950" t="str">
        <v>failed</v>
      </c>
      <c r="E950">
        <v>1</v>
      </c>
    </row>
    <row r="951" spans="1:5" x14ac:dyDescent="0.25">
      <c r="A951" t="str">
        <v>successful</v>
      </c>
      <c r="B951">
        <v>539</v>
      </c>
      <c r="D951" t="str">
        <v>failed</v>
      </c>
      <c r="E951">
        <v>1</v>
      </c>
    </row>
    <row r="952" spans="1:5" x14ac:dyDescent="0.25">
      <c r="A952" t="str">
        <v>successful</v>
      </c>
      <c r="B952">
        <v>79</v>
      </c>
      <c r="D952" t="str">
        <v>failed</v>
      </c>
      <c r="E952">
        <v>6</v>
      </c>
    </row>
    <row r="953" spans="1:5" x14ac:dyDescent="0.25">
      <c r="A953" t="str">
        <v>successful</v>
      </c>
      <c r="B953">
        <v>94</v>
      </c>
      <c r="D953" t="str">
        <v>failed</v>
      </c>
      <c r="E953">
        <v>8</v>
      </c>
    </row>
    <row r="954" spans="1:5" x14ac:dyDescent="0.25">
      <c r="A954" t="str">
        <v>successful</v>
      </c>
      <c r="B954">
        <v>625</v>
      </c>
      <c r="D954" t="str">
        <v>failed</v>
      </c>
      <c r="E954">
        <v>1</v>
      </c>
    </row>
    <row r="955" spans="1:5" x14ac:dyDescent="0.25">
      <c r="A955" t="str">
        <v>successful</v>
      </c>
      <c r="B955">
        <v>508</v>
      </c>
      <c r="D955" t="str">
        <v>failed</v>
      </c>
      <c r="E955">
        <v>0</v>
      </c>
    </row>
    <row r="956" spans="1:5" x14ac:dyDescent="0.25">
      <c r="A956" t="str">
        <v>successful</v>
      </c>
      <c r="B956">
        <v>531</v>
      </c>
      <c r="D956" t="str">
        <v>failed</v>
      </c>
      <c r="E956">
        <v>2</v>
      </c>
    </row>
    <row r="957" spans="1:5" x14ac:dyDescent="0.25">
      <c r="A957" t="str">
        <v>successful</v>
      </c>
      <c r="B957">
        <v>158</v>
      </c>
      <c r="D957" t="str">
        <v>failed</v>
      </c>
      <c r="E957">
        <v>1</v>
      </c>
    </row>
    <row r="958" spans="1:5" x14ac:dyDescent="0.25">
      <c r="A958" t="str">
        <v>successful</v>
      </c>
      <c r="B958">
        <v>508</v>
      </c>
      <c r="D958" t="str">
        <v>failed</v>
      </c>
      <c r="E958">
        <v>0</v>
      </c>
    </row>
    <row r="959" spans="1:5" x14ac:dyDescent="0.25">
      <c r="A959" t="str">
        <v>successful</v>
      </c>
      <c r="B959">
        <v>644</v>
      </c>
      <c r="D959" t="str">
        <v>failed</v>
      </c>
      <c r="E959">
        <v>1</v>
      </c>
    </row>
    <row r="960" spans="1:5" x14ac:dyDescent="0.25">
      <c r="A960" t="str">
        <v>successful</v>
      </c>
      <c r="B960">
        <v>848</v>
      </c>
      <c r="D960" t="str">
        <v>failed</v>
      </c>
      <c r="E960">
        <v>19</v>
      </c>
    </row>
    <row r="961" spans="1:5" x14ac:dyDescent="0.25">
      <c r="A961" t="str">
        <v>successful</v>
      </c>
      <c r="B961">
        <v>429</v>
      </c>
      <c r="D961" t="str">
        <v>failed</v>
      </c>
      <c r="E961">
        <v>27</v>
      </c>
    </row>
    <row r="962" spans="1:5" x14ac:dyDescent="0.25">
      <c r="A962" t="str">
        <v>successful</v>
      </c>
      <c r="B962">
        <v>204</v>
      </c>
      <c r="D962" t="str">
        <v>failed</v>
      </c>
      <c r="E962">
        <v>7</v>
      </c>
    </row>
    <row r="963" spans="1:5" x14ac:dyDescent="0.25">
      <c r="A963" t="str">
        <v>successful</v>
      </c>
      <c r="B963">
        <v>379</v>
      </c>
      <c r="D963" t="str">
        <v>failed</v>
      </c>
      <c r="E963">
        <v>14</v>
      </c>
    </row>
    <row r="964" spans="1:5" x14ac:dyDescent="0.25">
      <c r="A964" t="str">
        <v>successful</v>
      </c>
      <c r="B964">
        <v>271</v>
      </c>
      <c r="D964" t="str">
        <v>failed</v>
      </c>
      <c r="E964">
        <v>5</v>
      </c>
    </row>
    <row r="965" spans="1:5" x14ac:dyDescent="0.25">
      <c r="A965" t="str">
        <v>successful</v>
      </c>
      <c r="B965">
        <v>120</v>
      </c>
      <c r="D965" t="str">
        <v>failed</v>
      </c>
      <c r="E965">
        <v>30</v>
      </c>
    </row>
    <row r="966" spans="1:5" x14ac:dyDescent="0.25">
      <c r="A966" t="str">
        <v>successful</v>
      </c>
      <c r="B966">
        <v>140</v>
      </c>
      <c r="D966" t="str">
        <v>failed</v>
      </c>
      <c r="E966">
        <v>1</v>
      </c>
    </row>
    <row r="967" spans="1:5" x14ac:dyDescent="0.25">
      <c r="A967" t="str">
        <v>successful</v>
      </c>
      <c r="B967">
        <v>193</v>
      </c>
      <c r="D967" t="str">
        <v>failed</v>
      </c>
      <c r="E967">
        <v>0</v>
      </c>
    </row>
    <row r="968" spans="1:5" x14ac:dyDescent="0.25">
      <c r="A968" t="str">
        <v>successful</v>
      </c>
      <c r="B968">
        <v>180</v>
      </c>
      <c r="D968" t="str">
        <v>failed</v>
      </c>
      <c r="E968">
        <v>60</v>
      </c>
    </row>
    <row r="969" spans="1:5" x14ac:dyDescent="0.25">
      <c r="A969" t="str">
        <v>successful</v>
      </c>
      <c r="B969">
        <v>263</v>
      </c>
      <c r="D969" t="str">
        <v>failed</v>
      </c>
      <c r="E969">
        <v>84</v>
      </c>
    </row>
    <row r="970" spans="1:5" x14ac:dyDescent="0.25">
      <c r="A970" t="str">
        <v>successful</v>
      </c>
      <c r="B970">
        <v>217</v>
      </c>
      <c r="D970" t="str">
        <v>failed</v>
      </c>
      <c r="E970">
        <v>47</v>
      </c>
    </row>
    <row r="971" spans="1:5" x14ac:dyDescent="0.25">
      <c r="A971" t="str">
        <v>successful</v>
      </c>
      <c r="B971">
        <v>443</v>
      </c>
      <c r="D971" t="str">
        <v>failed</v>
      </c>
      <c r="E971">
        <v>66</v>
      </c>
    </row>
    <row r="972" spans="1:5" x14ac:dyDescent="0.25">
      <c r="A972" t="str">
        <v>successful</v>
      </c>
      <c r="B972">
        <v>1373</v>
      </c>
      <c r="D972" t="str">
        <v>failed</v>
      </c>
      <c r="E972">
        <v>171</v>
      </c>
    </row>
    <row r="973" spans="1:5" x14ac:dyDescent="0.25">
      <c r="A973" t="str">
        <v>successful</v>
      </c>
      <c r="B973">
        <v>742</v>
      </c>
      <c r="D973" t="str">
        <v>failed</v>
      </c>
      <c r="E973">
        <v>29</v>
      </c>
    </row>
    <row r="974" spans="1:5" x14ac:dyDescent="0.25">
      <c r="A974" t="str">
        <v>successful</v>
      </c>
      <c r="B974">
        <v>170</v>
      </c>
      <c r="D974" t="str">
        <v>failed</v>
      </c>
      <c r="E974">
        <v>9</v>
      </c>
    </row>
    <row r="975" spans="1:5" x14ac:dyDescent="0.25">
      <c r="A975" t="str">
        <v>successful</v>
      </c>
      <c r="B975">
        <v>242</v>
      </c>
      <c r="D975" t="str">
        <v>failed</v>
      </c>
      <c r="E975">
        <v>27</v>
      </c>
    </row>
    <row r="976" spans="1:5" x14ac:dyDescent="0.25">
      <c r="A976" t="str">
        <v>successful</v>
      </c>
      <c r="B976">
        <v>541</v>
      </c>
      <c r="D976" t="str">
        <v>failed</v>
      </c>
      <c r="E976">
        <v>2</v>
      </c>
    </row>
    <row r="977" spans="1:5" x14ac:dyDescent="0.25">
      <c r="A977" t="str">
        <v>successful</v>
      </c>
      <c r="B977">
        <v>121</v>
      </c>
      <c r="D977" t="str">
        <v>failed</v>
      </c>
      <c r="E977">
        <v>3</v>
      </c>
    </row>
    <row r="978" spans="1:5" x14ac:dyDescent="0.25">
      <c r="A978" t="str">
        <v>successful</v>
      </c>
      <c r="B978">
        <v>621</v>
      </c>
      <c r="D978" t="str">
        <v>failed</v>
      </c>
      <c r="E978">
        <v>4</v>
      </c>
    </row>
    <row r="979" spans="1:5" x14ac:dyDescent="0.25">
      <c r="A979" t="str">
        <v>successful</v>
      </c>
      <c r="B979">
        <v>101</v>
      </c>
      <c r="D979" t="str">
        <v>failed</v>
      </c>
      <c r="E979">
        <v>2</v>
      </c>
    </row>
    <row r="980" spans="1:5" x14ac:dyDescent="0.25">
      <c r="A980" t="str">
        <v>successful</v>
      </c>
      <c r="B980">
        <v>554</v>
      </c>
      <c r="D980" t="str">
        <v>failed</v>
      </c>
      <c r="E980">
        <v>20</v>
      </c>
    </row>
    <row r="981" spans="1:5" x14ac:dyDescent="0.25">
      <c r="A981" t="str">
        <v>successful</v>
      </c>
      <c r="B981">
        <v>666</v>
      </c>
      <c r="D981" t="str">
        <v>failed</v>
      </c>
      <c r="E981">
        <v>3</v>
      </c>
    </row>
    <row r="982" spans="1:5" x14ac:dyDescent="0.25">
      <c r="A982" t="str">
        <v>successful</v>
      </c>
      <c r="B982">
        <v>410</v>
      </c>
      <c r="D982" t="str">
        <v>failed</v>
      </c>
      <c r="E982">
        <v>4</v>
      </c>
    </row>
    <row r="983" spans="1:5" x14ac:dyDescent="0.25">
      <c r="A983" t="str">
        <v>successful</v>
      </c>
      <c r="B983">
        <v>375</v>
      </c>
      <c r="D983" t="str">
        <v>failed</v>
      </c>
      <c r="E983">
        <v>1</v>
      </c>
    </row>
    <row r="984" spans="1:5" x14ac:dyDescent="0.25">
      <c r="A984" t="str">
        <v>successful</v>
      </c>
      <c r="B984">
        <v>1364</v>
      </c>
      <c r="D984" t="str">
        <v>failed</v>
      </c>
      <c r="E984">
        <v>0</v>
      </c>
    </row>
    <row r="985" spans="1:5" x14ac:dyDescent="0.25">
      <c r="A985" t="str">
        <v>successful</v>
      </c>
      <c r="B985">
        <v>35</v>
      </c>
      <c r="D985" t="str">
        <v>failed</v>
      </c>
      <c r="E985">
        <v>0</v>
      </c>
    </row>
    <row r="986" spans="1:5" x14ac:dyDescent="0.25">
      <c r="A986" t="str">
        <v>successful</v>
      </c>
      <c r="B986">
        <v>203</v>
      </c>
      <c r="D986" t="str">
        <v>failed</v>
      </c>
      <c r="E986">
        <v>14</v>
      </c>
    </row>
    <row r="987" spans="1:5" x14ac:dyDescent="0.25">
      <c r="A987" t="str">
        <v>successful</v>
      </c>
      <c r="B987">
        <v>49</v>
      </c>
      <c r="D987" t="str">
        <v>failed</v>
      </c>
      <c r="E987">
        <v>1</v>
      </c>
    </row>
    <row r="988" spans="1:5" x14ac:dyDescent="0.25">
      <c r="A988" t="str">
        <v>successful</v>
      </c>
      <c r="B988">
        <v>5812</v>
      </c>
      <c r="D988" t="str">
        <v>failed</v>
      </c>
      <c r="E988">
        <v>118</v>
      </c>
    </row>
    <row r="989" spans="1:5" x14ac:dyDescent="0.25">
      <c r="A989" t="str">
        <v>successful</v>
      </c>
      <c r="B989">
        <v>1556</v>
      </c>
      <c r="D989" t="str">
        <v>failed</v>
      </c>
      <c r="E989">
        <v>2</v>
      </c>
    </row>
    <row r="990" spans="1:5" x14ac:dyDescent="0.25">
      <c r="A990" t="str">
        <v>successful</v>
      </c>
      <c r="B990">
        <v>65</v>
      </c>
      <c r="D990" t="str">
        <v>failed</v>
      </c>
      <c r="E990">
        <v>1</v>
      </c>
    </row>
    <row r="991" spans="1:5" x14ac:dyDescent="0.25">
      <c r="A991" t="str">
        <v>successful</v>
      </c>
      <c r="B991">
        <v>10</v>
      </c>
      <c r="D991" t="str">
        <v>failed</v>
      </c>
      <c r="E991">
        <v>3</v>
      </c>
    </row>
    <row r="992" spans="1:5" x14ac:dyDescent="0.25">
      <c r="A992" t="str">
        <v>successful</v>
      </c>
      <c r="B992">
        <v>76</v>
      </c>
      <c r="D992" t="str">
        <v>failed</v>
      </c>
      <c r="E992">
        <v>1</v>
      </c>
    </row>
    <row r="993" spans="1:5" x14ac:dyDescent="0.25">
      <c r="A993" t="str">
        <v>successful</v>
      </c>
      <c r="B993">
        <v>263</v>
      </c>
      <c r="D993" t="str">
        <v>failed</v>
      </c>
      <c r="E993">
        <v>3</v>
      </c>
    </row>
    <row r="994" spans="1:5" x14ac:dyDescent="0.25">
      <c r="A994" t="str">
        <v>successful</v>
      </c>
      <c r="B994">
        <v>1530</v>
      </c>
      <c r="D994" t="str">
        <v>failed</v>
      </c>
      <c r="E994">
        <v>38</v>
      </c>
    </row>
    <row r="995" spans="1:5" x14ac:dyDescent="0.25">
      <c r="A995" t="str">
        <v>successful</v>
      </c>
      <c r="B995">
        <v>278</v>
      </c>
      <c r="D995" t="str">
        <v>failed</v>
      </c>
      <c r="E995">
        <v>52</v>
      </c>
    </row>
    <row r="996" spans="1:5" x14ac:dyDescent="0.25">
      <c r="A996" t="str">
        <v>successful</v>
      </c>
      <c r="B996">
        <v>350</v>
      </c>
      <c r="D996" t="str">
        <v>failed</v>
      </c>
      <c r="E996">
        <v>2</v>
      </c>
    </row>
    <row r="997" spans="1:5" x14ac:dyDescent="0.25">
      <c r="A997" t="str">
        <v>successful</v>
      </c>
      <c r="B997">
        <v>470</v>
      </c>
      <c r="D997" t="str">
        <v>failed</v>
      </c>
      <c r="E997">
        <v>0</v>
      </c>
    </row>
    <row r="998" spans="1:5" x14ac:dyDescent="0.25">
      <c r="A998" t="str">
        <v>successful</v>
      </c>
      <c r="B998">
        <v>3</v>
      </c>
      <c r="D998" t="str">
        <v>failed</v>
      </c>
      <c r="E998">
        <v>4</v>
      </c>
    </row>
    <row r="999" spans="1:5" x14ac:dyDescent="0.25">
      <c r="A999" t="str">
        <v>successful</v>
      </c>
      <c r="B999">
        <v>8200</v>
      </c>
      <c r="D999" t="str">
        <v>failed</v>
      </c>
      <c r="E999">
        <v>4</v>
      </c>
    </row>
    <row r="1000" spans="1:5" x14ac:dyDescent="0.25">
      <c r="A1000" t="str">
        <v>successful</v>
      </c>
      <c r="B1000">
        <v>8359</v>
      </c>
      <c r="D1000" t="str">
        <v>failed</v>
      </c>
      <c r="E1000">
        <v>18</v>
      </c>
    </row>
    <row r="1001" spans="1:5" x14ac:dyDescent="0.25">
      <c r="A1001" t="str">
        <v>successful</v>
      </c>
      <c r="B1001">
        <v>188</v>
      </c>
      <c r="D1001" t="str">
        <v>failed</v>
      </c>
      <c r="E1001">
        <v>0</v>
      </c>
    </row>
    <row r="1002" spans="1:5" x14ac:dyDescent="0.25">
      <c r="A1002" t="str">
        <v>successful</v>
      </c>
      <c r="B1002">
        <v>48</v>
      </c>
      <c r="D1002" t="str">
        <v>failed</v>
      </c>
      <c r="E1002">
        <v>22</v>
      </c>
    </row>
    <row r="1003" spans="1:5" x14ac:dyDescent="0.25">
      <c r="A1003" t="str">
        <v>successful</v>
      </c>
      <c r="B1003">
        <v>607</v>
      </c>
      <c r="D1003" t="str">
        <v>failed</v>
      </c>
      <c r="E1003">
        <v>49</v>
      </c>
    </row>
    <row r="1004" spans="1:5" x14ac:dyDescent="0.25">
      <c r="A1004" t="str">
        <v>successful</v>
      </c>
      <c r="B1004">
        <v>50</v>
      </c>
      <c r="D1004" t="str">
        <v>failed</v>
      </c>
      <c r="E1004">
        <v>19</v>
      </c>
    </row>
    <row r="1005" spans="1:5" x14ac:dyDescent="0.25">
      <c r="A1005" t="str">
        <v>successful</v>
      </c>
      <c r="B1005">
        <v>55</v>
      </c>
      <c r="D1005" t="str">
        <v>failed</v>
      </c>
      <c r="E1005">
        <v>4</v>
      </c>
    </row>
    <row r="1006" spans="1:5" x14ac:dyDescent="0.25">
      <c r="A1006" t="str">
        <v>successful</v>
      </c>
      <c r="B1006">
        <v>38</v>
      </c>
      <c r="D1006" t="str">
        <v>failed</v>
      </c>
      <c r="E1006">
        <v>4</v>
      </c>
    </row>
    <row r="1007" spans="1:5" x14ac:dyDescent="0.25">
      <c r="A1007" t="str">
        <v>successful</v>
      </c>
      <c r="B1007">
        <v>25</v>
      </c>
      <c r="D1007" t="str">
        <v>failed</v>
      </c>
      <c r="E1007">
        <v>2</v>
      </c>
    </row>
    <row r="1008" spans="1:5" x14ac:dyDescent="0.25">
      <c r="A1008" t="str">
        <v>successful</v>
      </c>
      <c r="B1008">
        <v>46</v>
      </c>
      <c r="D1008" t="str">
        <v>failed</v>
      </c>
      <c r="E1008">
        <v>0</v>
      </c>
    </row>
    <row r="1009" spans="1:5" x14ac:dyDescent="0.25">
      <c r="A1009" t="str">
        <v>successful</v>
      </c>
      <c r="B1009">
        <v>83</v>
      </c>
      <c r="D1009" t="str">
        <v>failed</v>
      </c>
      <c r="E1009">
        <v>0</v>
      </c>
    </row>
    <row r="1010" spans="1:5" x14ac:dyDescent="0.25">
      <c r="A1010" t="str">
        <v>successful</v>
      </c>
      <c r="B1010">
        <v>35</v>
      </c>
      <c r="D1010" t="str">
        <v>failed</v>
      </c>
      <c r="E1010">
        <v>14</v>
      </c>
    </row>
    <row r="1011" spans="1:5" x14ac:dyDescent="0.25">
      <c r="A1011" t="str">
        <v>successful</v>
      </c>
      <c r="B1011">
        <v>25</v>
      </c>
      <c r="D1011" t="str">
        <v>failed</v>
      </c>
      <c r="E1011">
        <v>8</v>
      </c>
    </row>
    <row r="1012" spans="1:5" x14ac:dyDescent="0.25">
      <c r="A1012" t="str">
        <v>successful</v>
      </c>
      <c r="B1012">
        <v>75</v>
      </c>
      <c r="D1012" t="str">
        <v>failed</v>
      </c>
      <c r="E1012">
        <v>0</v>
      </c>
    </row>
    <row r="1013" spans="1:5" x14ac:dyDescent="0.25">
      <c r="A1013" t="str">
        <v>successful</v>
      </c>
      <c r="B1013">
        <v>62</v>
      </c>
      <c r="D1013" t="str">
        <v>failed</v>
      </c>
      <c r="E1013">
        <v>15</v>
      </c>
    </row>
    <row r="1014" spans="1:5" x14ac:dyDescent="0.25">
      <c r="A1014" t="str">
        <v>successful</v>
      </c>
      <c r="B1014">
        <v>160</v>
      </c>
      <c r="D1014" t="str">
        <v>failed</v>
      </c>
      <c r="E1014">
        <v>33</v>
      </c>
    </row>
    <row r="1015" spans="1:5" x14ac:dyDescent="0.25">
      <c r="A1015" t="str">
        <v>successful</v>
      </c>
      <c r="B1015">
        <v>246</v>
      </c>
      <c r="D1015" t="str">
        <v>failed</v>
      </c>
      <c r="E1015">
        <v>2</v>
      </c>
    </row>
    <row r="1016" spans="1:5" x14ac:dyDescent="0.25">
      <c r="A1016" t="str">
        <v>successful</v>
      </c>
      <c r="B1016">
        <v>55</v>
      </c>
      <c r="D1016" t="str">
        <v>failed</v>
      </c>
      <c r="E1016">
        <v>6</v>
      </c>
    </row>
    <row r="1017" spans="1:5" x14ac:dyDescent="0.25">
      <c r="A1017" t="str">
        <v>successful</v>
      </c>
      <c r="B1017">
        <v>23</v>
      </c>
      <c r="D1017" t="str">
        <v>failed</v>
      </c>
      <c r="E1017">
        <v>2</v>
      </c>
    </row>
    <row r="1018" spans="1:5" x14ac:dyDescent="0.25">
      <c r="A1018" t="str">
        <v>successful</v>
      </c>
      <c r="B1018">
        <v>72</v>
      </c>
      <c r="D1018" t="str">
        <v>failed</v>
      </c>
      <c r="E1018">
        <v>0</v>
      </c>
    </row>
    <row r="1019" spans="1:5" x14ac:dyDescent="0.25">
      <c r="A1019" t="str">
        <v>successful</v>
      </c>
      <c r="B1019">
        <v>22</v>
      </c>
      <c r="D1019" t="str">
        <v>failed</v>
      </c>
      <c r="E1019">
        <v>4</v>
      </c>
    </row>
    <row r="1020" spans="1:5" x14ac:dyDescent="0.25">
      <c r="A1020" t="str">
        <v>successful</v>
      </c>
      <c r="B1020">
        <v>14</v>
      </c>
      <c r="D1020" t="str">
        <v>failed</v>
      </c>
      <c r="E1020">
        <v>1</v>
      </c>
    </row>
    <row r="1021" spans="1:5" x14ac:dyDescent="0.25">
      <c r="A1021" t="str">
        <v>successful</v>
      </c>
      <c r="B1021">
        <v>38</v>
      </c>
      <c r="D1021" t="str">
        <v>failed</v>
      </c>
      <c r="E1021">
        <v>3</v>
      </c>
    </row>
    <row r="1022" spans="1:5" x14ac:dyDescent="0.25">
      <c r="A1022" t="str">
        <v>successful</v>
      </c>
      <c r="B1022">
        <v>32</v>
      </c>
      <c r="D1022" t="str">
        <v>failed</v>
      </c>
      <c r="E1022">
        <v>4</v>
      </c>
    </row>
    <row r="1023" spans="1:5" x14ac:dyDescent="0.25">
      <c r="A1023" t="str">
        <v>successful</v>
      </c>
      <c r="B1023">
        <v>63</v>
      </c>
      <c r="D1023" t="str">
        <v>failed</v>
      </c>
      <c r="E1023">
        <v>0</v>
      </c>
    </row>
    <row r="1024" spans="1:5" x14ac:dyDescent="0.25">
      <c r="A1024" t="str">
        <v>successful</v>
      </c>
      <c r="B1024">
        <v>27</v>
      </c>
      <c r="D1024" t="str">
        <v>failed</v>
      </c>
      <c r="E1024">
        <v>4</v>
      </c>
    </row>
    <row r="1025" spans="1:5" x14ac:dyDescent="0.25">
      <c r="A1025" t="str">
        <v>successful</v>
      </c>
      <c r="B1025">
        <v>44</v>
      </c>
      <c r="D1025" t="str">
        <v>failed</v>
      </c>
      <c r="E1025">
        <v>3</v>
      </c>
    </row>
    <row r="1026" spans="1:5" x14ac:dyDescent="0.25">
      <c r="A1026" t="str">
        <v>successful</v>
      </c>
      <c r="B1026">
        <v>38</v>
      </c>
      <c r="D1026" t="str">
        <v>failed</v>
      </c>
      <c r="E1026">
        <v>34</v>
      </c>
    </row>
    <row r="1027" spans="1:5" x14ac:dyDescent="0.25">
      <c r="A1027" t="str">
        <v>successful</v>
      </c>
      <c r="B1027">
        <v>115</v>
      </c>
      <c r="D1027" t="str">
        <v>failed</v>
      </c>
      <c r="E1027">
        <v>2</v>
      </c>
    </row>
    <row r="1028" spans="1:5" x14ac:dyDescent="0.25">
      <c r="A1028" t="str">
        <v>successful</v>
      </c>
      <c r="B1028">
        <v>37</v>
      </c>
      <c r="D1028" t="str">
        <v>failed</v>
      </c>
      <c r="E1028">
        <v>33</v>
      </c>
    </row>
    <row r="1029" spans="1:5" x14ac:dyDescent="0.25">
      <c r="A1029" t="str">
        <v>successful</v>
      </c>
      <c r="B1029">
        <v>99</v>
      </c>
      <c r="D1029" t="str">
        <v>failed</v>
      </c>
      <c r="E1029">
        <v>0</v>
      </c>
    </row>
    <row r="1030" spans="1:5" x14ac:dyDescent="0.25">
      <c r="A1030" t="str">
        <v>successful</v>
      </c>
      <c r="B1030">
        <v>44</v>
      </c>
      <c r="D1030" t="str">
        <v>failed</v>
      </c>
      <c r="E1030">
        <v>0</v>
      </c>
    </row>
    <row r="1031" spans="1:5" x14ac:dyDescent="0.25">
      <c r="A1031" t="str">
        <v>successful</v>
      </c>
      <c r="B1031">
        <v>58</v>
      </c>
      <c r="D1031" t="str">
        <v>failed</v>
      </c>
      <c r="E1031">
        <v>1</v>
      </c>
    </row>
    <row r="1032" spans="1:5" x14ac:dyDescent="0.25">
      <c r="A1032" t="str">
        <v>successful</v>
      </c>
      <c r="B1032">
        <v>191</v>
      </c>
      <c r="D1032" t="str">
        <v>failed</v>
      </c>
      <c r="E1032">
        <v>13</v>
      </c>
    </row>
    <row r="1033" spans="1:5" x14ac:dyDescent="0.25">
      <c r="A1033" t="str">
        <v>successful</v>
      </c>
      <c r="B1033">
        <v>40</v>
      </c>
      <c r="D1033" t="str">
        <v>failed</v>
      </c>
      <c r="E1033">
        <v>2</v>
      </c>
    </row>
    <row r="1034" spans="1:5" x14ac:dyDescent="0.25">
      <c r="A1034" t="str">
        <v>successful</v>
      </c>
      <c r="B1034">
        <v>38</v>
      </c>
      <c r="D1034" t="str">
        <v>failed</v>
      </c>
      <c r="E1034">
        <v>36</v>
      </c>
    </row>
    <row r="1035" spans="1:5" x14ac:dyDescent="0.25">
      <c r="A1035" t="str">
        <v>successful</v>
      </c>
      <c r="B1035">
        <v>39</v>
      </c>
      <c r="D1035" t="str">
        <v>failed</v>
      </c>
      <c r="E1035">
        <v>1</v>
      </c>
    </row>
    <row r="1036" spans="1:5" x14ac:dyDescent="0.25">
      <c r="A1036" t="str">
        <v>successful</v>
      </c>
      <c r="B1036">
        <v>11</v>
      </c>
      <c r="D1036" t="str">
        <v>failed</v>
      </c>
      <c r="E1036">
        <v>15</v>
      </c>
    </row>
    <row r="1037" spans="1:5" x14ac:dyDescent="0.25">
      <c r="A1037" t="str">
        <v>successful</v>
      </c>
      <c r="B1037">
        <v>107</v>
      </c>
      <c r="D1037" t="str">
        <v>failed</v>
      </c>
      <c r="E1037">
        <v>1</v>
      </c>
    </row>
    <row r="1038" spans="1:5" x14ac:dyDescent="0.25">
      <c r="A1038" t="str">
        <v>successful</v>
      </c>
      <c r="B1038">
        <v>147</v>
      </c>
      <c r="D1038" t="str">
        <v>failed</v>
      </c>
      <c r="E1038">
        <v>0</v>
      </c>
    </row>
    <row r="1039" spans="1:5" x14ac:dyDescent="0.25">
      <c r="A1039" t="str">
        <v>successful</v>
      </c>
      <c r="B1039">
        <v>36</v>
      </c>
      <c r="D1039" t="str">
        <v>failed</v>
      </c>
      <c r="E1039">
        <v>1</v>
      </c>
    </row>
    <row r="1040" spans="1:5" x14ac:dyDescent="0.25">
      <c r="A1040" t="str">
        <v>successful</v>
      </c>
      <c r="B1040">
        <v>92</v>
      </c>
      <c r="D1040" t="str">
        <v>failed</v>
      </c>
      <c r="E1040">
        <v>0</v>
      </c>
    </row>
    <row r="1041" spans="1:5" x14ac:dyDescent="0.25">
      <c r="A1041" t="str">
        <v>successful</v>
      </c>
      <c r="B1041">
        <v>35</v>
      </c>
      <c r="D1041" t="str">
        <v>failed</v>
      </c>
      <c r="E1041">
        <v>0</v>
      </c>
    </row>
    <row r="1042" spans="1:5" x14ac:dyDescent="0.25">
      <c r="A1042" t="str">
        <v>successful</v>
      </c>
      <c r="B1042">
        <v>17</v>
      </c>
      <c r="D1042" t="str">
        <v>failed</v>
      </c>
      <c r="E1042">
        <v>1</v>
      </c>
    </row>
    <row r="1043" spans="1:5" x14ac:dyDescent="0.25">
      <c r="A1043" t="str">
        <v>successful</v>
      </c>
      <c r="B1043">
        <v>22</v>
      </c>
      <c r="D1043" t="str">
        <v>failed</v>
      </c>
      <c r="E1043">
        <v>39</v>
      </c>
    </row>
    <row r="1044" spans="1:5" x14ac:dyDescent="0.25">
      <c r="A1044" t="str">
        <v>successful</v>
      </c>
      <c r="B1044">
        <v>69</v>
      </c>
      <c r="D1044" t="str">
        <v>failed</v>
      </c>
      <c r="E1044">
        <v>0</v>
      </c>
    </row>
    <row r="1045" spans="1:5" x14ac:dyDescent="0.25">
      <c r="A1045" t="str">
        <v>successful</v>
      </c>
      <c r="B1045">
        <v>13</v>
      </c>
      <c r="D1045" t="str">
        <v>failed</v>
      </c>
      <c r="E1045">
        <v>0</v>
      </c>
    </row>
    <row r="1046" spans="1:5" x14ac:dyDescent="0.25">
      <c r="A1046" t="str">
        <v>successful</v>
      </c>
      <c r="B1046">
        <v>58</v>
      </c>
      <c r="D1046" t="str">
        <v>failed</v>
      </c>
      <c r="E1046">
        <v>3</v>
      </c>
    </row>
    <row r="1047" spans="1:5" x14ac:dyDescent="0.25">
      <c r="A1047" t="str">
        <v>successful</v>
      </c>
      <c r="B1047">
        <v>44</v>
      </c>
      <c r="D1047" t="str">
        <v>failed</v>
      </c>
      <c r="E1047">
        <v>1</v>
      </c>
    </row>
    <row r="1048" spans="1:5" x14ac:dyDescent="0.25">
      <c r="A1048" t="str">
        <v>successful</v>
      </c>
      <c r="B1048">
        <v>83</v>
      </c>
      <c r="D1048" t="str">
        <v>failed</v>
      </c>
      <c r="E1048">
        <v>13</v>
      </c>
    </row>
    <row r="1049" spans="1:5" x14ac:dyDescent="0.25">
      <c r="A1049" t="str">
        <v>successful</v>
      </c>
      <c r="B1049">
        <v>117</v>
      </c>
      <c r="D1049" t="str">
        <v>failed</v>
      </c>
      <c r="E1049">
        <v>0</v>
      </c>
    </row>
    <row r="1050" spans="1:5" x14ac:dyDescent="0.25">
      <c r="A1050" t="str">
        <v>successful</v>
      </c>
      <c r="B1050">
        <v>32</v>
      </c>
      <c r="D1050" t="str">
        <v>failed</v>
      </c>
      <c r="E1050">
        <v>6</v>
      </c>
    </row>
    <row r="1051" spans="1:5" x14ac:dyDescent="0.25">
      <c r="A1051" t="str">
        <v>successful</v>
      </c>
      <c r="B1051">
        <v>8</v>
      </c>
      <c r="D1051" t="str">
        <v>failed</v>
      </c>
      <c r="E1051">
        <v>0</v>
      </c>
    </row>
    <row r="1052" spans="1:5" x14ac:dyDescent="0.25">
      <c r="A1052" t="str">
        <v>successful</v>
      </c>
      <c r="B1052">
        <v>340</v>
      </c>
      <c r="D1052" t="str">
        <v>failed</v>
      </c>
      <c r="E1052">
        <v>14</v>
      </c>
    </row>
    <row r="1053" spans="1:5" x14ac:dyDescent="0.25">
      <c r="A1053" t="str">
        <v>successful</v>
      </c>
      <c r="B1053">
        <v>7</v>
      </c>
      <c r="D1053" t="str">
        <v>failed</v>
      </c>
      <c r="E1053">
        <v>5</v>
      </c>
    </row>
    <row r="1054" spans="1:5" x14ac:dyDescent="0.25">
      <c r="A1054" t="str">
        <v>successful</v>
      </c>
      <c r="B1054">
        <v>19</v>
      </c>
      <c r="D1054" t="str">
        <v>failed</v>
      </c>
      <c r="E1054">
        <v>6</v>
      </c>
    </row>
    <row r="1055" spans="1:5" x14ac:dyDescent="0.25">
      <c r="A1055" t="str">
        <v>successful</v>
      </c>
      <c r="B1055">
        <v>47</v>
      </c>
      <c r="D1055" t="str">
        <v>failed</v>
      </c>
      <c r="E1055">
        <v>15</v>
      </c>
    </row>
    <row r="1056" spans="1:5" x14ac:dyDescent="0.25">
      <c r="A1056" t="str">
        <v>successful</v>
      </c>
      <c r="B1056">
        <v>13</v>
      </c>
      <c r="D1056" t="str">
        <v>failed</v>
      </c>
      <c r="E1056">
        <v>0</v>
      </c>
    </row>
    <row r="1057" spans="1:5" x14ac:dyDescent="0.25">
      <c r="A1057" t="str">
        <v>successful</v>
      </c>
      <c r="B1057">
        <v>90</v>
      </c>
      <c r="D1057" t="str">
        <v>failed</v>
      </c>
      <c r="E1057">
        <v>1</v>
      </c>
    </row>
    <row r="1058" spans="1:5" x14ac:dyDescent="0.25">
      <c r="A1058" t="str">
        <v>successful</v>
      </c>
      <c r="B1058">
        <v>63</v>
      </c>
      <c r="D1058" t="str">
        <v>failed</v>
      </c>
      <c r="E1058">
        <v>9</v>
      </c>
    </row>
    <row r="1059" spans="1:5" x14ac:dyDescent="0.25">
      <c r="A1059" t="str">
        <v>successful</v>
      </c>
      <c r="B1059">
        <v>26</v>
      </c>
      <c r="D1059" t="str">
        <v>failed</v>
      </c>
      <c r="E1059">
        <v>3</v>
      </c>
    </row>
    <row r="1060" spans="1:5" x14ac:dyDescent="0.25">
      <c r="A1060" t="str">
        <v>successful</v>
      </c>
      <c r="B1060">
        <v>71</v>
      </c>
      <c r="D1060" t="str">
        <v>failed</v>
      </c>
      <c r="E1060">
        <v>3</v>
      </c>
    </row>
    <row r="1061" spans="1:5" x14ac:dyDescent="0.25">
      <c r="A1061" t="str">
        <v>successful</v>
      </c>
      <c r="B1061">
        <v>38</v>
      </c>
      <c r="D1061" t="str">
        <v>failed</v>
      </c>
      <c r="E1061">
        <v>1</v>
      </c>
    </row>
    <row r="1062" spans="1:5" x14ac:dyDescent="0.25">
      <c r="A1062" t="str">
        <v>successful</v>
      </c>
      <c r="B1062">
        <v>859</v>
      </c>
      <c r="D1062" t="str">
        <v>failed</v>
      </c>
      <c r="E1062">
        <v>3</v>
      </c>
    </row>
    <row r="1063" spans="1:5" x14ac:dyDescent="0.25">
      <c r="A1063" t="str">
        <v>successful</v>
      </c>
      <c r="B1063">
        <v>21</v>
      </c>
      <c r="D1063" t="str">
        <v>failed</v>
      </c>
      <c r="E1063">
        <v>0</v>
      </c>
    </row>
    <row r="1064" spans="1:5" x14ac:dyDescent="0.25">
      <c r="A1064" t="str">
        <v>successful</v>
      </c>
      <c r="B1064">
        <v>78</v>
      </c>
      <c r="D1064" t="str">
        <v>failed</v>
      </c>
      <c r="E1064">
        <v>2</v>
      </c>
    </row>
    <row r="1065" spans="1:5" x14ac:dyDescent="0.25">
      <c r="A1065" t="str">
        <v>successful</v>
      </c>
      <c r="B1065">
        <v>53</v>
      </c>
      <c r="D1065" t="str">
        <v>failed</v>
      </c>
      <c r="E1065">
        <v>10</v>
      </c>
    </row>
    <row r="1066" spans="1:5" x14ac:dyDescent="0.25">
      <c r="A1066" t="str">
        <v>successful</v>
      </c>
      <c r="B1066">
        <v>356</v>
      </c>
      <c r="D1066" t="str">
        <v>failed</v>
      </c>
      <c r="E1066">
        <v>60</v>
      </c>
    </row>
    <row r="1067" spans="1:5" x14ac:dyDescent="0.25">
      <c r="A1067" t="str">
        <v>successful</v>
      </c>
      <c r="B1067">
        <v>279</v>
      </c>
      <c r="D1067" t="str">
        <v>failed</v>
      </c>
      <c r="E1067">
        <v>5</v>
      </c>
    </row>
    <row r="1068" spans="1:5" x14ac:dyDescent="0.25">
      <c r="A1068" t="str">
        <v>successful</v>
      </c>
      <c r="B1068">
        <v>266</v>
      </c>
      <c r="D1068" t="str">
        <v>failed</v>
      </c>
      <c r="E1068">
        <v>9</v>
      </c>
    </row>
    <row r="1069" spans="1:5" x14ac:dyDescent="0.25">
      <c r="A1069" t="str">
        <v>successful</v>
      </c>
      <c r="B1069">
        <v>623</v>
      </c>
      <c r="D1069" t="str">
        <v>failed</v>
      </c>
      <c r="E1069">
        <v>13</v>
      </c>
    </row>
    <row r="1070" spans="1:5" x14ac:dyDescent="0.25">
      <c r="A1070" t="str">
        <v>successful</v>
      </c>
      <c r="B1070">
        <v>392</v>
      </c>
      <c r="D1070" t="str">
        <v>failed</v>
      </c>
      <c r="E1070">
        <v>0</v>
      </c>
    </row>
    <row r="1071" spans="1:5" x14ac:dyDescent="0.25">
      <c r="A1071" t="str">
        <v>successful</v>
      </c>
      <c r="B1071">
        <v>3562</v>
      </c>
      <c r="D1071" t="str">
        <v>failed</v>
      </c>
      <c r="E1071">
        <v>8</v>
      </c>
    </row>
    <row r="1072" spans="1:5" x14ac:dyDescent="0.25">
      <c r="A1072" t="str">
        <v>successful</v>
      </c>
      <c r="B1072">
        <v>514</v>
      </c>
      <c r="D1072" t="str">
        <v>failed</v>
      </c>
      <c r="E1072">
        <v>3</v>
      </c>
    </row>
    <row r="1073" spans="1:5" x14ac:dyDescent="0.25">
      <c r="A1073" t="str">
        <v>successful</v>
      </c>
      <c r="B1073">
        <v>88</v>
      </c>
      <c r="D1073" t="str">
        <v>failed</v>
      </c>
      <c r="E1073">
        <v>3</v>
      </c>
    </row>
    <row r="1074" spans="1:5" x14ac:dyDescent="0.25">
      <c r="A1074" t="str">
        <v>successful</v>
      </c>
      <c r="B1074">
        <v>537</v>
      </c>
      <c r="D1074" t="str">
        <v>failed</v>
      </c>
      <c r="E1074">
        <v>0</v>
      </c>
    </row>
    <row r="1075" spans="1:5" x14ac:dyDescent="0.25">
      <c r="A1075" t="str">
        <v>successful</v>
      </c>
      <c r="B1075">
        <v>25</v>
      </c>
      <c r="D1075" t="str">
        <v>failed</v>
      </c>
      <c r="E1075">
        <v>6</v>
      </c>
    </row>
    <row r="1076" spans="1:5" x14ac:dyDescent="0.25">
      <c r="A1076" t="str">
        <v>successful</v>
      </c>
      <c r="B1076">
        <v>3238</v>
      </c>
      <c r="D1076" t="str">
        <v>failed</v>
      </c>
      <c r="E1076">
        <v>4</v>
      </c>
    </row>
    <row r="1077" spans="1:5" x14ac:dyDescent="0.25">
      <c r="A1077" t="str">
        <v>successful</v>
      </c>
      <c r="B1077">
        <v>897</v>
      </c>
      <c r="D1077" t="str">
        <v>failed</v>
      </c>
      <c r="E1077">
        <v>1</v>
      </c>
    </row>
    <row r="1078" spans="1:5" x14ac:dyDescent="0.25">
      <c r="A1078" t="str">
        <v>successful</v>
      </c>
      <c r="B1078">
        <v>878</v>
      </c>
      <c r="D1078" t="str">
        <v>failed</v>
      </c>
      <c r="E1078">
        <v>29</v>
      </c>
    </row>
    <row r="1079" spans="1:5" x14ac:dyDescent="0.25">
      <c r="A1079" t="str">
        <v>successful</v>
      </c>
      <c r="B1079">
        <v>115</v>
      </c>
      <c r="D1079" t="str">
        <v>failed</v>
      </c>
      <c r="E1079">
        <v>0</v>
      </c>
    </row>
    <row r="1080" spans="1:5" x14ac:dyDescent="0.25">
      <c r="A1080" t="str">
        <v>successful</v>
      </c>
      <c r="B1080">
        <v>234</v>
      </c>
      <c r="D1080" t="str">
        <v>failed</v>
      </c>
      <c r="E1080">
        <v>4</v>
      </c>
    </row>
    <row r="1081" spans="1:5" x14ac:dyDescent="0.25">
      <c r="A1081" t="str">
        <v>successful</v>
      </c>
      <c r="B1081">
        <v>4330</v>
      </c>
      <c r="D1081" t="str">
        <v>failed</v>
      </c>
      <c r="E1081">
        <v>5</v>
      </c>
    </row>
    <row r="1082" spans="1:5" x14ac:dyDescent="0.25">
      <c r="A1082" t="str">
        <v>successful</v>
      </c>
      <c r="B1082">
        <v>651</v>
      </c>
      <c r="D1082" t="str">
        <v>failed</v>
      </c>
      <c r="E1082">
        <v>4</v>
      </c>
    </row>
    <row r="1083" spans="1:5" x14ac:dyDescent="0.25">
      <c r="A1083" t="str">
        <v>successful</v>
      </c>
      <c r="B1083">
        <v>251</v>
      </c>
      <c r="D1083" t="str">
        <v>failed</v>
      </c>
      <c r="E1083">
        <v>5</v>
      </c>
    </row>
    <row r="1084" spans="1:5" x14ac:dyDescent="0.25">
      <c r="A1084" t="str">
        <v>successful</v>
      </c>
      <c r="B1084">
        <v>263</v>
      </c>
      <c r="D1084" t="str">
        <v>failed</v>
      </c>
      <c r="E1084">
        <v>1</v>
      </c>
    </row>
    <row r="1085" spans="1:5" x14ac:dyDescent="0.25">
      <c r="A1085" t="str">
        <v>successful</v>
      </c>
      <c r="B1085">
        <v>28</v>
      </c>
      <c r="D1085" t="str">
        <v>failed</v>
      </c>
      <c r="E1085">
        <v>1</v>
      </c>
    </row>
    <row r="1086" spans="1:5" x14ac:dyDescent="0.25">
      <c r="A1086" t="str">
        <v>successful</v>
      </c>
      <c r="B1086">
        <v>721</v>
      </c>
      <c r="D1086" t="str">
        <v>failed</v>
      </c>
      <c r="E1086">
        <v>0</v>
      </c>
    </row>
    <row r="1087" spans="1:5" x14ac:dyDescent="0.25">
      <c r="A1087" t="str">
        <v>successful</v>
      </c>
      <c r="B1087">
        <v>50</v>
      </c>
      <c r="D1087" t="str">
        <v>failed</v>
      </c>
      <c r="E1087">
        <v>14</v>
      </c>
    </row>
    <row r="1088" spans="1:5" x14ac:dyDescent="0.25">
      <c r="A1088" t="str">
        <v>successful</v>
      </c>
      <c r="B1088">
        <v>73</v>
      </c>
      <c r="D1088" t="str">
        <v>failed</v>
      </c>
      <c r="E1088">
        <v>3</v>
      </c>
    </row>
    <row r="1089" spans="1:5" x14ac:dyDescent="0.25">
      <c r="A1089" t="str">
        <v>successful</v>
      </c>
      <c r="B1089">
        <v>27</v>
      </c>
      <c r="D1089" t="str">
        <v>failed</v>
      </c>
      <c r="E1089">
        <v>10</v>
      </c>
    </row>
    <row r="1090" spans="1:5" x14ac:dyDescent="0.25">
      <c r="A1090" t="str">
        <v>successful</v>
      </c>
      <c r="B1090">
        <v>34</v>
      </c>
      <c r="D1090" t="str">
        <v>failed</v>
      </c>
      <c r="E1090">
        <v>17</v>
      </c>
    </row>
    <row r="1091" spans="1:5" x14ac:dyDescent="0.25">
      <c r="A1091" t="str">
        <v>successful</v>
      </c>
      <c r="B1091">
        <v>7</v>
      </c>
      <c r="D1091" t="str">
        <v>failed</v>
      </c>
      <c r="E1091">
        <v>2</v>
      </c>
    </row>
    <row r="1092" spans="1:5" x14ac:dyDescent="0.25">
      <c r="A1092" t="str">
        <v>successful</v>
      </c>
      <c r="B1092">
        <v>24</v>
      </c>
      <c r="D1092" t="str">
        <v>failed</v>
      </c>
      <c r="E1092">
        <v>0</v>
      </c>
    </row>
    <row r="1093" spans="1:5" x14ac:dyDescent="0.25">
      <c r="A1093" t="str">
        <v>successful</v>
      </c>
      <c r="B1093">
        <v>15</v>
      </c>
      <c r="D1093" t="str">
        <v>failed</v>
      </c>
      <c r="E1093">
        <v>4</v>
      </c>
    </row>
    <row r="1094" spans="1:5" x14ac:dyDescent="0.25">
      <c r="A1094" t="str">
        <v>successful</v>
      </c>
      <c r="B1094">
        <v>72</v>
      </c>
      <c r="D1094" t="str">
        <v>failed</v>
      </c>
      <c r="E1094">
        <v>12</v>
      </c>
    </row>
    <row r="1095" spans="1:5" x14ac:dyDescent="0.25">
      <c r="A1095" t="str">
        <v>successful</v>
      </c>
      <c r="B1095">
        <v>120</v>
      </c>
      <c r="D1095" t="str">
        <v>failed</v>
      </c>
      <c r="E1095">
        <v>3</v>
      </c>
    </row>
    <row r="1096" spans="1:5" x14ac:dyDescent="0.25">
      <c r="A1096" t="str">
        <v>successful</v>
      </c>
      <c r="B1096">
        <v>123</v>
      </c>
      <c r="D1096" t="str">
        <v>failed</v>
      </c>
      <c r="E1096">
        <v>12</v>
      </c>
    </row>
    <row r="1097" spans="1:5" x14ac:dyDescent="0.25">
      <c r="A1097" t="str">
        <v>successful</v>
      </c>
      <c r="B1097">
        <v>1</v>
      </c>
      <c r="D1097" t="str">
        <v>failed</v>
      </c>
      <c r="E1097">
        <v>0</v>
      </c>
    </row>
    <row r="1098" spans="1:5" x14ac:dyDescent="0.25">
      <c r="A1098" t="str">
        <v>successful</v>
      </c>
      <c r="B1098">
        <v>24</v>
      </c>
      <c r="D1098" t="str">
        <v>failed</v>
      </c>
      <c r="E1098">
        <v>7</v>
      </c>
    </row>
    <row r="1099" spans="1:5" x14ac:dyDescent="0.25">
      <c r="A1099" t="str">
        <v>successful</v>
      </c>
      <c r="B1099">
        <v>33</v>
      </c>
      <c r="D1099" t="str">
        <v>failed</v>
      </c>
      <c r="E1099">
        <v>2</v>
      </c>
    </row>
    <row r="1100" spans="1:5" x14ac:dyDescent="0.25">
      <c r="A1100" t="str">
        <v>successful</v>
      </c>
      <c r="B1100">
        <v>14</v>
      </c>
      <c r="D1100" t="str">
        <v>failed</v>
      </c>
      <c r="E1100">
        <v>1</v>
      </c>
    </row>
    <row r="1101" spans="1:5" x14ac:dyDescent="0.25">
      <c r="A1101" t="str">
        <v>successful</v>
      </c>
      <c r="B1101">
        <v>9</v>
      </c>
      <c r="D1101" t="str">
        <v>failed</v>
      </c>
      <c r="E1101">
        <v>4</v>
      </c>
    </row>
    <row r="1102" spans="1:5" x14ac:dyDescent="0.25">
      <c r="A1102" t="str">
        <v>successful</v>
      </c>
      <c r="B1102">
        <v>76</v>
      </c>
      <c r="D1102" t="str">
        <v>failed</v>
      </c>
      <c r="E1102">
        <v>4</v>
      </c>
    </row>
    <row r="1103" spans="1:5" x14ac:dyDescent="0.25">
      <c r="A1103" t="str">
        <v>successful</v>
      </c>
      <c r="B1103">
        <v>19</v>
      </c>
      <c r="D1103" t="str">
        <v>failed</v>
      </c>
      <c r="E1103">
        <v>17</v>
      </c>
    </row>
    <row r="1104" spans="1:5" x14ac:dyDescent="0.25">
      <c r="A1104" t="str">
        <v>successful</v>
      </c>
      <c r="B1104">
        <v>69</v>
      </c>
      <c r="D1104" t="str">
        <v>failed</v>
      </c>
      <c r="E1104">
        <v>7</v>
      </c>
    </row>
    <row r="1105" spans="1:5" x14ac:dyDescent="0.25">
      <c r="A1105" t="str">
        <v>successful</v>
      </c>
      <c r="B1105">
        <v>218</v>
      </c>
      <c r="D1105" t="str">
        <v>failed</v>
      </c>
      <c r="E1105">
        <v>2</v>
      </c>
    </row>
    <row r="1106" spans="1:5" x14ac:dyDescent="0.25">
      <c r="A1106" t="str">
        <v>successful</v>
      </c>
      <c r="B1106">
        <v>30</v>
      </c>
      <c r="D1106" t="str">
        <v>failed</v>
      </c>
      <c r="E1106">
        <v>5</v>
      </c>
    </row>
    <row r="1107" spans="1:5" x14ac:dyDescent="0.25">
      <c r="A1107" t="str">
        <v>successful</v>
      </c>
      <c r="B1107">
        <v>100</v>
      </c>
      <c r="D1107" t="str">
        <v>failed</v>
      </c>
      <c r="E1107">
        <v>1</v>
      </c>
    </row>
    <row r="1108" spans="1:5" x14ac:dyDescent="0.25">
      <c r="A1108" t="str">
        <v>successful</v>
      </c>
      <c r="B1108">
        <v>296</v>
      </c>
      <c r="D1108" t="str">
        <v>failed</v>
      </c>
      <c r="E1108">
        <v>1</v>
      </c>
    </row>
    <row r="1109" spans="1:5" x14ac:dyDescent="0.25">
      <c r="A1109" t="str">
        <v>successful</v>
      </c>
      <c r="B1109">
        <v>1204</v>
      </c>
      <c r="D1109" t="str">
        <v>failed</v>
      </c>
      <c r="E1109">
        <v>14</v>
      </c>
    </row>
    <row r="1110" spans="1:5" x14ac:dyDescent="0.25">
      <c r="A1110" t="str">
        <v>successful</v>
      </c>
      <c r="B1110">
        <v>321</v>
      </c>
      <c r="D1110" t="str">
        <v>failed</v>
      </c>
      <c r="E1110">
        <v>26</v>
      </c>
    </row>
    <row r="1111" spans="1:5" x14ac:dyDescent="0.25">
      <c r="A1111" t="str">
        <v>successful</v>
      </c>
      <c r="B1111">
        <v>301</v>
      </c>
      <c r="D1111" t="str">
        <v>failed</v>
      </c>
      <c r="E1111">
        <v>2</v>
      </c>
    </row>
    <row r="1112" spans="1:5" x14ac:dyDescent="0.25">
      <c r="A1112" t="str">
        <v>successful</v>
      </c>
      <c r="B1112">
        <v>144</v>
      </c>
      <c r="D1112" t="str">
        <v>failed</v>
      </c>
      <c r="E1112">
        <v>1</v>
      </c>
    </row>
    <row r="1113" spans="1:5" x14ac:dyDescent="0.25">
      <c r="A1113" t="str">
        <v>successful</v>
      </c>
      <c r="B1113">
        <v>539</v>
      </c>
      <c r="D1113" t="str">
        <v>failed</v>
      </c>
      <c r="E1113">
        <v>3</v>
      </c>
    </row>
    <row r="1114" spans="1:5" x14ac:dyDescent="0.25">
      <c r="A1114" t="str">
        <v>successful</v>
      </c>
      <c r="B1114">
        <v>498</v>
      </c>
      <c r="D1114" t="str">
        <v>failed</v>
      </c>
      <c r="E1114">
        <v>7</v>
      </c>
    </row>
    <row r="1115" spans="1:5" x14ac:dyDescent="0.25">
      <c r="A1115" t="str">
        <v>successful</v>
      </c>
      <c r="B1115">
        <v>1113</v>
      </c>
      <c r="D1115" t="str">
        <v>failed</v>
      </c>
      <c r="E1115">
        <v>9</v>
      </c>
    </row>
    <row r="1116" spans="1:5" x14ac:dyDescent="0.25">
      <c r="A1116" t="str">
        <v>successful</v>
      </c>
      <c r="B1116">
        <v>988</v>
      </c>
      <c r="D1116" t="str">
        <v>failed</v>
      </c>
      <c r="E1116">
        <v>20</v>
      </c>
    </row>
    <row r="1117" spans="1:5" x14ac:dyDescent="0.25">
      <c r="A1117" t="str">
        <v>successful</v>
      </c>
      <c r="B1117">
        <v>391</v>
      </c>
      <c r="D1117" t="str">
        <v>failed</v>
      </c>
      <c r="E1117">
        <v>6</v>
      </c>
    </row>
    <row r="1118" spans="1:5" x14ac:dyDescent="0.25">
      <c r="A1118" t="str">
        <v>successful</v>
      </c>
      <c r="B1118">
        <v>28</v>
      </c>
      <c r="D1118" t="str">
        <v>failed</v>
      </c>
      <c r="E1118">
        <v>13</v>
      </c>
    </row>
    <row r="1119" spans="1:5" x14ac:dyDescent="0.25">
      <c r="A1119" t="str">
        <v>successful</v>
      </c>
      <c r="B1119">
        <v>147</v>
      </c>
      <c r="D1119" t="str">
        <v>failed</v>
      </c>
      <c r="E1119">
        <v>1</v>
      </c>
    </row>
    <row r="1120" spans="1:5" x14ac:dyDescent="0.25">
      <c r="A1120" t="str">
        <v>successful</v>
      </c>
      <c r="B1120">
        <v>680</v>
      </c>
      <c r="D1120" t="str">
        <v>failed</v>
      </c>
      <c r="E1120">
        <v>202</v>
      </c>
    </row>
    <row r="1121" spans="1:5" x14ac:dyDescent="0.25">
      <c r="A1121" t="str">
        <v>successful</v>
      </c>
      <c r="B1121">
        <v>983</v>
      </c>
      <c r="D1121" t="str">
        <v>failed</v>
      </c>
      <c r="E1121">
        <v>0</v>
      </c>
    </row>
    <row r="1122" spans="1:5" x14ac:dyDescent="0.25">
      <c r="A1122" t="str">
        <v>successful</v>
      </c>
      <c r="B1122">
        <v>79</v>
      </c>
      <c r="D1122" t="str">
        <v>failed</v>
      </c>
      <c r="E1122">
        <v>1</v>
      </c>
    </row>
    <row r="1123" spans="1:5" x14ac:dyDescent="0.25">
      <c r="A1123" t="str">
        <v>successful</v>
      </c>
      <c r="B1123">
        <v>426</v>
      </c>
      <c r="D1123" t="str">
        <v>failed</v>
      </c>
      <c r="E1123">
        <v>0</v>
      </c>
    </row>
    <row r="1124" spans="1:5" x14ac:dyDescent="0.25">
      <c r="A1124" t="str">
        <v>successful</v>
      </c>
      <c r="B1124">
        <v>96</v>
      </c>
      <c r="D1124" t="str">
        <v>failed</v>
      </c>
      <c r="E1124">
        <v>2</v>
      </c>
    </row>
    <row r="1125" spans="1:5" x14ac:dyDescent="0.25">
      <c r="A1125" t="str">
        <v>successful</v>
      </c>
      <c r="B1125">
        <v>163</v>
      </c>
      <c r="D1125" t="str">
        <v>failed</v>
      </c>
      <c r="E1125">
        <v>13</v>
      </c>
    </row>
    <row r="1126" spans="1:5" x14ac:dyDescent="0.25">
      <c r="A1126" t="str">
        <v>successful</v>
      </c>
      <c r="B1126">
        <v>2525</v>
      </c>
      <c r="D1126" t="str">
        <v>failed</v>
      </c>
      <c r="E1126">
        <v>9</v>
      </c>
    </row>
    <row r="1127" spans="1:5" x14ac:dyDescent="0.25">
      <c r="A1127" t="str">
        <v>successful</v>
      </c>
      <c r="B1127">
        <v>2035</v>
      </c>
      <c r="D1127" t="str">
        <v>failed</v>
      </c>
      <c r="E1127">
        <v>2</v>
      </c>
    </row>
    <row r="1128" spans="1:5" x14ac:dyDescent="0.25">
      <c r="A1128" t="str">
        <v>successful</v>
      </c>
      <c r="B1128">
        <v>290</v>
      </c>
      <c r="D1128" t="str">
        <v>failed</v>
      </c>
      <c r="E1128">
        <v>0</v>
      </c>
    </row>
    <row r="1129" spans="1:5" x14ac:dyDescent="0.25">
      <c r="A1129" t="str">
        <v>successful</v>
      </c>
      <c r="B1129">
        <v>1980</v>
      </c>
      <c r="D1129" t="str">
        <v>failed</v>
      </c>
      <c r="E1129">
        <v>35</v>
      </c>
    </row>
    <row r="1130" spans="1:5" x14ac:dyDescent="0.25">
      <c r="A1130" t="str">
        <v>successful</v>
      </c>
      <c r="B1130">
        <v>57</v>
      </c>
      <c r="D1130" t="str">
        <v>failed</v>
      </c>
      <c r="E1130">
        <v>2</v>
      </c>
    </row>
    <row r="1131" spans="1:5" x14ac:dyDescent="0.25">
      <c r="A1131" t="str">
        <v>successful</v>
      </c>
      <c r="B1131">
        <v>380</v>
      </c>
      <c r="D1131" t="str">
        <v>failed</v>
      </c>
      <c r="E1131">
        <v>3</v>
      </c>
    </row>
    <row r="1132" spans="1:5" x14ac:dyDescent="0.25">
      <c r="A1132" t="str">
        <v>successful</v>
      </c>
      <c r="B1132">
        <v>128</v>
      </c>
      <c r="D1132" t="str">
        <v>failed</v>
      </c>
      <c r="E1132">
        <v>0</v>
      </c>
    </row>
    <row r="1133" spans="1:5" x14ac:dyDescent="0.25">
      <c r="A1133" t="str">
        <v>successful</v>
      </c>
      <c r="B1133">
        <v>180</v>
      </c>
      <c r="D1133" t="str">
        <v>failed</v>
      </c>
      <c r="E1133">
        <v>1</v>
      </c>
    </row>
    <row r="1134" spans="1:5" x14ac:dyDescent="0.25">
      <c r="A1134" t="str">
        <v>successful</v>
      </c>
      <c r="B1134">
        <v>571</v>
      </c>
      <c r="D1134" t="str">
        <v>failed</v>
      </c>
      <c r="E1134">
        <v>0</v>
      </c>
    </row>
    <row r="1135" spans="1:5" x14ac:dyDescent="0.25">
      <c r="A1135" t="str">
        <v>successful</v>
      </c>
      <c r="B1135">
        <v>480</v>
      </c>
      <c r="D1135" t="str">
        <v>failed</v>
      </c>
      <c r="E1135">
        <v>0</v>
      </c>
    </row>
    <row r="1136" spans="1:5" x14ac:dyDescent="0.25">
      <c r="A1136" t="str">
        <v>successful</v>
      </c>
      <c r="B1136">
        <v>249</v>
      </c>
      <c r="D1136" t="str">
        <v>failed</v>
      </c>
      <c r="E1136">
        <v>3</v>
      </c>
    </row>
    <row r="1137" spans="1:5" x14ac:dyDescent="0.25">
      <c r="A1137" t="str">
        <v>successful</v>
      </c>
      <c r="B1137">
        <v>84</v>
      </c>
      <c r="D1137" t="str">
        <v>failed</v>
      </c>
      <c r="E1137">
        <v>11</v>
      </c>
    </row>
    <row r="1138" spans="1:5" x14ac:dyDescent="0.25">
      <c r="A1138" t="str">
        <v>successful</v>
      </c>
      <c r="B1138">
        <v>197</v>
      </c>
      <c r="D1138" t="str">
        <v>failed</v>
      </c>
      <c r="E1138">
        <v>6</v>
      </c>
    </row>
    <row r="1139" spans="1:5" x14ac:dyDescent="0.25">
      <c r="A1139" t="str">
        <v>successful</v>
      </c>
      <c r="B1139">
        <v>271</v>
      </c>
      <c r="D1139" t="str">
        <v>failed</v>
      </c>
      <c r="E1139">
        <v>0</v>
      </c>
    </row>
    <row r="1140" spans="1:5" x14ac:dyDescent="0.25">
      <c r="A1140" t="str">
        <v>successful</v>
      </c>
      <c r="B1140">
        <v>50</v>
      </c>
      <c r="D1140" t="str">
        <v>failed</v>
      </c>
      <c r="E1140">
        <v>67</v>
      </c>
    </row>
    <row r="1141" spans="1:5" x14ac:dyDescent="0.25">
      <c r="A1141" t="str">
        <v>successful</v>
      </c>
      <c r="B1141">
        <v>169</v>
      </c>
      <c r="D1141" t="str">
        <v>failed</v>
      </c>
      <c r="E1141">
        <v>23</v>
      </c>
    </row>
    <row r="1142" spans="1:5" x14ac:dyDescent="0.25">
      <c r="A1142" t="str">
        <v>successful</v>
      </c>
      <c r="B1142">
        <v>205</v>
      </c>
      <c r="D1142" t="str">
        <v>failed</v>
      </c>
      <c r="E1142">
        <v>72</v>
      </c>
    </row>
    <row r="1143" spans="1:5" x14ac:dyDescent="0.25">
      <c r="A1143" t="str">
        <v>successful</v>
      </c>
      <c r="B1143">
        <v>206</v>
      </c>
      <c r="D1143" t="str">
        <v>failed</v>
      </c>
      <c r="E1143">
        <v>2</v>
      </c>
    </row>
    <row r="1144" spans="1:5" x14ac:dyDescent="0.25">
      <c r="A1144" t="str">
        <v>successful</v>
      </c>
      <c r="B1144">
        <v>84</v>
      </c>
      <c r="D1144" t="str">
        <v>failed</v>
      </c>
      <c r="E1144">
        <v>15</v>
      </c>
    </row>
    <row r="1145" spans="1:5" x14ac:dyDescent="0.25">
      <c r="A1145" t="str">
        <v>successful</v>
      </c>
      <c r="B1145">
        <v>210</v>
      </c>
      <c r="D1145" t="str">
        <v>failed</v>
      </c>
      <c r="E1145">
        <v>1</v>
      </c>
    </row>
    <row r="1146" spans="1:5" x14ac:dyDescent="0.25">
      <c r="A1146" t="str">
        <v>successful</v>
      </c>
      <c r="B1146">
        <v>181</v>
      </c>
      <c r="D1146" t="str">
        <v>failed</v>
      </c>
      <c r="E1146">
        <v>2</v>
      </c>
    </row>
    <row r="1147" spans="1:5" x14ac:dyDescent="0.25">
      <c r="A1147" t="str">
        <v>successful</v>
      </c>
      <c r="B1147">
        <v>60</v>
      </c>
      <c r="D1147" t="str">
        <v>failed</v>
      </c>
      <c r="E1147">
        <v>7</v>
      </c>
    </row>
    <row r="1148" spans="1:5" x14ac:dyDescent="0.25">
      <c r="A1148" t="str">
        <v>successful</v>
      </c>
      <c r="B1148">
        <v>445</v>
      </c>
      <c r="D1148" t="str">
        <v>failed</v>
      </c>
      <c r="E1148">
        <v>16</v>
      </c>
    </row>
    <row r="1149" spans="1:5" x14ac:dyDescent="0.25">
      <c r="A1149" t="str">
        <v>successful</v>
      </c>
      <c r="B1149">
        <v>17</v>
      </c>
      <c r="D1149" t="str">
        <v>failed</v>
      </c>
      <c r="E1149">
        <v>117</v>
      </c>
    </row>
    <row r="1150" spans="1:5" x14ac:dyDescent="0.25">
      <c r="A1150" t="str">
        <v>successful</v>
      </c>
      <c r="B1150">
        <v>194</v>
      </c>
      <c r="D1150" t="str">
        <v>failed</v>
      </c>
      <c r="E1150">
        <v>2</v>
      </c>
    </row>
    <row r="1151" spans="1:5" x14ac:dyDescent="0.25">
      <c r="A1151" t="str">
        <v>successful</v>
      </c>
      <c r="B1151">
        <v>404</v>
      </c>
      <c r="D1151" t="str">
        <v>failed</v>
      </c>
      <c r="E1151">
        <v>7</v>
      </c>
    </row>
    <row r="1152" spans="1:5" x14ac:dyDescent="0.25">
      <c r="A1152" t="str">
        <v>successful</v>
      </c>
      <c r="B1152">
        <v>194</v>
      </c>
      <c r="D1152" t="str">
        <v>failed</v>
      </c>
      <c r="E1152">
        <v>3</v>
      </c>
    </row>
    <row r="1153" spans="1:5" x14ac:dyDescent="0.25">
      <c r="A1153" t="str">
        <v>successful</v>
      </c>
      <c r="B1153">
        <v>902</v>
      </c>
      <c r="D1153" t="str">
        <v>failed</v>
      </c>
      <c r="E1153">
        <v>20</v>
      </c>
    </row>
    <row r="1154" spans="1:5" x14ac:dyDescent="0.25">
      <c r="A1154" t="str">
        <v>successful</v>
      </c>
      <c r="B1154">
        <v>1670</v>
      </c>
      <c r="D1154" t="str">
        <v>failed</v>
      </c>
      <c r="E1154">
        <v>50</v>
      </c>
    </row>
    <row r="1155" spans="1:5" x14ac:dyDescent="0.25">
      <c r="A1155" t="str">
        <v>successful</v>
      </c>
      <c r="B1155">
        <v>1328</v>
      </c>
      <c r="D1155" t="str">
        <v>failed</v>
      </c>
      <c r="E1155">
        <v>2</v>
      </c>
    </row>
    <row r="1156" spans="1:5" x14ac:dyDescent="0.25">
      <c r="A1156" t="str">
        <v>successful</v>
      </c>
      <c r="B1156">
        <v>944</v>
      </c>
      <c r="D1156" t="str">
        <v>failed</v>
      </c>
      <c r="E1156">
        <v>3</v>
      </c>
    </row>
    <row r="1157" spans="1:5" x14ac:dyDescent="0.25">
      <c r="A1157" t="str">
        <v>successful</v>
      </c>
      <c r="B1157">
        <v>147</v>
      </c>
      <c r="D1157" t="str">
        <v>failed</v>
      </c>
      <c r="E1157">
        <v>27</v>
      </c>
    </row>
    <row r="1158" spans="1:5" x14ac:dyDescent="0.25">
      <c r="A1158" t="str">
        <v>successful</v>
      </c>
      <c r="B1158">
        <v>99</v>
      </c>
      <c r="D1158" t="str">
        <v>failed</v>
      </c>
      <c r="E1158">
        <v>7</v>
      </c>
    </row>
    <row r="1159" spans="1:5" x14ac:dyDescent="0.25">
      <c r="A1159" t="str">
        <v>successful</v>
      </c>
      <c r="B1159">
        <v>79</v>
      </c>
      <c r="D1159" t="str">
        <v>failed</v>
      </c>
      <c r="E1159">
        <v>5</v>
      </c>
    </row>
    <row r="1160" spans="1:5" x14ac:dyDescent="0.25">
      <c r="A1160" t="str">
        <v>successful</v>
      </c>
      <c r="B1160">
        <v>75</v>
      </c>
      <c r="D1160" t="str">
        <v>failed</v>
      </c>
      <c r="E1160">
        <v>0</v>
      </c>
    </row>
    <row r="1161" spans="1:5" x14ac:dyDescent="0.25">
      <c r="A1161" t="str">
        <v>successful</v>
      </c>
      <c r="B1161">
        <v>207</v>
      </c>
      <c r="D1161" t="str">
        <v>failed</v>
      </c>
      <c r="E1161">
        <v>3</v>
      </c>
    </row>
    <row r="1162" spans="1:5" x14ac:dyDescent="0.25">
      <c r="A1162" t="str">
        <v>successful</v>
      </c>
      <c r="B1162">
        <v>102</v>
      </c>
      <c r="D1162" t="str">
        <v>failed</v>
      </c>
      <c r="E1162">
        <v>6</v>
      </c>
    </row>
    <row r="1163" spans="1:5" x14ac:dyDescent="0.25">
      <c r="A1163" t="str">
        <v>successful</v>
      </c>
      <c r="B1163">
        <v>32</v>
      </c>
      <c r="D1163" t="str">
        <v>failed</v>
      </c>
      <c r="E1163">
        <v>9</v>
      </c>
    </row>
    <row r="1164" spans="1:5" x14ac:dyDescent="0.25">
      <c r="A1164" t="str">
        <v>successful</v>
      </c>
      <c r="B1164">
        <v>480</v>
      </c>
      <c r="D1164" t="str">
        <v>failed</v>
      </c>
      <c r="E1164">
        <v>3</v>
      </c>
    </row>
    <row r="1165" spans="1:5" x14ac:dyDescent="0.25">
      <c r="A1165" t="str">
        <v>successful</v>
      </c>
      <c r="B1165">
        <v>11</v>
      </c>
      <c r="D1165" t="str">
        <v>failed</v>
      </c>
      <c r="E1165">
        <v>2</v>
      </c>
    </row>
    <row r="1166" spans="1:5" x14ac:dyDescent="0.25">
      <c r="A1166" t="str">
        <v>successful</v>
      </c>
      <c r="B1166">
        <v>12</v>
      </c>
      <c r="D1166" t="str">
        <v>failed</v>
      </c>
      <c r="E1166">
        <v>3</v>
      </c>
    </row>
    <row r="1167" spans="1:5" x14ac:dyDescent="0.25">
      <c r="A1167" t="str">
        <v>successful</v>
      </c>
      <c r="B1167">
        <v>48</v>
      </c>
      <c r="D1167" t="str">
        <v>failed</v>
      </c>
      <c r="E1167">
        <v>45</v>
      </c>
    </row>
    <row r="1168" spans="1:5" x14ac:dyDescent="0.25">
      <c r="A1168" t="str">
        <v>successful</v>
      </c>
      <c r="B1168">
        <v>59</v>
      </c>
      <c r="D1168" t="str">
        <v>failed</v>
      </c>
      <c r="E1168">
        <v>9</v>
      </c>
    </row>
    <row r="1169" spans="1:5" x14ac:dyDescent="0.25">
      <c r="A1169" t="str">
        <v>successful</v>
      </c>
      <c r="B1169">
        <v>79</v>
      </c>
      <c r="D1169" t="str">
        <v>failed</v>
      </c>
      <c r="E1169">
        <v>9</v>
      </c>
    </row>
    <row r="1170" spans="1:5" x14ac:dyDescent="0.25">
      <c r="A1170" t="str">
        <v>successful</v>
      </c>
      <c r="B1170">
        <v>14</v>
      </c>
      <c r="D1170" t="str">
        <v>failed</v>
      </c>
      <c r="E1170">
        <v>21</v>
      </c>
    </row>
    <row r="1171" spans="1:5" x14ac:dyDescent="0.25">
      <c r="A1171" t="str">
        <v>successful</v>
      </c>
      <c r="B1171">
        <v>106</v>
      </c>
      <c r="D1171" t="str">
        <v>failed</v>
      </c>
      <c r="E1171">
        <v>17</v>
      </c>
    </row>
    <row r="1172" spans="1:5" x14ac:dyDescent="0.25">
      <c r="A1172" t="str">
        <v>successful</v>
      </c>
      <c r="B1172">
        <v>25</v>
      </c>
      <c r="D1172" t="str">
        <v>failed</v>
      </c>
      <c r="E1172">
        <v>1</v>
      </c>
    </row>
    <row r="1173" spans="1:5" x14ac:dyDescent="0.25">
      <c r="A1173" t="str">
        <v>successful</v>
      </c>
      <c r="B1173">
        <v>25</v>
      </c>
      <c r="D1173" t="str">
        <v>failed</v>
      </c>
      <c r="E1173">
        <v>1</v>
      </c>
    </row>
    <row r="1174" spans="1:5" x14ac:dyDescent="0.25">
      <c r="A1174" t="str">
        <v>successful</v>
      </c>
      <c r="B1174">
        <v>29</v>
      </c>
      <c r="D1174" t="str">
        <v>failed</v>
      </c>
      <c r="E1174">
        <v>14</v>
      </c>
    </row>
    <row r="1175" spans="1:5" x14ac:dyDescent="0.25">
      <c r="A1175" t="str">
        <v>successful</v>
      </c>
      <c r="B1175">
        <v>43</v>
      </c>
      <c r="D1175" t="str">
        <v>failed</v>
      </c>
      <c r="E1175">
        <v>42</v>
      </c>
    </row>
    <row r="1176" spans="1:5" x14ac:dyDescent="0.25">
      <c r="A1176" t="str">
        <v>successful</v>
      </c>
      <c r="B1176">
        <v>46</v>
      </c>
      <c r="D1176" t="str">
        <v>failed</v>
      </c>
      <c r="E1176">
        <v>27</v>
      </c>
    </row>
    <row r="1177" spans="1:5" x14ac:dyDescent="0.25">
      <c r="A1177" t="str">
        <v>successful</v>
      </c>
      <c r="B1177">
        <v>27</v>
      </c>
      <c r="D1177" t="str">
        <v>failed</v>
      </c>
      <c r="E1177">
        <v>5</v>
      </c>
    </row>
    <row r="1178" spans="1:5" x14ac:dyDescent="0.25">
      <c r="A1178" t="str">
        <v>successful</v>
      </c>
      <c r="B1178">
        <v>112</v>
      </c>
      <c r="D1178" t="str">
        <v>failed</v>
      </c>
      <c r="E1178">
        <v>13</v>
      </c>
    </row>
    <row r="1179" spans="1:5" x14ac:dyDescent="0.25">
      <c r="A1179" t="str">
        <v>successful</v>
      </c>
      <c r="B1179">
        <v>34</v>
      </c>
      <c r="D1179" t="str">
        <v>failed</v>
      </c>
      <c r="E1179">
        <v>12</v>
      </c>
    </row>
    <row r="1180" spans="1:5" x14ac:dyDescent="0.25">
      <c r="A1180" t="str">
        <v>successful</v>
      </c>
      <c r="B1180">
        <v>145</v>
      </c>
      <c r="D1180" t="str">
        <v>failed</v>
      </c>
      <c r="E1180">
        <v>90</v>
      </c>
    </row>
    <row r="1181" spans="1:5" x14ac:dyDescent="0.25">
      <c r="A1181" t="str">
        <v>successful</v>
      </c>
      <c r="B1181">
        <v>19</v>
      </c>
      <c r="D1181" t="str">
        <v>failed</v>
      </c>
      <c r="E1181">
        <v>2</v>
      </c>
    </row>
    <row r="1182" spans="1:5" x14ac:dyDescent="0.25">
      <c r="A1182" t="str">
        <v>successful</v>
      </c>
      <c r="B1182">
        <v>288</v>
      </c>
      <c r="D1182" t="str">
        <v>failed</v>
      </c>
      <c r="E1182">
        <v>5</v>
      </c>
    </row>
    <row r="1183" spans="1:5" x14ac:dyDescent="0.25">
      <c r="A1183" t="str">
        <v>successful</v>
      </c>
      <c r="B1183">
        <v>14</v>
      </c>
      <c r="D1183" t="str">
        <v>failed</v>
      </c>
      <c r="E1183">
        <v>31</v>
      </c>
    </row>
    <row r="1184" spans="1:5" x14ac:dyDescent="0.25">
      <c r="A1184" t="str">
        <v>successful</v>
      </c>
      <c r="B1184">
        <v>7</v>
      </c>
      <c r="D1184" t="str">
        <v>failed</v>
      </c>
      <c r="E1184">
        <v>4</v>
      </c>
    </row>
    <row r="1185" spans="1:5" x14ac:dyDescent="0.25">
      <c r="A1185" t="str">
        <v>successful</v>
      </c>
      <c r="B1185">
        <v>211</v>
      </c>
      <c r="D1185" t="str">
        <v>failed</v>
      </c>
      <c r="E1185">
        <v>29</v>
      </c>
    </row>
    <row r="1186" spans="1:5" x14ac:dyDescent="0.25">
      <c r="A1186" t="str">
        <v>successful</v>
      </c>
      <c r="B1186">
        <v>85</v>
      </c>
      <c r="D1186" t="str">
        <v>failed</v>
      </c>
      <c r="E1186">
        <v>2</v>
      </c>
    </row>
    <row r="1187" spans="1:5" x14ac:dyDescent="0.25">
      <c r="A1187" t="str">
        <v>successful</v>
      </c>
      <c r="B1187">
        <v>103</v>
      </c>
      <c r="D1187" t="str">
        <v>failed</v>
      </c>
      <c r="E1187">
        <v>114</v>
      </c>
    </row>
    <row r="1188" spans="1:5" x14ac:dyDescent="0.25">
      <c r="A1188" t="str">
        <v>successful</v>
      </c>
      <c r="B1188">
        <v>113</v>
      </c>
      <c r="D1188" t="str">
        <v>failed</v>
      </c>
      <c r="E1188">
        <v>1</v>
      </c>
    </row>
    <row r="1189" spans="1:5" x14ac:dyDescent="0.25">
      <c r="A1189" t="str">
        <v>successful</v>
      </c>
      <c r="B1189">
        <v>167</v>
      </c>
      <c r="D1189" t="str">
        <v>failed</v>
      </c>
      <c r="E1189">
        <v>76</v>
      </c>
    </row>
    <row r="1190" spans="1:5" x14ac:dyDescent="0.25">
      <c r="A1190" t="str">
        <v>successful</v>
      </c>
      <c r="B1190">
        <v>73</v>
      </c>
      <c r="D1190" t="str">
        <v>failed</v>
      </c>
      <c r="E1190">
        <v>9</v>
      </c>
    </row>
    <row r="1191" spans="1:5" x14ac:dyDescent="0.25">
      <c r="A1191" t="str">
        <v>successful</v>
      </c>
      <c r="B1191">
        <v>75</v>
      </c>
      <c r="D1191" t="str">
        <v>failed</v>
      </c>
      <c r="E1191">
        <v>37</v>
      </c>
    </row>
    <row r="1192" spans="1:5" x14ac:dyDescent="0.25">
      <c r="A1192" t="str">
        <v>successful</v>
      </c>
      <c r="B1192">
        <v>614</v>
      </c>
      <c r="D1192" t="str">
        <v>failed</v>
      </c>
      <c r="E1192">
        <v>0</v>
      </c>
    </row>
    <row r="1193" spans="1:5" x14ac:dyDescent="0.25">
      <c r="A1193" t="str">
        <v>successful</v>
      </c>
      <c r="B1193">
        <v>107</v>
      </c>
      <c r="D1193" t="str">
        <v>failed</v>
      </c>
      <c r="E1193">
        <v>1</v>
      </c>
    </row>
    <row r="1194" spans="1:5" x14ac:dyDescent="0.25">
      <c r="A1194" t="str">
        <v>successful</v>
      </c>
      <c r="B1194">
        <v>1224</v>
      </c>
      <c r="D1194" t="str">
        <v>failed</v>
      </c>
      <c r="E1194">
        <v>10</v>
      </c>
    </row>
    <row r="1195" spans="1:5" x14ac:dyDescent="0.25">
      <c r="A1195" t="str">
        <v>successful</v>
      </c>
      <c r="B1195">
        <v>104</v>
      </c>
      <c r="D1195" t="str">
        <v>failed</v>
      </c>
      <c r="E1195">
        <v>1</v>
      </c>
    </row>
    <row r="1196" spans="1:5" x14ac:dyDescent="0.25">
      <c r="A1196" t="str">
        <v>successful</v>
      </c>
      <c r="B1196">
        <v>79</v>
      </c>
      <c r="D1196" t="str">
        <v>failed</v>
      </c>
      <c r="E1196">
        <v>2</v>
      </c>
    </row>
    <row r="1197" spans="1:5" x14ac:dyDescent="0.25">
      <c r="A1197" t="str">
        <v>successful</v>
      </c>
      <c r="B1197">
        <v>157</v>
      </c>
      <c r="D1197" t="str">
        <v>failed</v>
      </c>
      <c r="E1197">
        <v>1</v>
      </c>
    </row>
    <row r="1198" spans="1:5" x14ac:dyDescent="0.25">
      <c r="A1198" t="str">
        <v>successful</v>
      </c>
      <c r="B1198">
        <v>50</v>
      </c>
      <c r="D1198" t="str">
        <v>failed</v>
      </c>
      <c r="E1198">
        <v>10</v>
      </c>
    </row>
    <row r="1199" spans="1:5" x14ac:dyDescent="0.25">
      <c r="A1199" t="str">
        <v>successful</v>
      </c>
      <c r="B1199">
        <v>64</v>
      </c>
      <c r="D1199" t="str">
        <v>failed</v>
      </c>
      <c r="E1199">
        <v>9</v>
      </c>
    </row>
    <row r="1200" spans="1:5" x14ac:dyDescent="0.25">
      <c r="A1200" t="str">
        <v>successful</v>
      </c>
      <c r="B1200">
        <v>200</v>
      </c>
      <c r="D1200" t="str">
        <v>failed</v>
      </c>
      <c r="E1200">
        <v>19</v>
      </c>
    </row>
    <row r="1201" spans="1:5" x14ac:dyDescent="0.25">
      <c r="A1201" t="str">
        <v>successful</v>
      </c>
      <c r="B1201">
        <v>22</v>
      </c>
      <c r="D1201" t="str">
        <v>failed</v>
      </c>
      <c r="E1201">
        <v>0</v>
      </c>
    </row>
    <row r="1202" spans="1:5" x14ac:dyDescent="0.25">
      <c r="A1202" t="str">
        <v>successful</v>
      </c>
      <c r="B1202">
        <v>163</v>
      </c>
      <c r="D1202" t="str">
        <v>failed</v>
      </c>
      <c r="E1202">
        <v>4</v>
      </c>
    </row>
    <row r="1203" spans="1:5" x14ac:dyDescent="0.25">
      <c r="A1203" t="str">
        <v>successful</v>
      </c>
      <c r="B1203">
        <v>77</v>
      </c>
      <c r="D1203" t="str">
        <v>failed</v>
      </c>
      <c r="E1203">
        <v>8</v>
      </c>
    </row>
    <row r="1204" spans="1:5" x14ac:dyDescent="0.25">
      <c r="A1204" t="str">
        <v>successful</v>
      </c>
      <c r="B1204">
        <v>89</v>
      </c>
      <c r="D1204" t="str">
        <v>failed</v>
      </c>
      <c r="E1204">
        <v>24</v>
      </c>
    </row>
    <row r="1205" spans="1:5" x14ac:dyDescent="0.25">
      <c r="A1205" t="str">
        <v>successful</v>
      </c>
      <c r="B1205">
        <v>3355</v>
      </c>
      <c r="D1205" t="str">
        <v>failed</v>
      </c>
      <c r="E1205">
        <v>0</v>
      </c>
    </row>
    <row r="1206" spans="1:5" x14ac:dyDescent="0.25">
      <c r="A1206" t="str">
        <v>successful</v>
      </c>
      <c r="B1206">
        <v>537</v>
      </c>
      <c r="D1206" t="str">
        <v>failed</v>
      </c>
      <c r="E1206">
        <v>39</v>
      </c>
    </row>
    <row r="1207" spans="1:5" x14ac:dyDescent="0.25">
      <c r="A1207" t="str">
        <v>successful</v>
      </c>
      <c r="B1207">
        <v>125</v>
      </c>
      <c r="D1207" t="str">
        <v>failed</v>
      </c>
      <c r="E1207">
        <v>6</v>
      </c>
    </row>
    <row r="1208" spans="1:5" x14ac:dyDescent="0.25">
      <c r="A1208" t="str">
        <v>successful</v>
      </c>
      <c r="B1208">
        <v>163</v>
      </c>
      <c r="D1208" t="str">
        <v>failed</v>
      </c>
      <c r="E1208">
        <v>4</v>
      </c>
    </row>
    <row r="1209" spans="1:5" x14ac:dyDescent="0.25">
      <c r="A1209" t="str">
        <v>successful</v>
      </c>
      <c r="B1209">
        <v>283</v>
      </c>
      <c r="D1209" t="str">
        <v>failed</v>
      </c>
      <c r="E1209">
        <v>3</v>
      </c>
    </row>
    <row r="1210" spans="1:5" x14ac:dyDescent="0.25">
      <c r="A1210" t="str">
        <v>successful</v>
      </c>
      <c r="B1210">
        <v>352</v>
      </c>
      <c r="D1210" t="str">
        <v>failed</v>
      </c>
      <c r="E1210">
        <v>53</v>
      </c>
    </row>
    <row r="1211" spans="1:5" x14ac:dyDescent="0.25">
      <c r="A1211" t="str">
        <v>successful</v>
      </c>
      <c r="B1211">
        <v>94</v>
      </c>
      <c r="D1211" t="str">
        <v>failed</v>
      </c>
      <c r="E1211">
        <v>1</v>
      </c>
    </row>
    <row r="1212" spans="1:5" x14ac:dyDescent="0.25">
      <c r="A1212" t="str">
        <v>successful</v>
      </c>
      <c r="B1212">
        <v>67</v>
      </c>
      <c r="D1212" t="str">
        <v>failed</v>
      </c>
      <c r="E1212">
        <v>2</v>
      </c>
    </row>
    <row r="1213" spans="1:5" x14ac:dyDescent="0.25">
      <c r="A1213" t="str">
        <v>successful</v>
      </c>
      <c r="B1213">
        <v>221</v>
      </c>
      <c r="D1213" t="str">
        <v>failed</v>
      </c>
      <c r="E1213">
        <v>25</v>
      </c>
    </row>
    <row r="1214" spans="1:5" x14ac:dyDescent="0.25">
      <c r="A1214" t="str">
        <v>successful</v>
      </c>
      <c r="B1214">
        <v>2165</v>
      </c>
      <c r="D1214" t="str">
        <v>failed</v>
      </c>
      <c r="E1214">
        <v>6</v>
      </c>
    </row>
    <row r="1215" spans="1:5" x14ac:dyDescent="0.25">
      <c r="A1215" t="str">
        <v>successful</v>
      </c>
      <c r="B1215">
        <v>179</v>
      </c>
      <c r="D1215" t="str">
        <v>failed</v>
      </c>
      <c r="E1215">
        <v>0</v>
      </c>
    </row>
    <row r="1216" spans="1:5" x14ac:dyDescent="0.25">
      <c r="A1216" t="str">
        <v>successful</v>
      </c>
      <c r="B1216">
        <v>123</v>
      </c>
      <c r="D1216" t="str">
        <v>failed</v>
      </c>
      <c r="E1216">
        <v>12</v>
      </c>
    </row>
    <row r="1217" spans="1:5" x14ac:dyDescent="0.25">
      <c r="A1217" t="str">
        <v>successful</v>
      </c>
      <c r="B1217">
        <v>1104</v>
      </c>
      <c r="D1217" t="str">
        <v>failed</v>
      </c>
      <c r="E1217">
        <v>0</v>
      </c>
    </row>
    <row r="1218" spans="1:5" x14ac:dyDescent="0.25">
      <c r="A1218" t="str">
        <v>successful</v>
      </c>
      <c r="B1218">
        <v>403</v>
      </c>
      <c r="D1218" t="str">
        <v>failed</v>
      </c>
      <c r="E1218">
        <v>36</v>
      </c>
    </row>
    <row r="1219" spans="1:5" x14ac:dyDescent="0.25">
      <c r="A1219" t="str">
        <v>successful</v>
      </c>
      <c r="B1219">
        <v>109</v>
      </c>
      <c r="D1219" t="str">
        <v>failed</v>
      </c>
      <c r="E1219">
        <v>0</v>
      </c>
    </row>
    <row r="1220" spans="1:5" x14ac:dyDescent="0.25">
      <c r="A1220" t="str">
        <v>successful</v>
      </c>
      <c r="B1220">
        <v>372</v>
      </c>
      <c r="D1220" t="str">
        <v>failed</v>
      </c>
      <c r="E1220">
        <v>2</v>
      </c>
    </row>
    <row r="1221" spans="1:5" x14ac:dyDescent="0.25">
      <c r="A1221" t="str">
        <v>successful</v>
      </c>
      <c r="B1221">
        <v>311</v>
      </c>
      <c r="D1221" t="str">
        <v>failed</v>
      </c>
      <c r="E1221">
        <v>1</v>
      </c>
    </row>
    <row r="1222" spans="1:5" x14ac:dyDescent="0.25">
      <c r="A1222" t="str">
        <v>successful</v>
      </c>
      <c r="B1222">
        <v>61</v>
      </c>
      <c r="D1222" t="str">
        <v>failed</v>
      </c>
      <c r="E1222">
        <v>59</v>
      </c>
    </row>
    <row r="1223" spans="1:5" x14ac:dyDescent="0.25">
      <c r="A1223" t="str">
        <v>successful</v>
      </c>
      <c r="B1223">
        <v>115</v>
      </c>
      <c r="D1223" t="str">
        <v>failed</v>
      </c>
      <c r="E1223">
        <v>1</v>
      </c>
    </row>
    <row r="1224" spans="1:5" x14ac:dyDescent="0.25">
      <c r="A1224" t="str">
        <v>successful</v>
      </c>
      <c r="B1224">
        <v>111</v>
      </c>
      <c r="D1224" t="str">
        <v>failed</v>
      </c>
      <c r="E1224">
        <v>31</v>
      </c>
    </row>
    <row r="1225" spans="1:5" x14ac:dyDescent="0.25">
      <c r="A1225" t="str">
        <v>successful</v>
      </c>
      <c r="B1225">
        <v>337</v>
      </c>
      <c r="D1225" t="str">
        <v>failed</v>
      </c>
      <c r="E1225">
        <v>18</v>
      </c>
    </row>
    <row r="1226" spans="1:5" x14ac:dyDescent="0.25">
      <c r="A1226" t="str">
        <v>successful</v>
      </c>
      <c r="B1226">
        <v>9</v>
      </c>
      <c r="D1226" t="str">
        <v>failed</v>
      </c>
      <c r="E1226">
        <v>10</v>
      </c>
    </row>
    <row r="1227" spans="1:5" x14ac:dyDescent="0.25">
      <c r="A1227" t="str">
        <v>successful</v>
      </c>
      <c r="B1227">
        <v>120</v>
      </c>
      <c r="D1227" t="str">
        <v>failed</v>
      </c>
      <c r="E1227">
        <v>0</v>
      </c>
    </row>
    <row r="1228" spans="1:5" x14ac:dyDescent="0.25">
      <c r="A1228" t="str">
        <v>successful</v>
      </c>
      <c r="B1228">
        <v>102</v>
      </c>
      <c r="D1228" t="str">
        <v>failed</v>
      </c>
      <c r="E1228">
        <v>14</v>
      </c>
    </row>
    <row r="1229" spans="1:5" x14ac:dyDescent="0.25">
      <c r="A1229" t="str">
        <v>successful</v>
      </c>
      <c r="B1229">
        <v>186</v>
      </c>
      <c r="D1229" t="str">
        <v>failed</v>
      </c>
      <c r="E1229">
        <v>2</v>
      </c>
    </row>
    <row r="1230" spans="1:5" x14ac:dyDescent="0.25">
      <c r="A1230" t="str">
        <v>successful</v>
      </c>
      <c r="B1230">
        <v>15</v>
      </c>
      <c r="D1230" t="str">
        <v>failed</v>
      </c>
      <c r="E1230">
        <v>1</v>
      </c>
    </row>
    <row r="1231" spans="1:5" x14ac:dyDescent="0.25">
      <c r="A1231" t="str">
        <v>successful</v>
      </c>
      <c r="B1231">
        <v>67</v>
      </c>
      <c r="D1231" t="str">
        <v>failed</v>
      </c>
      <c r="E1231">
        <v>3</v>
      </c>
    </row>
    <row r="1232" spans="1:5" x14ac:dyDescent="0.25">
      <c r="A1232" t="str">
        <v>successful</v>
      </c>
      <c r="B1232">
        <v>130</v>
      </c>
      <c r="D1232" t="str">
        <v>failed</v>
      </c>
      <c r="E1232">
        <v>0</v>
      </c>
    </row>
    <row r="1233" spans="1:5" x14ac:dyDescent="0.25">
      <c r="A1233" t="str">
        <v>successful</v>
      </c>
      <c r="B1233">
        <v>16</v>
      </c>
      <c r="D1233" t="str">
        <v>failed</v>
      </c>
      <c r="E1233">
        <v>2</v>
      </c>
    </row>
    <row r="1234" spans="1:5" x14ac:dyDescent="0.25">
      <c r="A1234" t="str">
        <v>successful</v>
      </c>
      <c r="B1234">
        <v>67</v>
      </c>
      <c r="D1234" t="str">
        <v>failed</v>
      </c>
      <c r="E1234">
        <v>0</v>
      </c>
    </row>
    <row r="1235" spans="1:5" x14ac:dyDescent="0.25">
      <c r="A1235" t="str">
        <v>successful</v>
      </c>
      <c r="B1235">
        <v>124</v>
      </c>
      <c r="D1235" t="str">
        <v>failed</v>
      </c>
      <c r="E1235">
        <v>12</v>
      </c>
    </row>
    <row r="1236" spans="1:5" x14ac:dyDescent="0.25">
      <c r="A1236" t="str">
        <v>successful</v>
      </c>
      <c r="B1236">
        <v>80</v>
      </c>
      <c r="D1236" t="str">
        <v>failed</v>
      </c>
      <c r="E1236">
        <v>1</v>
      </c>
    </row>
    <row r="1237" spans="1:5" x14ac:dyDescent="0.25">
      <c r="A1237" t="str">
        <v>successful</v>
      </c>
      <c r="B1237">
        <v>282</v>
      </c>
      <c r="D1237" t="str">
        <v>failed</v>
      </c>
      <c r="E1237">
        <v>8</v>
      </c>
    </row>
    <row r="1238" spans="1:5" x14ac:dyDescent="0.25">
      <c r="A1238" t="str">
        <v>successful</v>
      </c>
      <c r="B1238">
        <v>68</v>
      </c>
      <c r="D1238" t="str">
        <v>failed</v>
      </c>
      <c r="E1238">
        <v>2</v>
      </c>
    </row>
    <row r="1239" spans="1:5" x14ac:dyDescent="0.25">
      <c r="A1239" t="str">
        <v>successful</v>
      </c>
      <c r="B1239">
        <v>86</v>
      </c>
      <c r="D1239" t="str">
        <v>failed</v>
      </c>
      <c r="E1239">
        <v>31</v>
      </c>
    </row>
    <row r="1240" spans="1:5" x14ac:dyDescent="0.25">
      <c r="A1240" t="str">
        <v>successful</v>
      </c>
      <c r="B1240">
        <v>115</v>
      </c>
      <c r="D1240" t="str">
        <v>failed</v>
      </c>
      <c r="E1240">
        <v>5</v>
      </c>
    </row>
    <row r="1241" spans="1:5" x14ac:dyDescent="0.25">
      <c r="A1241" t="str">
        <v>successful</v>
      </c>
      <c r="B1241">
        <v>75</v>
      </c>
      <c r="D1241" t="str">
        <v>failed</v>
      </c>
      <c r="E1241">
        <v>1</v>
      </c>
    </row>
    <row r="1242" spans="1:5" x14ac:dyDescent="0.25">
      <c r="A1242" t="str">
        <v>successful</v>
      </c>
      <c r="B1242">
        <v>43</v>
      </c>
      <c r="D1242" t="str">
        <v>failed</v>
      </c>
      <c r="E1242">
        <v>12</v>
      </c>
    </row>
    <row r="1243" spans="1:5" x14ac:dyDescent="0.25">
      <c r="A1243" t="str">
        <v>successful</v>
      </c>
      <c r="B1243">
        <v>48</v>
      </c>
      <c r="D1243" t="str">
        <v>failed</v>
      </c>
      <c r="E1243">
        <v>4</v>
      </c>
    </row>
    <row r="1244" spans="1:5" x14ac:dyDescent="0.25">
      <c r="A1244" t="str">
        <v>successful</v>
      </c>
      <c r="B1244">
        <v>52</v>
      </c>
      <c r="D1244" t="str">
        <v>failed</v>
      </c>
      <c r="E1244">
        <v>0</v>
      </c>
    </row>
    <row r="1245" spans="1:5" x14ac:dyDescent="0.25">
      <c r="A1245" t="str">
        <v>successful</v>
      </c>
      <c r="B1245">
        <v>43</v>
      </c>
      <c r="D1245" t="str">
        <v>failed</v>
      </c>
      <c r="E1245">
        <v>7</v>
      </c>
    </row>
    <row r="1246" spans="1:5" x14ac:dyDescent="0.25">
      <c r="A1246" t="str">
        <v>successful</v>
      </c>
      <c r="B1246">
        <v>58</v>
      </c>
      <c r="D1246" t="str">
        <v>failed</v>
      </c>
      <c r="E1246">
        <v>2</v>
      </c>
    </row>
    <row r="1247" spans="1:5" x14ac:dyDescent="0.25">
      <c r="A1247" t="str">
        <v>successful</v>
      </c>
      <c r="B1247">
        <v>47</v>
      </c>
      <c r="D1247" t="str">
        <v>failed</v>
      </c>
      <c r="E1247">
        <v>1</v>
      </c>
    </row>
    <row r="1248" spans="1:5" x14ac:dyDescent="0.25">
      <c r="A1248" t="str">
        <v>successful</v>
      </c>
      <c r="B1248">
        <v>36</v>
      </c>
      <c r="D1248" t="str">
        <v>failed</v>
      </c>
      <c r="E1248">
        <v>4</v>
      </c>
    </row>
    <row r="1249" spans="1:5" x14ac:dyDescent="0.25">
      <c r="A1249" t="str">
        <v>successful</v>
      </c>
      <c r="B1249">
        <v>17</v>
      </c>
      <c r="D1249" t="str">
        <v>failed</v>
      </c>
      <c r="E1249">
        <v>6</v>
      </c>
    </row>
    <row r="1250" spans="1:5" x14ac:dyDescent="0.25">
      <c r="A1250" t="str">
        <v>successful</v>
      </c>
      <c r="B1250">
        <v>104</v>
      </c>
      <c r="D1250" t="str">
        <v>failed</v>
      </c>
      <c r="E1250">
        <v>8</v>
      </c>
    </row>
    <row r="1251" spans="1:5" x14ac:dyDescent="0.25">
      <c r="A1251" t="str">
        <v>successful</v>
      </c>
      <c r="B1251">
        <v>47</v>
      </c>
      <c r="D1251" t="str">
        <v>failed</v>
      </c>
      <c r="E1251">
        <v>14</v>
      </c>
    </row>
    <row r="1252" spans="1:5" x14ac:dyDescent="0.25">
      <c r="A1252" t="str">
        <v>successful</v>
      </c>
      <c r="B1252">
        <v>38</v>
      </c>
      <c r="D1252" t="str">
        <v>failed</v>
      </c>
      <c r="E1252">
        <v>0</v>
      </c>
    </row>
    <row r="1253" spans="1:5" x14ac:dyDescent="0.25">
      <c r="A1253" t="str">
        <v>successful</v>
      </c>
      <c r="B1253">
        <v>81</v>
      </c>
      <c r="D1253" t="str">
        <v>failed</v>
      </c>
      <c r="E1253">
        <v>4</v>
      </c>
    </row>
    <row r="1254" spans="1:5" x14ac:dyDescent="0.25">
      <c r="A1254" t="str">
        <v>successful</v>
      </c>
      <c r="B1254">
        <v>55</v>
      </c>
      <c r="D1254" t="str">
        <v>failed</v>
      </c>
      <c r="E1254">
        <v>0</v>
      </c>
    </row>
    <row r="1255" spans="1:5" x14ac:dyDescent="0.25">
      <c r="A1255" t="str">
        <v>successful</v>
      </c>
      <c r="B1255">
        <v>41</v>
      </c>
      <c r="D1255" t="str">
        <v>failed</v>
      </c>
      <c r="E1255">
        <v>0</v>
      </c>
    </row>
    <row r="1256" spans="1:5" x14ac:dyDescent="0.25">
      <c r="A1256" t="str">
        <v>successful</v>
      </c>
      <c r="B1256">
        <v>79</v>
      </c>
      <c r="D1256" t="str">
        <v>failed</v>
      </c>
      <c r="E1256">
        <v>1</v>
      </c>
    </row>
    <row r="1257" spans="1:5" x14ac:dyDescent="0.25">
      <c r="A1257" t="str">
        <v>successful</v>
      </c>
      <c r="B1257">
        <v>16</v>
      </c>
      <c r="D1257" t="str">
        <v>failed</v>
      </c>
      <c r="E1257">
        <v>1</v>
      </c>
    </row>
    <row r="1258" spans="1:5" x14ac:dyDescent="0.25">
      <c r="A1258" t="str">
        <v>successful</v>
      </c>
      <c r="B1258">
        <v>8</v>
      </c>
      <c r="D1258" t="str">
        <v>failed</v>
      </c>
      <c r="E1258">
        <v>1</v>
      </c>
    </row>
    <row r="1259" spans="1:5" x14ac:dyDescent="0.25">
      <c r="A1259" t="str">
        <v>successful</v>
      </c>
      <c r="B1259">
        <v>95</v>
      </c>
      <c r="D1259" t="str">
        <v>failed</v>
      </c>
      <c r="E1259">
        <v>1</v>
      </c>
    </row>
    <row r="1260" spans="1:5" x14ac:dyDescent="0.25">
      <c r="A1260" t="str">
        <v>successful</v>
      </c>
      <c r="B1260">
        <v>25</v>
      </c>
      <c r="D1260" t="str">
        <v>failed</v>
      </c>
      <c r="E1260">
        <v>4</v>
      </c>
    </row>
    <row r="1261" spans="1:5" x14ac:dyDescent="0.25">
      <c r="A1261" t="str">
        <v>successful</v>
      </c>
      <c r="B1261">
        <v>19</v>
      </c>
      <c r="D1261" t="str">
        <v>failed</v>
      </c>
      <c r="E1261">
        <v>0</v>
      </c>
    </row>
    <row r="1262" spans="1:5" x14ac:dyDescent="0.25">
      <c r="A1262" t="str">
        <v>successful</v>
      </c>
      <c r="B1262">
        <v>90</v>
      </c>
      <c r="D1262" t="str">
        <v>failed</v>
      </c>
      <c r="E1262">
        <v>0</v>
      </c>
    </row>
    <row r="1263" spans="1:5" x14ac:dyDescent="0.25">
      <c r="A1263" t="str">
        <v>successful</v>
      </c>
      <c r="B1263">
        <v>41</v>
      </c>
      <c r="D1263" t="str">
        <v>failed</v>
      </c>
      <c r="E1263">
        <v>2</v>
      </c>
    </row>
    <row r="1264" spans="1:5" x14ac:dyDescent="0.25">
      <c r="A1264" t="str">
        <v>successful</v>
      </c>
      <c r="B1264">
        <v>30</v>
      </c>
      <c r="D1264" t="str">
        <v>failed</v>
      </c>
      <c r="E1264">
        <v>24</v>
      </c>
    </row>
    <row r="1265" spans="1:5" x14ac:dyDescent="0.25">
      <c r="A1265" t="str">
        <v>successful</v>
      </c>
      <c r="B1265">
        <v>38</v>
      </c>
      <c r="D1265" t="str">
        <v>failed</v>
      </c>
      <c r="E1265">
        <v>1</v>
      </c>
    </row>
    <row r="1266" spans="1:5" x14ac:dyDescent="0.25">
      <c r="A1266" t="str">
        <v>successful</v>
      </c>
      <c r="B1266">
        <v>65</v>
      </c>
      <c r="D1266" t="str">
        <v>failed</v>
      </c>
      <c r="E1266">
        <v>2</v>
      </c>
    </row>
    <row r="1267" spans="1:5" x14ac:dyDescent="0.25">
      <c r="A1267" t="str">
        <v>successful</v>
      </c>
      <c r="B1267">
        <v>75</v>
      </c>
      <c r="D1267" t="str">
        <v>failed</v>
      </c>
      <c r="E1267">
        <v>1</v>
      </c>
    </row>
    <row r="1268" spans="1:5" x14ac:dyDescent="0.25">
      <c r="A1268" t="str">
        <v>successful</v>
      </c>
      <c r="B1268">
        <v>16</v>
      </c>
      <c r="D1268" t="str">
        <v>failed</v>
      </c>
      <c r="E1268">
        <v>37</v>
      </c>
    </row>
    <row r="1269" spans="1:5" x14ac:dyDescent="0.25">
      <c r="A1269" t="str">
        <v>successful</v>
      </c>
      <c r="B1269">
        <v>10</v>
      </c>
      <c r="D1269" t="str">
        <v>failed</v>
      </c>
      <c r="E1269">
        <v>5</v>
      </c>
    </row>
    <row r="1270" spans="1:5" x14ac:dyDescent="0.25">
      <c r="A1270" t="str">
        <v>successful</v>
      </c>
      <c r="B1270">
        <v>27</v>
      </c>
      <c r="D1270" t="str">
        <v>failed</v>
      </c>
      <c r="E1270">
        <v>4</v>
      </c>
    </row>
    <row r="1271" spans="1:5" x14ac:dyDescent="0.25">
      <c r="A1271" t="str">
        <v>successful</v>
      </c>
      <c r="B1271">
        <v>259</v>
      </c>
      <c r="D1271" t="str">
        <v>failed</v>
      </c>
      <c r="E1271">
        <v>16</v>
      </c>
    </row>
    <row r="1272" spans="1:5" x14ac:dyDescent="0.25">
      <c r="A1272" t="str">
        <v>successful</v>
      </c>
      <c r="B1272">
        <v>39</v>
      </c>
      <c r="D1272" t="str">
        <v>failed</v>
      </c>
      <c r="E1272">
        <v>9</v>
      </c>
    </row>
    <row r="1273" spans="1:5" x14ac:dyDescent="0.25">
      <c r="A1273" t="str">
        <v>successful</v>
      </c>
      <c r="B1273">
        <v>42</v>
      </c>
      <c r="D1273" t="str">
        <v>failed</v>
      </c>
      <c r="E1273">
        <v>0</v>
      </c>
    </row>
    <row r="1274" spans="1:5" x14ac:dyDescent="0.25">
      <c r="A1274" t="str">
        <v>successful</v>
      </c>
      <c r="B1274">
        <v>10</v>
      </c>
      <c r="D1274" t="str">
        <v>failed</v>
      </c>
      <c r="E1274">
        <v>40</v>
      </c>
    </row>
    <row r="1275" spans="1:5" x14ac:dyDescent="0.25">
      <c r="A1275" t="str">
        <v>successful</v>
      </c>
      <c r="B1275">
        <v>56</v>
      </c>
      <c r="D1275" t="str">
        <v>failed</v>
      </c>
      <c r="E1275">
        <v>0</v>
      </c>
    </row>
    <row r="1276" spans="1:5" x14ac:dyDescent="0.25">
      <c r="A1276" t="str">
        <v>successful</v>
      </c>
      <c r="B1276">
        <v>20</v>
      </c>
      <c r="D1276" t="str">
        <v>failed</v>
      </c>
      <c r="E1276">
        <v>2</v>
      </c>
    </row>
    <row r="1277" spans="1:5" x14ac:dyDescent="0.25">
      <c r="A1277" t="str">
        <v>successful</v>
      </c>
      <c r="B1277">
        <v>170</v>
      </c>
      <c r="D1277" t="str">
        <v>failed</v>
      </c>
      <c r="E1277">
        <v>1</v>
      </c>
    </row>
    <row r="1278" spans="1:5" x14ac:dyDescent="0.25">
      <c r="A1278" t="str">
        <v>successful</v>
      </c>
      <c r="B1278">
        <v>29</v>
      </c>
      <c r="D1278" t="str">
        <v>failed</v>
      </c>
      <c r="E1278">
        <v>9</v>
      </c>
    </row>
    <row r="1279" spans="1:5" x14ac:dyDescent="0.25">
      <c r="A1279" t="str">
        <v>successful</v>
      </c>
      <c r="B1279">
        <v>132</v>
      </c>
      <c r="D1279" t="str">
        <v>failed</v>
      </c>
      <c r="E1279">
        <v>34</v>
      </c>
    </row>
    <row r="1280" spans="1:5" x14ac:dyDescent="0.25">
      <c r="A1280" t="str">
        <v>successful</v>
      </c>
      <c r="B1280">
        <v>27</v>
      </c>
      <c r="D1280" t="str">
        <v>failed</v>
      </c>
      <c r="E1280">
        <v>23</v>
      </c>
    </row>
    <row r="1281" spans="1:5" x14ac:dyDescent="0.25">
      <c r="A1281" t="str">
        <v>successful</v>
      </c>
      <c r="B1281">
        <v>26</v>
      </c>
      <c r="D1281" t="str">
        <v>failed</v>
      </c>
      <c r="E1281">
        <v>19</v>
      </c>
    </row>
    <row r="1282" spans="1:5" x14ac:dyDescent="0.25">
      <c r="A1282" t="str">
        <v>successful</v>
      </c>
      <c r="B1282">
        <v>43</v>
      </c>
      <c r="D1282" t="str">
        <v>failed</v>
      </c>
      <c r="E1282">
        <v>50</v>
      </c>
    </row>
    <row r="1283" spans="1:5" x14ac:dyDescent="0.25">
      <c r="A1283" t="str">
        <v>successful</v>
      </c>
      <c r="B1283">
        <v>80</v>
      </c>
      <c r="D1283" t="str">
        <v>failed</v>
      </c>
      <c r="E1283">
        <v>12</v>
      </c>
    </row>
    <row r="1284" spans="1:5" x14ac:dyDescent="0.25">
      <c r="A1284" t="str">
        <v>successful</v>
      </c>
      <c r="B1284">
        <v>33</v>
      </c>
      <c r="D1284" t="str">
        <v>failed</v>
      </c>
      <c r="E1284">
        <v>8</v>
      </c>
    </row>
    <row r="1285" spans="1:5" x14ac:dyDescent="0.25">
      <c r="A1285" t="str">
        <v>successful</v>
      </c>
      <c r="B1285">
        <v>71</v>
      </c>
      <c r="D1285" t="str">
        <v>failed</v>
      </c>
      <c r="E1285">
        <v>9</v>
      </c>
    </row>
    <row r="1286" spans="1:5" x14ac:dyDescent="0.25">
      <c r="A1286" t="str">
        <v>successful</v>
      </c>
      <c r="B1286">
        <v>81</v>
      </c>
      <c r="D1286" t="str">
        <v>failed</v>
      </c>
      <c r="E1286">
        <v>43</v>
      </c>
    </row>
    <row r="1287" spans="1:5" x14ac:dyDescent="0.25">
      <c r="A1287" t="str">
        <v>successful</v>
      </c>
      <c r="B1287">
        <v>76</v>
      </c>
      <c r="D1287" t="str">
        <v>failed</v>
      </c>
      <c r="E1287">
        <v>28</v>
      </c>
    </row>
    <row r="1288" spans="1:5" x14ac:dyDescent="0.25">
      <c r="A1288" t="str">
        <v>successful</v>
      </c>
      <c r="B1288">
        <v>48</v>
      </c>
      <c r="D1288" t="str">
        <v>failed</v>
      </c>
      <c r="E1288">
        <v>4</v>
      </c>
    </row>
    <row r="1289" spans="1:5" x14ac:dyDescent="0.25">
      <c r="A1289" t="str">
        <v>successful</v>
      </c>
      <c r="B1289">
        <v>61</v>
      </c>
      <c r="D1289" t="str">
        <v>failed</v>
      </c>
      <c r="E1289">
        <v>24</v>
      </c>
    </row>
    <row r="1290" spans="1:5" x14ac:dyDescent="0.25">
      <c r="A1290" t="str">
        <v>successful</v>
      </c>
      <c r="B1290">
        <v>60</v>
      </c>
      <c r="D1290" t="str">
        <v>failed</v>
      </c>
      <c r="E1290">
        <v>2</v>
      </c>
    </row>
    <row r="1291" spans="1:5" x14ac:dyDescent="0.25">
      <c r="A1291" t="str">
        <v>successful</v>
      </c>
      <c r="B1291">
        <v>136</v>
      </c>
      <c r="D1291" t="str">
        <v>failed</v>
      </c>
      <c r="E1291">
        <v>2</v>
      </c>
    </row>
    <row r="1292" spans="1:5" x14ac:dyDescent="0.25">
      <c r="A1292" t="str">
        <v>successful</v>
      </c>
      <c r="B1292">
        <v>14</v>
      </c>
      <c r="D1292" t="str">
        <v>failed</v>
      </c>
      <c r="E1292">
        <v>20</v>
      </c>
    </row>
    <row r="1293" spans="1:5" x14ac:dyDescent="0.25">
      <c r="A1293" t="str">
        <v>successful</v>
      </c>
      <c r="B1293">
        <v>78</v>
      </c>
      <c r="D1293" t="str">
        <v>failed</v>
      </c>
      <c r="E1293">
        <v>1</v>
      </c>
    </row>
    <row r="1294" spans="1:5" x14ac:dyDescent="0.25">
      <c r="A1294" t="str">
        <v>successful</v>
      </c>
      <c r="B1294">
        <v>4</v>
      </c>
      <c r="D1294" t="str">
        <v>failed</v>
      </c>
      <c r="E1294">
        <v>1</v>
      </c>
    </row>
    <row r="1295" spans="1:5" x14ac:dyDescent="0.25">
      <c r="A1295" t="str">
        <v>successful</v>
      </c>
      <c r="B1295">
        <v>11</v>
      </c>
      <c r="D1295" t="str">
        <v>failed</v>
      </c>
      <c r="E1295">
        <v>4</v>
      </c>
    </row>
    <row r="1296" spans="1:5" x14ac:dyDescent="0.25">
      <c r="A1296" t="str">
        <v>successful</v>
      </c>
      <c r="B1296">
        <v>185</v>
      </c>
      <c r="D1296" t="str">
        <v>failed</v>
      </c>
      <c r="E1296">
        <v>1</v>
      </c>
    </row>
    <row r="1297" spans="1:5" x14ac:dyDescent="0.25">
      <c r="A1297" t="str">
        <v>successful</v>
      </c>
      <c r="B1297">
        <v>59</v>
      </c>
      <c r="D1297" t="str">
        <v>failed</v>
      </c>
      <c r="E1297">
        <v>1</v>
      </c>
    </row>
    <row r="1298" spans="1:5" x14ac:dyDescent="0.25">
      <c r="A1298" t="str">
        <v>successful</v>
      </c>
      <c r="B1298">
        <v>27</v>
      </c>
      <c r="D1298" t="str">
        <v>failed</v>
      </c>
      <c r="E1298">
        <v>13</v>
      </c>
    </row>
    <row r="1299" spans="1:5" x14ac:dyDescent="0.25">
      <c r="A1299" t="str">
        <v>successful</v>
      </c>
      <c r="B1299">
        <v>63</v>
      </c>
      <c r="D1299" t="str">
        <v>failed</v>
      </c>
      <c r="E1299">
        <v>1</v>
      </c>
    </row>
    <row r="1300" spans="1:5" x14ac:dyDescent="0.25">
      <c r="A1300" t="str">
        <v>successful</v>
      </c>
      <c r="B1300">
        <v>13</v>
      </c>
      <c r="D1300" t="str">
        <v>failed</v>
      </c>
      <c r="E1300">
        <v>1</v>
      </c>
    </row>
    <row r="1301" spans="1:5" x14ac:dyDescent="0.25">
      <c r="A1301" t="str">
        <v>successful</v>
      </c>
      <c r="B1301">
        <v>13</v>
      </c>
      <c r="D1301" t="str">
        <v>failed</v>
      </c>
      <c r="E1301">
        <v>0</v>
      </c>
    </row>
    <row r="1302" spans="1:5" x14ac:dyDescent="0.25">
      <c r="A1302" t="str">
        <v>successful</v>
      </c>
      <c r="B1302">
        <v>57</v>
      </c>
      <c r="D1302" t="str">
        <v>failed</v>
      </c>
      <c r="E1302">
        <v>3</v>
      </c>
    </row>
    <row r="1303" spans="1:5" x14ac:dyDescent="0.25">
      <c r="A1303" t="str">
        <v>successful</v>
      </c>
      <c r="B1303">
        <v>61</v>
      </c>
      <c r="D1303" t="str">
        <v>failed</v>
      </c>
      <c r="E1303">
        <v>14</v>
      </c>
    </row>
    <row r="1304" spans="1:5" x14ac:dyDescent="0.25">
      <c r="A1304" t="str">
        <v>successful</v>
      </c>
      <c r="B1304">
        <v>65</v>
      </c>
      <c r="D1304" t="str">
        <v>failed</v>
      </c>
      <c r="E1304">
        <v>2</v>
      </c>
    </row>
    <row r="1305" spans="1:5" x14ac:dyDescent="0.25">
      <c r="A1305" t="str">
        <v>successful</v>
      </c>
      <c r="B1305">
        <v>134</v>
      </c>
      <c r="D1305" t="str">
        <v>failed</v>
      </c>
      <c r="E1305">
        <v>5</v>
      </c>
    </row>
    <row r="1306" spans="1:5" x14ac:dyDescent="0.25">
      <c r="A1306" t="str">
        <v>successful</v>
      </c>
      <c r="B1306">
        <v>37</v>
      </c>
      <c r="D1306" t="str">
        <v>failed</v>
      </c>
      <c r="E1306">
        <v>14</v>
      </c>
    </row>
    <row r="1307" spans="1:5" x14ac:dyDescent="0.25">
      <c r="A1307" t="str">
        <v>successful</v>
      </c>
      <c r="B1307">
        <v>37</v>
      </c>
      <c r="D1307" t="str">
        <v>failed</v>
      </c>
      <c r="E1307">
        <v>9</v>
      </c>
    </row>
    <row r="1308" spans="1:5" x14ac:dyDescent="0.25">
      <c r="A1308" t="str">
        <v>successful</v>
      </c>
      <c r="B1308">
        <v>150</v>
      </c>
      <c r="D1308" t="str">
        <v>failed</v>
      </c>
      <c r="E1308">
        <v>8</v>
      </c>
    </row>
    <row r="1309" spans="1:5" x14ac:dyDescent="0.25">
      <c r="A1309" t="str">
        <v>successful</v>
      </c>
      <c r="B1309">
        <v>56</v>
      </c>
      <c r="D1309" t="str">
        <v>failed</v>
      </c>
      <c r="E1309">
        <v>7</v>
      </c>
    </row>
    <row r="1310" spans="1:5" x14ac:dyDescent="0.25">
      <c r="A1310" t="str">
        <v>successful</v>
      </c>
      <c r="B1310">
        <v>18</v>
      </c>
      <c r="D1310" t="str">
        <v>failed</v>
      </c>
      <c r="E1310">
        <v>0</v>
      </c>
    </row>
    <row r="1311" spans="1:5" x14ac:dyDescent="0.25">
      <c r="A1311" t="str">
        <v>successful</v>
      </c>
      <c r="B1311">
        <v>60</v>
      </c>
      <c r="D1311" t="str">
        <v>failed</v>
      </c>
      <c r="E1311">
        <v>84</v>
      </c>
    </row>
    <row r="1312" spans="1:5" x14ac:dyDescent="0.25">
      <c r="A1312" t="str">
        <v>successful</v>
      </c>
      <c r="B1312">
        <v>67</v>
      </c>
      <c r="D1312" t="str">
        <v>failed</v>
      </c>
      <c r="E1312">
        <v>11</v>
      </c>
    </row>
    <row r="1313" spans="1:5" x14ac:dyDescent="0.25">
      <c r="A1313" t="str">
        <v>successful</v>
      </c>
      <c r="B1313">
        <v>35</v>
      </c>
      <c r="D1313" t="str">
        <v>failed</v>
      </c>
      <c r="E1313">
        <v>1</v>
      </c>
    </row>
    <row r="1314" spans="1:5" x14ac:dyDescent="0.25">
      <c r="A1314" t="str">
        <v>successful</v>
      </c>
      <c r="B1314">
        <v>34</v>
      </c>
      <c r="D1314" t="str">
        <v>failed</v>
      </c>
      <c r="E1314">
        <v>4</v>
      </c>
    </row>
    <row r="1315" spans="1:5" x14ac:dyDescent="0.25">
      <c r="A1315" t="str">
        <v>successful</v>
      </c>
      <c r="B1315">
        <v>36</v>
      </c>
      <c r="D1315" t="str">
        <v>failed</v>
      </c>
      <c r="E1315">
        <v>10</v>
      </c>
    </row>
    <row r="1316" spans="1:5" x14ac:dyDescent="0.25">
      <c r="A1316" t="str">
        <v>successful</v>
      </c>
      <c r="B1316">
        <v>18</v>
      </c>
      <c r="D1316" t="str">
        <v>failed</v>
      </c>
      <c r="E1316">
        <v>16</v>
      </c>
    </row>
    <row r="1317" spans="1:5" x14ac:dyDescent="0.25">
      <c r="A1317" t="str">
        <v>successful</v>
      </c>
      <c r="B1317">
        <v>25</v>
      </c>
      <c r="D1317" t="str">
        <v>failed</v>
      </c>
      <c r="E1317">
        <v>2</v>
      </c>
    </row>
    <row r="1318" spans="1:5" x14ac:dyDescent="0.25">
      <c r="A1318" t="str">
        <v>successful</v>
      </c>
      <c r="B1318">
        <v>21</v>
      </c>
      <c r="D1318" t="str">
        <v>failed</v>
      </c>
      <c r="E1318">
        <v>5</v>
      </c>
    </row>
    <row r="1319" spans="1:5" x14ac:dyDescent="0.25">
      <c r="A1319" t="str">
        <v>successful</v>
      </c>
      <c r="B1319">
        <v>151</v>
      </c>
      <c r="D1319" t="str">
        <v>failed</v>
      </c>
      <c r="E1319">
        <v>1</v>
      </c>
    </row>
    <row r="1320" spans="1:5" x14ac:dyDescent="0.25">
      <c r="A1320" t="str">
        <v>successful</v>
      </c>
      <c r="B1320">
        <v>489</v>
      </c>
      <c r="D1320" t="str">
        <v>failed</v>
      </c>
      <c r="E1320">
        <v>31</v>
      </c>
    </row>
    <row r="1321" spans="1:5" x14ac:dyDescent="0.25">
      <c r="A1321" t="str">
        <v>successful</v>
      </c>
      <c r="B1321">
        <v>50</v>
      </c>
      <c r="D1321" t="str">
        <v>failed</v>
      </c>
      <c r="E1321">
        <v>0</v>
      </c>
    </row>
    <row r="1322" spans="1:5" x14ac:dyDescent="0.25">
      <c r="A1322" t="str">
        <v>successful</v>
      </c>
      <c r="B1322">
        <v>321</v>
      </c>
      <c r="D1322" t="str">
        <v>failed</v>
      </c>
      <c r="E1322">
        <v>2</v>
      </c>
    </row>
    <row r="1323" spans="1:5" x14ac:dyDescent="0.25">
      <c r="A1323" t="str">
        <v>successful</v>
      </c>
      <c r="B1323">
        <v>1762</v>
      </c>
      <c r="D1323" t="str">
        <v>failed</v>
      </c>
      <c r="E1323">
        <v>7</v>
      </c>
    </row>
    <row r="1324" spans="1:5" x14ac:dyDescent="0.25">
      <c r="A1324" t="str">
        <v>successful</v>
      </c>
      <c r="B1324">
        <v>385</v>
      </c>
      <c r="D1324" t="str">
        <v>failed</v>
      </c>
      <c r="E1324">
        <v>16</v>
      </c>
    </row>
    <row r="1325" spans="1:5" x14ac:dyDescent="0.25">
      <c r="A1325" t="str">
        <v>successful</v>
      </c>
      <c r="B1325">
        <v>398</v>
      </c>
      <c r="D1325" t="str">
        <v>failed</v>
      </c>
      <c r="E1325">
        <v>4</v>
      </c>
    </row>
    <row r="1326" spans="1:5" x14ac:dyDescent="0.25">
      <c r="A1326" t="str">
        <v>successful</v>
      </c>
      <c r="B1326">
        <v>304</v>
      </c>
      <c r="D1326" t="str">
        <v>failed</v>
      </c>
      <c r="E1326">
        <v>4</v>
      </c>
    </row>
    <row r="1327" spans="1:5" x14ac:dyDescent="0.25">
      <c r="A1327" t="str">
        <v>successful</v>
      </c>
      <c r="B1327">
        <v>676</v>
      </c>
      <c r="D1327" t="str">
        <v>failed</v>
      </c>
      <c r="E1327">
        <v>4</v>
      </c>
    </row>
    <row r="1328" spans="1:5" x14ac:dyDescent="0.25">
      <c r="A1328" t="str">
        <v>successful</v>
      </c>
      <c r="B1328">
        <v>577</v>
      </c>
      <c r="D1328" t="str">
        <v>failed</v>
      </c>
      <c r="E1328">
        <v>3</v>
      </c>
    </row>
    <row r="1329" spans="1:5" x14ac:dyDescent="0.25">
      <c r="A1329" t="str">
        <v>successful</v>
      </c>
      <c r="B1329">
        <v>3663</v>
      </c>
      <c r="D1329" t="str">
        <v>failed</v>
      </c>
      <c r="E1329">
        <v>36</v>
      </c>
    </row>
    <row r="1330" spans="1:5" x14ac:dyDescent="0.25">
      <c r="A1330" t="str">
        <v>successful</v>
      </c>
      <c r="B1330">
        <v>294</v>
      </c>
      <c r="D1330" t="str">
        <v>failed</v>
      </c>
      <c r="E1330">
        <v>1</v>
      </c>
    </row>
    <row r="1331" spans="1:5" x14ac:dyDescent="0.25">
      <c r="A1331" t="str">
        <v>successful</v>
      </c>
      <c r="B1331">
        <v>28</v>
      </c>
      <c r="D1331" t="str">
        <v>failed</v>
      </c>
      <c r="E1331">
        <v>7</v>
      </c>
    </row>
    <row r="1332" spans="1:5" x14ac:dyDescent="0.25">
      <c r="A1332" t="str">
        <v>successful</v>
      </c>
      <c r="B1332">
        <v>100</v>
      </c>
      <c r="D1332" t="str">
        <v>failed</v>
      </c>
      <c r="E1332">
        <v>27</v>
      </c>
    </row>
    <row r="1333" spans="1:5" x14ac:dyDescent="0.25">
      <c r="A1333" t="str">
        <v>successful</v>
      </c>
      <c r="B1333">
        <v>72</v>
      </c>
      <c r="D1333" t="str">
        <v>failed</v>
      </c>
      <c r="E1333">
        <v>1</v>
      </c>
    </row>
    <row r="1334" spans="1:5" x14ac:dyDescent="0.25">
      <c r="A1334" t="str">
        <v>successful</v>
      </c>
      <c r="B1334">
        <v>238</v>
      </c>
      <c r="D1334" t="str">
        <v>failed</v>
      </c>
      <c r="E1334">
        <v>0</v>
      </c>
    </row>
    <row r="1335" spans="1:5" x14ac:dyDescent="0.25">
      <c r="A1335" t="str">
        <v>successful</v>
      </c>
      <c r="B1335">
        <v>159</v>
      </c>
      <c r="D1335" t="str">
        <v>failed</v>
      </c>
      <c r="E1335">
        <v>1</v>
      </c>
    </row>
    <row r="1336" spans="1:5" x14ac:dyDescent="0.25">
      <c r="A1336" t="str">
        <v>successful</v>
      </c>
      <c r="B1336">
        <v>77</v>
      </c>
      <c r="D1336" t="str">
        <v>failed</v>
      </c>
      <c r="E1336">
        <v>3</v>
      </c>
    </row>
    <row r="1337" spans="1:5" x14ac:dyDescent="0.25">
      <c r="A1337" t="str">
        <v>successful</v>
      </c>
      <c r="B1337">
        <v>53</v>
      </c>
      <c r="D1337" t="str">
        <v>failed</v>
      </c>
      <c r="E1337">
        <v>3</v>
      </c>
    </row>
    <row r="1338" spans="1:5" x14ac:dyDescent="0.25">
      <c r="A1338" t="str">
        <v>successful</v>
      </c>
      <c r="B1338">
        <v>1251</v>
      </c>
      <c r="D1338" t="str">
        <v>failed</v>
      </c>
      <c r="E1338">
        <v>3</v>
      </c>
    </row>
    <row r="1339" spans="1:5" x14ac:dyDescent="0.25">
      <c r="A1339" t="str">
        <v>successful</v>
      </c>
      <c r="B1339">
        <v>465</v>
      </c>
      <c r="D1339" t="str">
        <v>failed</v>
      </c>
      <c r="E1339">
        <v>0</v>
      </c>
    </row>
    <row r="1340" spans="1:5" x14ac:dyDescent="0.25">
      <c r="A1340" t="str">
        <v>successful</v>
      </c>
      <c r="B1340">
        <v>74</v>
      </c>
      <c r="D1340" t="str">
        <v>failed</v>
      </c>
      <c r="E1340">
        <v>6</v>
      </c>
    </row>
    <row r="1341" spans="1:5" x14ac:dyDescent="0.25">
      <c r="A1341" t="str">
        <v>successful</v>
      </c>
      <c r="B1341">
        <v>62</v>
      </c>
      <c r="D1341" t="str">
        <v>failed</v>
      </c>
      <c r="E1341">
        <v>17</v>
      </c>
    </row>
    <row r="1342" spans="1:5" x14ac:dyDescent="0.25">
      <c r="A1342" t="str">
        <v>successful</v>
      </c>
      <c r="B1342">
        <v>3468</v>
      </c>
      <c r="D1342" t="str">
        <v>failed</v>
      </c>
      <c r="E1342">
        <v>40</v>
      </c>
    </row>
    <row r="1343" spans="1:5" x14ac:dyDescent="0.25">
      <c r="A1343" t="str">
        <v>successful</v>
      </c>
      <c r="B1343">
        <v>52</v>
      </c>
      <c r="D1343" t="str">
        <v>failed</v>
      </c>
      <c r="E1343">
        <v>3</v>
      </c>
    </row>
    <row r="1344" spans="1:5" x14ac:dyDescent="0.25">
      <c r="A1344" t="str">
        <v>successful</v>
      </c>
      <c r="B1344">
        <v>50</v>
      </c>
      <c r="D1344" t="str">
        <v>failed</v>
      </c>
      <c r="E1344">
        <v>1</v>
      </c>
    </row>
    <row r="1345" spans="1:5" x14ac:dyDescent="0.25">
      <c r="A1345" t="str">
        <v>successful</v>
      </c>
      <c r="B1345">
        <v>45</v>
      </c>
      <c r="D1345" t="str">
        <v>failed</v>
      </c>
      <c r="E1345">
        <v>2</v>
      </c>
    </row>
    <row r="1346" spans="1:5" x14ac:dyDescent="0.25">
      <c r="A1346" t="str">
        <v>successful</v>
      </c>
      <c r="B1346">
        <v>21</v>
      </c>
      <c r="D1346" t="str">
        <v>failed</v>
      </c>
      <c r="E1346">
        <v>7</v>
      </c>
    </row>
    <row r="1347" spans="1:5" x14ac:dyDescent="0.25">
      <c r="A1347" t="str">
        <v>successful</v>
      </c>
      <c r="B1347">
        <v>100</v>
      </c>
      <c r="D1347" t="str">
        <v>failed</v>
      </c>
      <c r="E1347">
        <v>14</v>
      </c>
    </row>
    <row r="1348" spans="1:5" x14ac:dyDescent="0.25">
      <c r="A1348" t="str">
        <v>successful</v>
      </c>
      <c r="B1348">
        <v>81</v>
      </c>
      <c r="D1348" t="str">
        <v>failed</v>
      </c>
      <c r="E1348">
        <v>0</v>
      </c>
    </row>
    <row r="1349" spans="1:5" x14ac:dyDescent="0.25">
      <c r="A1349" t="str">
        <v>successful</v>
      </c>
      <c r="B1349">
        <v>286</v>
      </c>
      <c r="D1349" t="str">
        <v>failed</v>
      </c>
      <c r="E1349">
        <v>0</v>
      </c>
    </row>
    <row r="1350" spans="1:5" x14ac:dyDescent="0.25">
      <c r="A1350" t="str">
        <v>successful</v>
      </c>
      <c r="B1350">
        <v>42</v>
      </c>
      <c r="D1350" t="str">
        <v>failed</v>
      </c>
      <c r="E1350">
        <v>1</v>
      </c>
    </row>
    <row r="1351" spans="1:5" x14ac:dyDescent="0.25">
      <c r="A1351" t="str">
        <v>successful</v>
      </c>
      <c r="B1351">
        <v>199</v>
      </c>
      <c r="D1351" t="str">
        <v>failed</v>
      </c>
      <c r="E1351">
        <v>12</v>
      </c>
    </row>
    <row r="1352" spans="1:5" x14ac:dyDescent="0.25">
      <c r="A1352" t="str">
        <v>successful</v>
      </c>
      <c r="B1352">
        <v>25</v>
      </c>
      <c r="D1352" t="str">
        <v>failed</v>
      </c>
      <c r="E1352">
        <v>12</v>
      </c>
    </row>
    <row r="1353" spans="1:5" x14ac:dyDescent="0.25">
      <c r="A1353" t="str">
        <v>successful</v>
      </c>
      <c r="B1353">
        <v>84</v>
      </c>
      <c r="D1353" t="str">
        <v>failed</v>
      </c>
      <c r="E1353">
        <v>23</v>
      </c>
    </row>
    <row r="1354" spans="1:5" x14ac:dyDescent="0.25">
      <c r="A1354" t="str">
        <v>successful</v>
      </c>
      <c r="B1354">
        <v>50</v>
      </c>
      <c r="D1354" t="str">
        <v>failed</v>
      </c>
      <c r="E1354">
        <v>0</v>
      </c>
    </row>
    <row r="1355" spans="1:5" x14ac:dyDescent="0.25">
      <c r="A1355" t="str">
        <v>successful</v>
      </c>
      <c r="B1355">
        <v>26</v>
      </c>
      <c r="D1355" t="str">
        <v>failed</v>
      </c>
      <c r="E1355">
        <v>10</v>
      </c>
    </row>
    <row r="1356" spans="1:5" x14ac:dyDescent="0.25">
      <c r="A1356" t="str">
        <v>successful</v>
      </c>
      <c r="B1356">
        <v>14</v>
      </c>
      <c r="D1356" t="str">
        <v>failed</v>
      </c>
      <c r="E1356">
        <v>5</v>
      </c>
    </row>
    <row r="1357" spans="1:5" x14ac:dyDescent="0.25">
      <c r="A1357" t="str">
        <v>successful</v>
      </c>
      <c r="B1357">
        <v>49</v>
      </c>
      <c r="D1357" t="str">
        <v>failed</v>
      </c>
      <c r="E1357">
        <v>1</v>
      </c>
    </row>
    <row r="1358" spans="1:5" x14ac:dyDescent="0.25">
      <c r="A1358" t="str">
        <v>successful</v>
      </c>
      <c r="B1358">
        <v>69</v>
      </c>
      <c r="D1358" t="str">
        <v>failed</v>
      </c>
      <c r="E1358">
        <v>2</v>
      </c>
    </row>
    <row r="1359" spans="1:5" x14ac:dyDescent="0.25">
      <c r="A1359" t="str">
        <v>successful</v>
      </c>
      <c r="B1359">
        <v>60</v>
      </c>
      <c r="D1359" t="str">
        <v>failed</v>
      </c>
      <c r="E1359">
        <v>2</v>
      </c>
    </row>
    <row r="1360" spans="1:5" x14ac:dyDescent="0.25">
      <c r="A1360" t="str">
        <v>successful</v>
      </c>
      <c r="B1360">
        <v>80</v>
      </c>
      <c r="D1360" t="str">
        <v>failed</v>
      </c>
      <c r="E1360">
        <v>0</v>
      </c>
    </row>
    <row r="1361" spans="1:5" x14ac:dyDescent="0.25">
      <c r="A1361" t="str">
        <v>successful</v>
      </c>
      <c r="B1361">
        <v>56</v>
      </c>
      <c r="D1361" t="str">
        <v>failed</v>
      </c>
      <c r="E1361">
        <v>13</v>
      </c>
    </row>
    <row r="1362" spans="1:5" x14ac:dyDescent="0.25">
      <c r="A1362" t="str">
        <v>successful</v>
      </c>
      <c r="B1362">
        <v>104</v>
      </c>
      <c r="D1362" t="str">
        <v>failed</v>
      </c>
      <c r="E1362">
        <v>0</v>
      </c>
    </row>
    <row r="1363" spans="1:5" x14ac:dyDescent="0.25">
      <c r="A1363" t="str">
        <v>successful</v>
      </c>
      <c r="B1363">
        <v>46</v>
      </c>
      <c r="D1363" t="str">
        <v>failed</v>
      </c>
      <c r="E1363">
        <v>1</v>
      </c>
    </row>
    <row r="1364" spans="1:5" x14ac:dyDescent="0.25">
      <c r="A1364" t="str">
        <v>successful</v>
      </c>
      <c r="B1364">
        <v>206</v>
      </c>
      <c r="D1364" t="str">
        <v>failed</v>
      </c>
      <c r="E1364">
        <v>5</v>
      </c>
    </row>
    <row r="1365" spans="1:5" x14ac:dyDescent="0.25">
      <c r="A1365" t="str">
        <v>successful</v>
      </c>
      <c r="B1365">
        <v>18</v>
      </c>
      <c r="D1365" t="str">
        <v>failed</v>
      </c>
      <c r="E1365">
        <v>2</v>
      </c>
    </row>
    <row r="1366" spans="1:5" x14ac:dyDescent="0.25">
      <c r="A1366" t="str">
        <v>successful</v>
      </c>
      <c r="B1366">
        <v>28</v>
      </c>
      <c r="D1366" t="str">
        <v>failed</v>
      </c>
      <c r="E1366">
        <v>0</v>
      </c>
    </row>
    <row r="1367" spans="1:5" x14ac:dyDescent="0.25">
      <c r="A1367" t="str">
        <v>successful</v>
      </c>
      <c r="B1367">
        <v>11</v>
      </c>
      <c r="D1367" t="str">
        <v>failed</v>
      </c>
      <c r="E1367">
        <v>32</v>
      </c>
    </row>
    <row r="1368" spans="1:5" x14ac:dyDescent="0.25">
      <c r="A1368" t="str">
        <v>successful</v>
      </c>
      <c r="B1368">
        <v>263</v>
      </c>
      <c r="D1368" t="str">
        <v>failed</v>
      </c>
      <c r="E1368">
        <v>1</v>
      </c>
    </row>
    <row r="1369" spans="1:5" x14ac:dyDescent="0.25">
      <c r="A1369" t="str">
        <v>successful</v>
      </c>
      <c r="B1369">
        <v>394</v>
      </c>
      <c r="D1369" t="str">
        <v>failed</v>
      </c>
      <c r="E1369">
        <v>1</v>
      </c>
    </row>
    <row r="1370" spans="1:5" x14ac:dyDescent="0.25">
      <c r="A1370" t="str">
        <v>successful</v>
      </c>
      <c r="B1370">
        <v>1049</v>
      </c>
      <c r="D1370" t="str">
        <v>failed</v>
      </c>
      <c r="E1370">
        <v>1</v>
      </c>
    </row>
    <row r="1371" spans="1:5" x14ac:dyDescent="0.25">
      <c r="A1371" t="str">
        <v>successful</v>
      </c>
      <c r="B1371">
        <v>308</v>
      </c>
      <c r="D1371" t="str">
        <v>failed</v>
      </c>
      <c r="E1371">
        <v>0</v>
      </c>
    </row>
    <row r="1372" spans="1:5" x14ac:dyDescent="0.25">
      <c r="A1372" t="str">
        <v>successful</v>
      </c>
      <c r="B1372">
        <v>1088</v>
      </c>
      <c r="D1372" t="str">
        <v>failed</v>
      </c>
      <c r="E1372">
        <v>0</v>
      </c>
    </row>
    <row r="1373" spans="1:5" x14ac:dyDescent="0.25">
      <c r="A1373" t="str">
        <v>successful</v>
      </c>
      <c r="B1373">
        <v>73</v>
      </c>
      <c r="D1373" t="str">
        <v>failed</v>
      </c>
      <c r="E1373">
        <v>8</v>
      </c>
    </row>
    <row r="1374" spans="1:5" x14ac:dyDescent="0.25">
      <c r="A1374" t="str">
        <v>successful</v>
      </c>
      <c r="B1374">
        <v>143</v>
      </c>
      <c r="D1374" t="str">
        <v>failed</v>
      </c>
      <c r="E1374">
        <v>0</v>
      </c>
    </row>
    <row r="1375" spans="1:5" x14ac:dyDescent="0.25">
      <c r="A1375" t="str">
        <v>successful</v>
      </c>
      <c r="B1375">
        <v>1420</v>
      </c>
      <c r="D1375" t="str">
        <v>failed</v>
      </c>
      <c r="E1375">
        <v>1</v>
      </c>
    </row>
    <row r="1376" spans="1:5" x14ac:dyDescent="0.25">
      <c r="A1376" t="str">
        <v>successful</v>
      </c>
      <c r="B1376">
        <v>305</v>
      </c>
      <c r="D1376" t="str">
        <v>failed</v>
      </c>
      <c r="E1376">
        <v>16</v>
      </c>
    </row>
    <row r="1377" spans="1:5" x14ac:dyDescent="0.25">
      <c r="A1377" t="str">
        <v>successful</v>
      </c>
      <c r="B1377">
        <v>551</v>
      </c>
      <c r="D1377" t="str">
        <v>failed</v>
      </c>
      <c r="E1377">
        <v>12</v>
      </c>
    </row>
    <row r="1378" spans="1:5" x14ac:dyDescent="0.25">
      <c r="A1378" t="str">
        <v>successful</v>
      </c>
      <c r="B1378">
        <v>187</v>
      </c>
      <c r="D1378" t="str">
        <v>failed</v>
      </c>
      <c r="E1378">
        <v>4</v>
      </c>
    </row>
    <row r="1379" spans="1:5" x14ac:dyDescent="0.25">
      <c r="A1379" t="str">
        <v>successful</v>
      </c>
      <c r="B1379">
        <v>325</v>
      </c>
      <c r="D1379" t="str">
        <v>failed</v>
      </c>
      <c r="E1379">
        <v>2</v>
      </c>
    </row>
    <row r="1380" spans="1:5" x14ac:dyDescent="0.25">
      <c r="A1380" t="str">
        <v>successful</v>
      </c>
      <c r="B1380">
        <v>148</v>
      </c>
      <c r="D1380" t="str">
        <v>failed</v>
      </c>
      <c r="E1380">
        <v>3</v>
      </c>
    </row>
    <row r="1381" spans="1:5" x14ac:dyDescent="0.25">
      <c r="A1381" t="str">
        <v>successful</v>
      </c>
      <c r="B1381">
        <v>69</v>
      </c>
      <c r="D1381" t="str">
        <v>failed</v>
      </c>
      <c r="E1381">
        <v>0</v>
      </c>
    </row>
    <row r="1382" spans="1:5" x14ac:dyDescent="0.25">
      <c r="A1382" t="str">
        <v>successful</v>
      </c>
      <c r="B1382">
        <v>173</v>
      </c>
      <c r="D1382" t="str">
        <v>failed</v>
      </c>
      <c r="E1382">
        <v>3</v>
      </c>
    </row>
    <row r="1383" spans="1:5" x14ac:dyDescent="0.25">
      <c r="A1383" t="str">
        <v>successful</v>
      </c>
      <c r="B1383">
        <v>269</v>
      </c>
      <c r="D1383" t="str">
        <v>failed</v>
      </c>
      <c r="E1383">
        <v>4</v>
      </c>
    </row>
    <row r="1384" spans="1:5" x14ac:dyDescent="0.25">
      <c r="A1384" t="str">
        <v>successful</v>
      </c>
      <c r="B1384">
        <v>185</v>
      </c>
      <c r="D1384" t="str">
        <v>failed</v>
      </c>
      <c r="E1384">
        <v>2</v>
      </c>
    </row>
    <row r="1385" spans="1:5" x14ac:dyDescent="0.25">
      <c r="A1385" t="str">
        <v>successful</v>
      </c>
      <c r="B1385">
        <v>176</v>
      </c>
      <c r="D1385" t="str">
        <v>failed</v>
      </c>
      <c r="E1385">
        <v>10</v>
      </c>
    </row>
    <row r="1386" spans="1:5" x14ac:dyDescent="0.25">
      <c r="A1386" t="str">
        <v>successful</v>
      </c>
      <c r="B1386">
        <v>1019</v>
      </c>
      <c r="D1386" t="str">
        <v>failed</v>
      </c>
      <c r="E1386">
        <v>11</v>
      </c>
    </row>
    <row r="1387" spans="1:5" x14ac:dyDescent="0.25">
      <c r="A1387" t="str">
        <v>successful</v>
      </c>
      <c r="B1387">
        <v>113</v>
      </c>
      <c r="D1387" t="str">
        <v>failed</v>
      </c>
      <c r="E1387">
        <v>6</v>
      </c>
    </row>
    <row r="1388" spans="1:5" x14ac:dyDescent="0.25">
      <c r="A1388" t="str">
        <v>successful</v>
      </c>
      <c r="B1388">
        <v>404</v>
      </c>
      <c r="D1388" t="str">
        <v>failed</v>
      </c>
      <c r="E1388">
        <v>2</v>
      </c>
    </row>
    <row r="1389" spans="1:5" x14ac:dyDescent="0.25">
      <c r="A1389" t="str">
        <v>successful</v>
      </c>
      <c r="B1389">
        <v>707</v>
      </c>
      <c r="D1389" t="str">
        <v>failed</v>
      </c>
      <c r="E1389">
        <v>6</v>
      </c>
    </row>
    <row r="1390" spans="1:5" x14ac:dyDescent="0.25">
      <c r="A1390" t="str">
        <v>successful</v>
      </c>
      <c r="B1390">
        <v>392</v>
      </c>
      <c r="D1390" t="str">
        <v>failed</v>
      </c>
      <c r="E1390">
        <v>8</v>
      </c>
    </row>
    <row r="1391" spans="1:5" x14ac:dyDescent="0.25">
      <c r="A1391" t="str">
        <v>successful</v>
      </c>
      <c r="B1391">
        <v>23</v>
      </c>
      <c r="D1391" t="str">
        <v>failed</v>
      </c>
      <c r="E1391">
        <v>37</v>
      </c>
    </row>
    <row r="1392" spans="1:5" x14ac:dyDescent="0.25">
      <c r="A1392" t="str">
        <v>successful</v>
      </c>
      <c r="B1392">
        <v>682</v>
      </c>
      <c r="D1392" t="str">
        <v>failed</v>
      </c>
      <c r="E1392">
        <v>11</v>
      </c>
    </row>
    <row r="1393" spans="1:5" x14ac:dyDescent="0.25">
      <c r="A1393" t="str">
        <v>successful</v>
      </c>
      <c r="B1393">
        <v>37</v>
      </c>
      <c r="D1393" t="str">
        <v>failed</v>
      </c>
      <c r="E1393">
        <v>0</v>
      </c>
    </row>
    <row r="1394" spans="1:5" x14ac:dyDescent="0.25">
      <c r="A1394" t="str">
        <v>successful</v>
      </c>
      <c r="B1394">
        <v>146</v>
      </c>
      <c r="D1394" t="str">
        <v>failed</v>
      </c>
      <c r="E1394">
        <v>10</v>
      </c>
    </row>
    <row r="1395" spans="1:5" x14ac:dyDescent="0.25">
      <c r="A1395" t="str">
        <v>successful</v>
      </c>
      <c r="B1395">
        <v>119</v>
      </c>
      <c r="D1395" t="str">
        <v>failed</v>
      </c>
      <c r="E1395">
        <v>6</v>
      </c>
    </row>
    <row r="1396" spans="1:5" x14ac:dyDescent="0.25">
      <c r="A1396" t="str">
        <v>successful</v>
      </c>
      <c r="B1396">
        <v>163</v>
      </c>
      <c r="D1396" t="str">
        <v>failed</v>
      </c>
      <c r="E1396">
        <v>8</v>
      </c>
    </row>
    <row r="1397" spans="1:5" x14ac:dyDescent="0.25">
      <c r="A1397" t="str">
        <v>successful</v>
      </c>
      <c r="B1397">
        <v>339</v>
      </c>
      <c r="D1397" t="str">
        <v>failed</v>
      </c>
      <c r="E1397">
        <v>6</v>
      </c>
    </row>
    <row r="1398" spans="1:5" x14ac:dyDescent="0.25">
      <c r="A1398" t="str">
        <v>successful</v>
      </c>
      <c r="B1398">
        <v>58</v>
      </c>
      <c r="D1398" t="str">
        <v>failed</v>
      </c>
      <c r="E1398">
        <v>7</v>
      </c>
    </row>
    <row r="1399" spans="1:5" x14ac:dyDescent="0.25">
      <c r="A1399" t="str">
        <v>successful</v>
      </c>
      <c r="B1399">
        <v>456</v>
      </c>
      <c r="D1399" t="str">
        <v>failed</v>
      </c>
      <c r="E1399">
        <v>7</v>
      </c>
    </row>
    <row r="1400" spans="1:5" x14ac:dyDescent="0.25">
      <c r="A1400" t="str">
        <v>successful</v>
      </c>
      <c r="B1400">
        <v>15</v>
      </c>
      <c r="D1400" t="str">
        <v>failed</v>
      </c>
      <c r="E1400">
        <v>5</v>
      </c>
    </row>
    <row r="1401" spans="1:5" x14ac:dyDescent="0.25">
      <c r="A1401" t="str">
        <v>successful</v>
      </c>
      <c r="B1401">
        <v>191</v>
      </c>
      <c r="D1401" t="str">
        <v>failed</v>
      </c>
      <c r="E1401">
        <v>46</v>
      </c>
    </row>
    <row r="1402" spans="1:5" x14ac:dyDescent="0.25">
      <c r="A1402" t="str">
        <v>successful</v>
      </c>
      <c r="B1402">
        <v>17</v>
      </c>
      <c r="D1402" t="str">
        <v>failed</v>
      </c>
      <c r="E1402">
        <v>10</v>
      </c>
    </row>
    <row r="1403" spans="1:5" x14ac:dyDescent="0.25">
      <c r="A1403" t="str">
        <v>successful</v>
      </c>
      <c r="B1403">
        <v>28</v>
      </c>
      <c r="D1403" t="str">
        <v>failed</v>
      </c>
      <c r="E1403">
        <v>19</v>
      </c>
    </row>
    <row r="1404" spans="1:5" x14ac:dyDescent="0.25">
      <c r="A1404" t="str">
        <v>successful</v>
      </c>
      <c r="B1404">
        <v>18</v>
      </c>
      <c r="D1404" t="str">
        <v>failed</v>
      </c>
      <c r="E1404">
        <v>13</v>
      </c>
    </row>
    <row r="1405" spans="1:5" x14ac:dyDescent="0.25">
      <c r="A1405" t="str">
        <v>successful</v>
      </c>
      <c r="B1405">
        <v>61</v>
      </c>
      <c r="D1405" t="str">
        <v>failed</v>
      </c>
      <c r="E1405">
        <v>13</v>
      </c>
    </row>
    <row r="1406" spans="1:5" x14ac:dyDescent="0.25">
      <c r="A1406" t="str">
        <v>successful</v>
      </c>
      <c r="B1406">
        <v>108</v>
      </c>
      <c r="D1406" t="str">
        <v>failed</v>
      </c>
      <c r="E1406">
        <v>4</v>
      </c>
    </row>
    <row r="1407" spans="1:5" x14ac:dyDescent="0.25">
      <c r="A1407" t="str">
        <v>successful</v>
      </c>
      <c r="B1407">
        <v>142</v>
      </c>
      <c r="D1407" t="str">
        <v>failed</v>
      </c>
      <c r="E1407">
        <v>0</v>
      </c>
    </row>
    <row r="1408" spans="1:5" x14ac:dyDescent="0.25">
      <c r="A1408" t="str">
        <v>successful</v>
      </c>
      <c r="B1408">
        <v>74</v>
      </c>
      <c r="D1408" t="str">
        <v>failed</v>
      </c>
      <c r="E1408">
        <v>3</v>
      </c>
    </row>
    <row r="1409" spans="1:5" x14ac:dyDescent="0.25">
      <c r="A1409" t="str">
        <v>successful</v>
      </c>
      <c r="B1409">
        <v>38</v>
      </c>
      <c r="D1409" t="str">
        <v>failed</v>
      </c>
      <c r="E1409">
        <v>1</v>
      </c>
    </row>
    <row r="1410" spans="1:5" x14ac:dyDescent="0.25">
      <c r="A1410" t="str">
        <v>successful</v>
      </c>
      <c r="B1410">
        <v>20</v>
      </c>
      <c r="D1410" t="str">
        <v>failed</v>
      </c>
      <c r="E1410">
        <v>9</v>
      </c>
    </row>
    <row r="1411" spans="1:5" x14ac:dyDescent="0.25">
      <c r="A1411" t="str">
        <v>successful</v>
      </c>
      <c r="B1411">
        <v>24</v>
      </c>
      <c r="D1411" t="str">
        <v>failed</v>
      </c>
      <c r="E1411">
        <v>1</v>
      </c>
    </row>
    <row r="1412" spans="1:5" x14ac:dyDescent="0.25">
      <c r="A1412" t="str">
        <v>successful</v>
      </c>
      <c r="B1412">
        <v>66</v>
      </c>
      <c r="D1412" t="str">
        <v>failed</v>
      </c>
      <c r="E1412">
        <v>1</v>
      </c>
    </row>
    <row r="1413" spans="1:5" x14ac:dyDescent="0.25">
      <c r="A1413" t="str">
        <v>successful</v>
      </c>
      <c r="B1413">
        <v>28</v>
      </c>
      <c r="D1413" t="str">
        <v>failed</v>
      </c>
      <c r="E1413">
        <v>4</v>
      </c>
    </row>
    <row r="1414" spans="1:5" x14ac:dyDescent="0.25">
      <c r="A1414" t="str">
        <v>successful</v>
      </c>
      <c r="B1414">
        <v>24</v>
      </c>
      <c r="D1414" t="str">
        <v>failed</v>
      </c>
      <c r="E1414">
        <v>17</v>
      </c>
    </row>
    <row r="1415" spans="1:5" x14ac:dyDescent="0.25">
      <c r="A1415" t="str">
        <v>successful</v>
      </c>
      <c r="B1415">
        <v>73</v>
      </c>
      <c r="D1415" t="str">
        <v>failed</v>
      </c>
      <c r="E1415">
        <v>0</v>
      </c>
    </row>
    <row r="1416" spans="1:5" x14ac:dyDescent="0.25">
      <c r="A1416" t="str">
        <v>successful</v>
      </c>
      <c r="B1416">
        <v>3</v>
      </c>
      <c r="D1416" t="str">
        <v>failed</v>
      </c>
      <c r="E1416">
        <v>12</v>
      </c>
    </row>
    <row r="1417" spans="1:5" x14ac:dyDescent="0.25">
      <c r="A1417" t="str">
        <v>successful</v>
      </c>
      <c r="B1417">
        <v>20</v>
      </c>
      <c r="D1417" t="str">
        <v>failed</v>
      </c>
      <c r="E1417">
        <v>14</v>
      </c>
    </row>
    <row r="1418" spans="1:5" x14ac:dyDescent="0.25">
      <c r="A1418" t="str">
        <v>successful</v>
      </c>
      <c r="B1418">
        <v>21</v>
      </c>
      <c r="D1418" t="str">
        <v>failed</v>
      </c>
      <c r="E1418">
        <v>1</v>
      </c>
    </row>
    <row r="1419" spans="1:5" x14ac:dyDescent="0.25">
      <c r="A1419" t="str">
        <v>successful</v>
      </c>
      <c r="B1419">
        <v>94</v>
      </c>
      <c r="D1419" t="str">
        <v>failed</v>
      </c>
      <c r="E1419">
        <v>14</v>
      </c>
    </row>
    <row r="1420" spans="1:5" x14ac:dyDescent="0.25">
      <c r="A1420" t="str">
        <v>successful</v>
      </c>
      <c r="B1420">
        <v>139</v>
      </c>
      <c r="D1420" t="str">
        <v>failed</v>
      </c>
      <c r="E1420">
        <v>4</v>
      </c>
    </row>
    <row r="1421" spans="1:5" x14ac:dyDescent="0.25">
      <c r="A1421" t="str">
        <v>successful</v>
      </c>
      <c r="B1421">
        <v>130</v>
      </c>
      <c r="D1421" t="str">
        <v>failed</v>
      </c>
      <c r="E1421">
        <v>2</v>
      </c>
    </row>
    <row r="1422" spans="1:5" x14ac:dyDescent="0.25">
      <c r="A1422" t="str">
        <v>successful</v>
      </c>
      <c r="B1422">
        <v>31</v>
      </c>
      <c r="D1422" t="str">
        <v>failed</v>
      </c>
      <c r="E1422">
        <v>1</v>
      </c>
    </row>
    <row r="1423" spans="1:5" x14ac:dyDescent="0.25">
      <c r="A1423" t="str">
        <v>successful</v>
      </c>
      <c r="B1423">
        <v>13</v>
      </c>
      <c r="D1423" t="str">
        <v>failed</v>
      </c>
      <c r="E1423">
        <v>2</v>
      </c>
    </row>
    <row r="1424" spans="1:5" x14ac:dyDescent="0.25">
      <c r="A1424" t="str">
        <v>successful</v>
      </c>
      <c r="B1424">
        <v>90</v>
      </c>
      <c r="D1424" t="str">
        <v>failed</v>
      </c>
      <c r="E1424">
        <v>1</v>
      </c>
    </row>
    <row r="1425" spans="1:5" x14ac:dyDescent="0.25">
      <c r="A1425" t="str">
        <v>successful</v>
      </c>
      <c r="B1425">
        <v>141</v>
      </c>
      <c r="D1425" t="str">
        <v>failed</v>
      </c>
      <c r="E1425">
        <v>1</v>
      </c>
    </row>
    <row r="1426" spans="1:5" x14ac:dyDescent="0.25">
      <c r="A1426" t="str">
        <v>successful</v>
      </c>
      <c r="B1426">
        <v>23</v>
      </c>
      <c r="D1426" t="str">
        <v>failed</v>
      </c>
      <c r="E1426">
        <v>4</v>
      </c>
    </row>
    <row r="1427" spans="1:5" x14ac:dyDescent="0.25">
      <c r="A1427" t="str">
        <v>successful</v>
      </c>
      <c r="B1427">
        <v>18</v>
      </c>
      <c r="D1427" t="str">
        <v>failed</v>
      </c>
      <c r="E1427">
        <v>3</v>
      </c>
    </row>
    <row r="1428" spans="1:5" x14ac:dyDescent="0.25">
      <c r="A1428" t="str">
        <v>successful</v>
      </c>
      <c r="B1428">
        <v>76</v>
      </c>
      <c r="D1428" t="str">
        <v>failed</v>
      </c>
      <c r="E1428">
        <v>38</v>
      </c>
    </row>
    <row r="1429" spans="1:5" x14ac:dyDescent="0.25">
      <c r="A1429" t="str">
        <v>successful</v>
      </c>
      <c r="B1429">
        <v>93</v>
      </c>
      <c r="D1429" t="str">
        <v>failed</v>
      </c>
      <c r="E1429">
        <v>4</v>
      </c>
    </row>
    <row r="1430" spans="1:5" x14ac:dyDescent="0.25">
      <c r="A1430" t="str">
        <v>successful</v>
      </c>
      <c r="B1430">
        <v>69</v>
      </c>
      <c r="D1430" t="str">
        <v>failed</v>
      </c>
      <c r="E1430">
        <v>0</v>
      </c>
    </row>
    <row r="1431" spans="1:5" x14ac:dyDescent="0.25">
      <c r="A1431" t="str">
        <v>successful</v>
      </c>
      <c r="B1431">
        <v>21</v>
      </c>
      <c r="D1431" t="str">
        <v>failed</v>
      </c>
      <c r="E1431">
        <v>2</v>
      </c>
    </row>
    <row r="1432" spans="1:5" x14ac:dyDescent="0.25">
      <c r="A1432" t="str">
        <v>successful</v>
      </c>
      <c r="B1432">
        <v>57</v>
      </c>
      <c r="D1432" t="str">
        <v>failed</v>
      </c>
      <c r="E1432">
        <v>0</v>
      </c>
    </row>
    <row r="1433" spans="1:5" x14ac:dyDescent="0.25">
      <c r="A1433" t="str">
        <v>successful</v>
      </c>
      <c r="B1433">
        <v>108</v>
      </c>
      <c r="D1433" t="str">
        <v>failed</v>
      </c>
      <c r="E1433">
        <v>1</v>
      </c>
    </row>
    <row r="1434" spans="1:5" x14ac:dyDescent="0.25">
      <c r="A1434" t="str">
        <v>successful</v>
      </c>
      <c r="B1434">
        <v>83</v>
      </c>
      <c r="D1434" t="str">
        <v>failed</v>
      </c>
      <c r="E1434">
        <v>7</v>
      </c>
    </row>
    <row r="1435" spans="1:5" x14ac:dyDescent="0.25">
      <c r="A1435" t="str">
        <v>successful</v>
      </c>
      <c r="B1435">
        <v>96</v>
      </c>
      <c r="D1435" t="str">
        <v>failed</v>
      </c>
      <c r="E1435">
        <v>2</v>
      </c>
    </row>
    <row r="1436" spans="1:5" x14ac:dyDescent="0.25">
      <c r="A1436" t="str">
        <v>successful</v>
      </c>
      <c r="B1436">
        <v>64</v>
      </c>
      <c r="D1436" t="str">
        <v>failed</v>
      </c>
      <c r="E1436">
        <v>4</v>
      </c>
    </row>
    <row r="1437" spans="1:5" x14ac:dyDescent="0.25">
      <c r="A1437" t="str">
        <v>successful</v>
      </c>
      <c r="B1437">
        <v>14</v>
      </c>
      <c r="D1437" t="str">
        <v>failed</v>
      </c>
      <c r="E1437">
        <v>4</v>
      </c>
    </row>
    <row r="1438" spans="1:5" x14ac:dyDescent="0.25">
      <c r="A1438" t="str">
        <v>successful</v>
      </c>
      <c r="B1438">
        <v>169</v>
      </c>
      <c r="D1438" t="str">
        <v>failed</v>
      </c>
      <c r="E1438">
        <v>3</v>
      </c>
    </row>
    <row r="1439" spans="1:5" x14ac:dyDescent="0.25">
      <c r="A1439" t="str">
        <v>successful</v>
      </c>
      <c r="B1439">
        <v>33</v>
      </c>
      <c r="D1439" t="str">
        <v>failed</v>
      </c>
      <c r="E1439">
        <v>2</v>
      </c>
    </row>
    <row r="1440" spans="1:5" x14ac:dyDescent="0.25">
      <c r="A1440" t="str">
        <v>successful</v>
      </c>
      <c r="B1440">
        <v>102</v>
      </c>
      <c r="D1440" t="str">
        <v>failed</v>
      </c>
      <c r="E1440">
        <v>197</v>
      </c>
    </row>
    <row r="1441" spans="1:5" x14ac:dyDescent="0.25">
      <c r="A1441" t="str">
        <v>successful</v>
      </c>
      <c r="B1441">
        <v>104</v>
      </c>
      <c r="D1441" t="str">
        <v>failed</v>
      </c>
      <c r="E1441">
        <v>0</v>
      </c>
    </row>
    <row r="1442" spans="1:5" x14ac:dyDescent="0.25">
      <c r="A1442" t="str">
        <v>successful</v>
      </c>
      <c r="B1442">
        <v>20</v>
      </c>
      <c r="D1442" t="str">
        <v>failed</v>
      </c>
      <c r="E1442">
        <v>1</v>
      </c>
    </row>
    <row r="1443" spans="1:5" x14ac:dyDescent="0.25">
      <c r="A1443" t="str">
        <v>successful</v>
      </c>
      <c r="B1443">
        <v>35</v>
      </c>
      <c r="D1443" t="str">
        <v>failed</v>
      </c>
      <c r="E1443">
        <v>4</v>
      </c>
    </row>
    <row r="1444" spans="1:5" x14ac:dyDescent="0.25">
      <c r="A1444" t="str">
        <v>successful</v>
      </c>
      <c r="B1444">
        <v>94</v>
      </c>
      <c r="D1444" t="str">
        <v>failed</v>
      </c>
      <c r="E1444">
        <v>0</v>
      </c>
    </row>
    <row r="1445" spans="1:5" x14ac:dyDescent="0.25">
      <c r="A1445" t="str">
        <v>successful</v>
      </c>
      <c r="B1445">
        <v>14</v>
      </c>
      <c r="D1445" t="str">
        <v>failed</v>
      </c>
      <c r="E1445">
        <v>7</v>
      </c>
    </row>
    <row r="1446" spans="1:5" x14ac:dyDescent="0.25">
      <c r="A1446" t="str">
        <v>successful</v>
      </c>
      <c r="B1446">
        <v>15</v>
      </c>
      <c r="D1446" t="str">
        <v>failed</v>
      </c>
      <c r="E1446">
        <v>11</v>
      </c>
    </row>
    <row r="1447" spans="1:5" x14ac:dyDescent="0.25">
      <c r="A1447" t="str">
        <v>successful</v>
      </c>
      <c r="B1447">
        <v>51</v>
      </c>
      <c r="D1447" t="str">
        <v>failed</v>
      </c>
      <c r="E1447">
        <v>0</v>
      </c>
    </row>
    <row r="1448" spans="1:5" x14ac:dyDescent="0.25">
      <c r="A1448" t="str">
        <v>successful</v>
      </c>
      <c r="B1448">
        <v>19</v>
      </c>
      <c r="D1448" t="str">
        <v>failed</v>
      </c>
      <c r="E1448">
        <v>6</v>
      </c>
    </row>
    <row r="1449" spans="1:5" x14ac:dyDescent="0.25">
      <c r="A1449" t="str">
        <v>successful</v>
      </c>
      <c r="B1449">
        <v>23</v>
      </c>
      <c r="D1449" t="str">
        <v>failed</v>
      </c>
      <c r="E1449">
        <v>0</v>
      </c>
    </row>
    <row r="1450" spans="1:5" x14ac:dyDescent="0.25">
      <c r="A1450" t="str">
        <v>successful</v>
      </c>
      <c r="B1450">
        <v>97</v>
      </c>
      <c r="D1450" t="str">
        <v>failed</v>
      </c>
      <c r="E1450">
        <v>7</v>
      </c>
    </row>
    <row r="1451" spans="1:5" x14ac:dyDescent="0.25">
      <c r="A1451" t="str">
        <v>successful</v>
      </c>
      <c r="B1451">
        <v>76</v>
      </c>
      <c r="D1451" t="str">
        <v>failed</v>
      </c>
      <c r="E1451">
        <v>94</v>
      </c>
    </row>
    <row r="1452" spans="1:5" x14ac:dyDescent="0.25">
      <c r="A1452" t="str">
        <v>successful</v>
      </c>
      <c r="B1452">
        <v>11</v>
      </c>
      <c r="D1452" t="str">
        <v>failed</v>
      </c>
      <c r="E1452">
        <v>2</v>
      </c>
    </row>
    <row r="1453" spans="1:5" x14ac:dyDescent="0.25">
      <c r="A1453" t="str">
        <v>successful</v>
      </c>
      <c r="B1453">
        <v>52</v>
      </c>
      <c r="D1453" t="str">
        <v>failed</v>
      </c>
      <c r="E1453">
        <v>25</v>
      </c>
    </row>
    <row r="1454" spans="1:5" x14ac:dyDescent="0.25">
      <c r="A1454" t="str">
        <v>successful</v>
      </c>
      <c r="B1454">
        <v>95</v>
      </c>
      <c r="D1454" t="str">
        <v>failed</v>
      </c>
      <c r="E1454">
        <v>17</v>
      </c>
    </row>
    <row r="1455" spans="1:5" x14ac:dyDescent="0.25">
      <c r="A1455" t="str">
        <v>successful</v>
      </c>
      <c r="B1455">
        <v>35</v>
      </c>
      <c r="D1455" t="str">
        <v>failed</v>
      </c>
      <c r="E1455">
        <v>2</v>
      </c>
    </row>
    <row r="1456" spans="1:5" x14ac:dyDescent="0.25">
      <c r="A1456" t="str">
        <v>successful</v>
      </c>
      <c r="B1456">
        <v>21</v>
      </c>
      <c r="D1456" t="str">
        <v>failed</v>
      </c>
      <c r="E1456">
        <v>4</v>
      </c>
    </row>
    <row r="1457" spans="1:5" x14ac:dyDescent="0.25">
      <c r="A1457" t="str">
        <v>successful</v>
      </c>
      <c r="B1457">
        <v>93</v>
      </c>
      <c r="D1457" t="str">
        <v>failed</v>
      </c>
      <c r="E1457">
        <v>5</v>
      </c>
    </row>
    <row r="1458" spans="1:5" x14ac:dyDescent="0.25">
      <c r="A1458" t="str">
        <v>successful</v>
      </c>
      <c r="B1458">
        <v>11</v>
      </c>
      <c r="D1458" t="str">
        <v>failed</v>
      </c>
      <c r="E1458">
        <v>2</v>
      </c>
    </row>
    <row r="1459" spans="1:5" x14ac:dyDescent="0.25">
      <c r="A1459" t="str">
        <v>successful</v>
      </c>
      <c r="B1459">
        <v>21</v>
      </c>
      <c r="D1459" t="str">
        <v>failed</v>
      </c>
      <c r="E1459">
        <v>2</v>
      </c>
    </row>
    <row r="1460" spans="1:5" x14ac:dyDescent="0.25">
      <c r="A1460" t="str">
        <v>successful</v>
      </c>
      <c r="B1460">
        <v>54</v>
      </c>
      <c r="D1460" t="str">
        <v>failed</v>
      </c>
      <c r="E1460">
        <v>3</v>
      </c>
    </row>
    <row r="1461" spans="1:5" x14ac:dyDescent="0.25">
      <c r="A1461" t="str">
        <v>successful</v>
      </c>
      <c r="B1461">
        <v>31</v>
      </c>
      <c r="D1461" t="str">
        <v>failed</v>
      </c>
      <c r="E1461">
        <v>0</v>
      </c>
    </row>
    <row r="1462" spans="1:5" x14ac:dyDescent="0.25">
      <c r="A1462" t="str">
        <v>successful</v>
      </c>
      <c r="B1462">
        <v>132</v>
      </c>
      <c r="D1462" t="str">
        <v>failed</v>
      </c>
      <c r="E1462">
        <v>4</v>
      </c>
    </row>
    <row r="1463" spans="1:5" x14ac:dyDescent="0.25">
      <c r="A1463" t="str">
        <v>successful</v>
      </c>
      <c r="B1463">
        <v>3</v>
      </c>
      <c r="D1463" t="str">
        <v>failed</v>
      </c>
      <c r="E1463">
        <v>1</v>
      </c>
    </row>
    <row r="1464" spans="1:5" x14ac:dyDescent="0.25">
      <c r="A1464" t="str">
        <v>successful</v>
      </c>
      <c r="B1464">
        <v>6</v>
      </c>
      <c r="D1464" t="str">
        <v>failed</v>
      </c>
      <c r="E1464">
        <v>12</v>
      </c>
    </row>
    <row r="1465" spans="1:5" x14ac:dyDescent="0.25">
      <c r="A1465" t="str">
        <v>successful</v>
      </c>
      <c r="B1465">
        <v>10</v>
      </c>
      <c r="D1465" t="str">
        <v>failed</v>
      </c>
      <c r="E1465">
        <v>4</v>
      </c>
    </row>
    <row r="1466" spans="1:5" x14ac:dyDescent="0.25">
      <c r="A1466" t="str">
        <v>successful</v>
      </c>
      <c r="B1466">
        <v>147</v>
      </c>
      <c r="D1466" t="str">
        <v>failed</v>
      </c>
      <c r="E1466">
        <v>91</v>
      </c>
    </row>
    <row r="1467" spans="1:5" x14ac:dyDescent="0.25">
      <c r="A1467" t="str">
        <v>successful</v>
      </c>
      <c r="B1467">
        <v>199</v>
      </c>
      <c r="D1467" t="str">
        <v>failed</v>
      </c>
      <c r="E1467">
        <v>1</v>
      </c>
    </row>
    <row r="1468" spans="1:5" x14ac:dyDescent="0.25">
      <c r="A1468" t="str">
        <v>successful</v>
      </c>
      <c r="B1468">
        <v>50</v>
      </c>
      <c r="D1468" t="str">
        <v>failed</v>
      </c>
      <c r="E1468">
        <v>1</v>
      </c>
    </row>
    <row r="1469" spans="1:5" x14ac:dyDescent="0.25">
      <c r="A1469" t="str">
        <v>successful</v>
      </c>
      <c r="B1469">
        <v>21</v>
      </c>
      <c r="D1469" t="str">
        <v>failed</v>
      </c>
      <c r="E1469">
        <v>0</v>
      </c>
    </row>
    <row r="1470" spans="1:5" x14ac:dyDescent="0.25">
      <c r="A1470" t="str">
        <v>successful</v>
      </c>
      <c r="B1470">
        <v>24</v>
      </c>
      <c r="D1470" t="str">
        <v>failed</v>
      </c>
      <c r="E1470">
        <v>13</v>
      </c>
    </row>
    <row r="1471" spans="1:5" x14ac:dyDescent="0.25">
      <c r="A1471" t="str">
        <v>successful</v>
      </c>
      <c r="B1471">
        <v>32</v>
      </c>
      <c r="D1471" t="str">
        <v>failed</v>
      </c>
      <c r="E1471">
        <v>2</v>
      </c>
    </row>
    <row r="1472" spans="1:5" x14ac:dyDescent="0.25">
      <c r="A1472" t="str">
        <v>successful</v>
      </c>
      <c r="B1472">
        <v>62</v>
      </c>
      <c r="D1472" t="str">
        <v>failed</v>
      </c>
      <c r="E1472">
        <v>0</v>
      </c>
    </row>
    <row r="1473" spans="1:5" x14ac:dyDescent="0.25">
      <c r="A1473" t="str">
        <v>successful</v>
      </c>
      <c r="B1473">
        <v>9</v>
      </c>
      <c r="D1473" t="str">
        <v>failed</v>
      </c>
      <c r="E1473">
        <v>21</v>
      </c>
    </row>
    <row r="1474" spans="1:5" x14ac:dyDescent="0.25">
      <c r="A1474" t="str">
        <v>successful</v>
      </c>
      <c r="B1474">
        <v>38</v>
      </c>
      <c r="D1474" t="str">
        <v>failed</v>
      </c>
      <c r="E1474">
        <v>9</v>
      </c>
    </row>
    <row r="1475" spans="1:5" x14ac:dyDescent="0.25">
      <c r="A1475" t="str">
        <v>successful</v>
      </c>
      <c r="B1475">
        <v>54</v>
      </c>
      <c r="D1475" t="str">
        <v>failed</v>
      </c>
      <c r="E1475">
        <v>6</v>
      </c>
    </row>
    <row r="1476" spans="1:5" x14ac:dyDescent="0.25">
      <c r="A1476" t="str">
        <v>successful</v>
      </c>
      <c r="B1476">
        <v>37</v>
      </c>
      <c r="D1476" t="str">
        <v>failed</v>
      </c>
      <c r="E1476">
        <v>4</v>
      </c>
    </row>
    <row r="1477" spans="1:5" x14ac:dyDescent="0.25">
      <c r="A1477" t="str">
        <v>successful</v>
      </c>
      <c r="B1477">
        <v>39</v>
      </c>
      <c r="D1477" t="str">
        <v>failed</v>
      </c>
      <c r="E1477">
        <v>7</v>
      </c>
    </row>
    <row r="1478" spans="1:5" x14ac:dyDescent="0.25">
      <c r="A1478" t="str">
        <v>successful</v>
      </c>
      <c r="B1478">
        <v>34</v>
      </c>
      <c r="D1478" t="str">
        <v>failed</v>
      </c>
      <c r="E1478">
        <v>5</v>
      </c>
    </row>
    <row r="1479" spans="1:5" x14ac:dyDescent="0.25">
      <c r="A1479" t="str">
        <v>successful</v>
      </c>
      <c r="B1479">
        <v>55</v>
      </c>
      <c r="D1479" t="str">
        <v>failed</v>
      </c>
      <c r="E1479">
        <v>0</v>
      </c>
    </row>
    <row r="1480" spans="1:5" x14ac:dyDescent="0.25">
      <c r="A1480" t="str">
        <v>successful</v>
      </c>
      <c r="B1480">
        <v>32</v>
      </c>
      <c r="D1480" t="str">
        <v>failed</v>
      </c>
      <c r="E1480">
        <v>3</v>
      </c>
    </row>
    <row r="1481" spans="1:5" x14ac:dyDescent="0.25">
      <c r="A1481" t="str">
        <v>successful</v>
      </c>
      <c r="B1481">
        <v>25</v>
      </c>
      <c r="D1481" t="str">
        <v>failed</v>
      </c>
      <c r="E1481">
        <v>9</v>
      </c>
    </row>
    <row r="1482" spans="1:5" x14ac:dyDescent="0.25">
      <c r="A1482" t="str">
        <v>successful</v>
      </c>
      <c r="B1482">
        <v>33</v>
      </c>
      <c r="D1482" t="str">
        <v>failed</v>
      </c>
      <c r="E1482">
        <v>6</v>
      </c>
    </row>
    <row r="1483" spans="1:5" x14ac:dyDescent="0.25">
      <c r="A1483" t="str">
        <v>successful</v>
      </c>
      <c r="B1483">
        <v>108</v>
      </c>
      <c r="D1483" t="str">
        <v>failed</v>
      </c>
      <c r="E1483">
        <v>4</v>
      </c>
    </row>
    <row r="1484" spans="1:5" x14ac:dyDescent="0.25">
      <c r="A1484" t="str">
        <v>successful</v>
      </c>
      <c r="B1484">
        <v>20</v>
      </c>
      <c r="D1484" t="str">
        <v>failed</v>
      </c>
      <c r="E1484">
        <v>1</v>
      </c>
    </row>
    <row r="1485" spans="1:5" x14ac:dyDescent="0.25">
      <c r="A1485" t="str">
        <v>successful</v>
      </c>
      <c r="B1485">
        <v>98</v>
      </c>
      <c r="D1485" t="str">
        <v>failed</v>
      </c>
      <c r="E1485">
        <v>17</v>
      </c>
    </row>
    <row r="1486" spans="1:5" x14ac:dyDescent="0.25">
      <c r="A1486" t="str">
        <v>successful</v>
      </c>
      <c r="B1486">
        <v>196</v>
      </c>
      <c r="D1486" t="str">
        <v>failed</v>
      </c>
      <c r="E1486">
        <v>1</v>
      </c>
    </row>
    <row r="1487" spans="1:5" x14ac:dyDescent="0.25">
      <c r="A1487" t="str">
        <v>successful</v>
      </c>
      <c r="B1487">
        <v>39</v>
      </c>
      <c r="D1487" t="str">
        <v>failed</v>
      </c>
      <c r="E1487">
        <v>13</v>
      </c>
    </row>
    <row r="1488" spans="1:5" x14ac:dyDescent="0.25">
      <c r="A1488" t="str">
        <v>successful</v>
      </c>
      <c r="B1488">
        <v>128</v>
      </c>
      <c r="D1488" t="str">
        <v>failed</v>
      </c>
      <c r="E1488">
        <v>6</v>
      </c>
    </row>
    <row r="1489" spans="1:5" x14ac:dyDescent="0.25">
      <c r="A1489" t="str">
        <v>successful</v>
      </c>
      <c r="B1489">
        <v>71</v>
      </c>
      <c r="D1489" t="str">
        <v>failed</v>
      </c>
      <c r="E1489">
        <v>0</v>
      </c>
    </row>
    <row r="1490" spans="1:5" x14ac:dyDescent="0.25">
      <c r="A1490" t="str">
        <v>successful</v>
      </c>
      <c r="B1490">
        <v>47</v>
      </c>
      <c r="D1490" t="str">
        <v>failed</v>
      </c>
      <c r="E1490">
        <v>2</v>
      </c>
    </row>
    <row r="1491" spans="1:5" x14ac:dyDescent="0.25">
      <c r="A1491" t="str">
        <v>successful</v>
      </c>
      <c r="B1491">
        <v>17</v>
      </c>
      <c r="D1491" t="str">
        <v>failed</v>
      </c>
      <c r="E1491">
        <v>2</v>
      </c>
    </row>
    <row r="1492" spans="1:5" x14ac:dyDescent="0.25">
      <c r="A1492" t="str">
        <v>successful</v>
      </c>
      <c r="B1492">
        <v>91</v>
      </c>
      <c r="D1492" t="str">
        <v>failed</v>
      </c>
      <c r="E1492">
        <v>21</v>
      </c>
    </row>
    <row r="1493" spans="1:5" x14ac:dyDescent="0.25">
      <c r="A1493" t="str">
        <v>successful</v>
      </c>
      <c r="B1493">
        <v>43</v>
      </c>
      <c r="D1493" t="str">
        <v>failed</v>
      </c>
      <c r="E1493">
        <v>13</v>
      </c>
    </row>
    <row r="1494" spans="1:5" x14ac:dyDescent="0.25">
      <c r="A1494" t="str">
        <v>successful</v>
      </c>
      <c r="B1494">
        <v>17</v>
      </c>
      <c r="D1494" t="str">
        <v>failed</v>
      </c>
      <c r="E1494">
        <v>0</v>
      </c>
    </row>
    <row r="1495" spans="1:5" x14ac:dyDescent="0.25">
      <c r="A1495" t="str">
        <v>successful</v>
      </c>
      <c r="B1495">
        <v>33</v>
      </c>
      <c r="D1495" t="str">
        <v>failed</v>
      </c>
      <c r="E1495">
        <v>6</v>
      </c>
    </row>
    <row r="1496" spans="1:5" x14ac:dyDescent="0.25">
      <c r="A1496" t="str">
        <v>successful</v>
      </c>
      <c r="B1496">
        <v>87</v>
      </c>
      <c r="D1496" t="str">
        <v>failed</v>
      </c>
      <c r="E1496">
        <v>0</v>
      </c>
    </row>
    <row r="1497" spans="1:5" x14ac:dyDescent="0.25">
      <c r="A1497" t="str">
        <v>successful</v>
      </c>
      <c r="B1497">
        <v>113</v>
      </c>
      <c r="D1497" t="str">
        <v>failed</v>
      </c>
      <c r="E1497">
        <v>1</v>
      </c>
    </row>
    <row r="1498" spans="1:5" x14ac:dyDescent="0.25">
      <c r="A1498" t="str">
        <v>successful</v>
      </c>
      <c r="B1498">
        <v>14</v>
      </c>
      <c r="D1498" t="str">
        <v>failed</v>
      </c>
      <c r="E1498">
        <v>0</v>
      </c>
    </row>
    <row r="1499" spans="1:5" x14ac:dyDescent="0.25">
      <c r="A1499" t="str">
        <v>successful</v>
      </c>
      <c r="B1499">
        <v>30</v>
      </c>
      <c r="D1499" t="str">
        <v>failed</v>
      </c>
      <c r="E1499">
        <v>12</v>
      </c>
    </row>
    <row r="1500" spans="1:5" x14ac:dyDescent="0.25">
      <c r="A1500" t="str">
        <v>successful</v>
      </c>
      <c r="B1500">
        <v>16</v>
      </c>
      <c r="D1500" t="str">
        <v>failed</v>
      </c>
      <c r="E1500">
        <v>2</v>
      </c>
    </row>
    <row r="1501" spans="1:5" x14ac:dyDescent="0.25">
      <c r="A1501" t="str">
        <v>successful</v>
      </c>
      <c r="B1501">
        <v>46</v>
      </c>
      <c r="D1501" t="str">
        <v>failed</v>
      </c>
      <c r="E1501">
        <v>6</v>
      </c>
    </row>
    <row r="1502" spans="1:5" x14ac:dyDescent="0.25">
      <c r="A1502" t="str">
        <v>successful</v>
      </c>
      <c r="B1502">
        <v>24</v>
      </c>
      <c r="D1502" t="str">
        <v>failed</v>
      </c>
      <c r="E1502">
        <v>1</v>
      </c>
    </row>
    <row r="1503" spans="1:5" x14ac:dyDescent="0.25">
      <c r="A1503" t="str">
        <v>successful</v>
      </c>
      <c r="B1503">
        <v>97</v>
      </c>
      <c r="D1503" t="str">
        <v>failed</v>
      </c>
      <c r="E1503">
        <v>1</v>
      </c>
    </row>
    <row r="1504" spans="1:5" x14ac:dyDescent="0.25">
      <c r="A1504" t="str">
        <v>successful</v>
      </c>
      <c r="B1504">
        <v>59</v>
      </c>
      <c r="D1504" t="str">
        <v>failed</v>
      </c>
      <c r="E1504">
        <v>5</v>
      </c>
    </row>
    <row r="1505" spans="1:5" x14ac:dyDescent="0.25">
      <c r="A1505" t="str">
        <v>successful</v>
      </c>
      <c r="B1505">
        <v>1095</v>
      </c>
      <c r="D1505" t="str">
        <v>failed</v>
      </c>
      <c r="E1505">
        <v>0</v>
      </c>
    </row>
    <row r="1506" spans="1:5" x14ac:dyDescent="0.25">
      <c r="A1506" t="str">
        <v>successful</v>
      </c>
      <c r="B1506">
        <v>218</v>
      </c>
      <c r="D1506" t="str">
        <v>failed</v>
      </c>
      <c r="E1506">
        <v>3</v>
      </c>
    </row>
    <row r="1507" spans="1:5" x14ac:dyDescent="0.25">
      <c r="A1507" t="str">
        <v>successful</v>
      </c>
      <c r="B1507">
        <v>111</v>
      </c>
      <c r="D1507" t="str">
        <v>failed</v>
      </c>
      <c r="E1507">
        <v>8</v>
      </c>
    </row>
    <row r="1508" spans="1:5" x14ac:dyDescent="0.25">
      <c r="A1508" t="str">
        <v>successful</v>
      </c>
      <c r="B1508">
        <v>56</v>
      </c>
      <c r="D1508" t="str">
        <v>failed</v>
      </c>
      <c r="E1508">
        <v>3</v>
      </c>
    </row>
    <row r="1509" spans="1:5" x14ac:dyDescent="0.25">
      <c r="A1509" t="str">
        <v>successful</v>
      </c>
      <c r="B1509">
        <v>265</v>
      </c>
      <c r="D1509" t="str">
        <v>failed</v>
      </c>
      <c r="E1509">
        <v>8</v>
      </c>
    </row>
    <row r="1510" spans="1:5" x14ac:dyDescent="0.25">
      <c r="A1510" t="str">
        <v>successful</v>
      </c>
      <c r="B1510">
        <v>28</v>
      </c>
      <c r="D1510" t="str">
        <v>failed</v>
      </c>
      <c r="E1510">
        <v>1</v>
      </c>
    </row>
    <row r="1511" spans="1:5" x14ac:dyDescent="0.25">
      <c r="A1511" t="str">
        <v>successful</v>
      </c>
      <c r="B1511">
        <v>364</v>
      </c>
      <c r="D1511" t="str">
        <v>failed</v>
      </c>
      <c r="E1511">
        <v>4</v>
      </c>
    </row>
    <row r="1512" spans="1:5" x14ac:dyDescent="0.25">
      <c r="A1512" t="str">
        <v>successful</v>
      </c>
      <c r="B1512">
        <v>27</v>
      </c>
      <c r="D1512" t="str">
        <v>failed</v>
      </c>
      <c r="E1512">
        <v>8</v>
      </c>
    </row>
    <row r="1513" spans="1:5" x14ac:dyDescent="0.25">
      <c r="A1513" t="str">
        <v>successful</v>
      </c>
      <c r="B1513">
        <v>93</v>
      </c>
      <c r="D1513" t="str">
        <v>failed</v>
      </c>
      <c r="E1513">
        <v>1</v>
      </c>
    </row>
    <row r="1514" spans="1:5" x14ac:dyDescent="0.25">
      <c r="A1514" t="str">
        <v>successful</v>
      </c>
      <c r="B1514">
        <v>64</v>
      </c>
      <c r="D1514" t="str">
        <v>failed</v>
      </c>
      <c r="E1514">
        <v>5</v>
      </c>
    </row>
    <row r="1515" spans="1:5" x14ac:dyDescent="0.25">
      <c r="A1515" t="str">
        <v>successful</v>
      </c>
      <c r="B1515">
        <v>22</v>
      </c>
      <c r="D1515" t="str">
        <v>failed</v>
      </c>
      <c r="E1515">
        <v>0</v>
      </c>
    </row>
    <row r="1516" spans="1:5" x14ac:dyDescent="0.25">
      <c r="A1516" t="str">
        <v>successful</v>
      </c>
      <c r="B1516">
        <v>59</v>
      </c>
      <c r="D1516" t="str">
        <v>failed</v>
      </c>
      <c r="E1516">
        <v>0</v>
      </c>
    </row>
    <row r="1517" spans="1:5" x14ac:dyDescent="0.25">
      <c r="A1517" t="str">
        <v>successful</v>
      </c>
      <c r="B1517">
        <v>249</v>
      </c>
      <c r="D1517" t="str">
        <v>failed</v>
      </c>
      <c r="E1517">
        <v>1</v>
      </c>
    </row>
    <row r="1518" spans="1:5" x14ac:dyDescent="0.25">
      <c r="A1518" t="str">
        <v>successful</v>
      </c>
      <c r="B1518">
        <v>392</v>
      </c>
      <c r="D1518" t="str">
        <v>failed</v>
      </c>
      <c r="E1518">
        <v>0</v>
      </c>
    </row>
    <row r="1519" spans="1:5" x14ac:dyDescent="0.25">
      <c r="A1519" t="str">
        <v>successful</v>
      </c>
      <c r="B1519">
        <v>115</v>
      </c>
      <c r="D1519" t="str">
        <v>failed</v>
      </c>
      <c r="E1519">
        <v>0</v>
      </c>
    </row>
    <row r="1520" spans="1:5" x14ac:dyDescent="0.25">
      <c r="A1520" t="str">
        <v>successful</v>
      </c>
      <c r="B1520">
        <v>433</v>
      </c>
      <c r="D1520" t="str">
        <v>failed</v>
      </c>
      <c r="E1520">
        <v>6</v>
      </c>
    </row>
    <row r="1521" spans="1:5" x14ac:dyDescent="0.25">
      <c r="A1521" t="str">
        <v>successful</v>
      </c>
      <c r="B1521">
        <v>20</v>
      </c>
      <c r="D1521" t="str">
        <v>failed</v>
      </c>
      <c r="E1521">
        <v>6</v>
      </c>
    </row>
    <row r="1522" spans="1:5" x14ac:dyDescent="0.25">
      <c r="A1522" t="str">
        <v>successful</v>
      </c>
      <c r="B1522">
        <v>8</v>
      </c>
      <c r="D1522" t="str">
        <v>failed</v>
      </c>
      <c r="E1522">
        <v>14</v>
      </c>
    </row>
    <row r="1523" spans="1:5" x14ac:dyDescent="0.25">
      <c r="A1523" t="str">
        <v>successful</v>
      </c>
      <c r="B1523">
        <v>175</v>
      </c>
      <c r="D1523" t="str">
        <v>failed</v>
      </c>
      <c r="E1523">
        <v>6</v>
      </c>
    </row>
    <row r="1524" spans="1:5" x14ac:dyDescent="0.25">
      <c r="A1524" t="str">
        <v>successful</v>
      </c>
      <c r="B1524">
        <v>104</v>
      </c>
      <c r="D1524" t="str">
        <v>failed</v>
      </c>
      <c r="E1524">
        <v>33</v>
      </c>
    </row>
    <row r="1525" spans="1:5" x14ac:dyDescent="0.25">
      <c r="A1525" t="str">
        <v>successful</v>
      </c>
      <c r="B1525">
        <v>17</v>
      </c>
      <c r="D1525" t="str">
        <v>failed</v>
      </c>
      <c r="E1525">
        <v>4</v>
      </c>
    </row>
    <row r="1526" spans="1:5" x14ac:dyDescent="0.25">
      <c r="A1526" t="str">
        <v>successful</v>
      </c>
      <c r="B1526">
        <v>277</v>
      </c>
      <c r="D1526" t="str">
        <v>failed</v>
      </c>
      <c r="E1526">
        <v>1</v>
      </c>
    </row>
    <row r="1527" spans="1:5" x14ac:dyDescent="0.25">
      <c r="A1527" t="str">
        <v>successful</v>
      </c>
      <c r="B1527">
        <v>118</v>
      </c>
      <c r="D1527" t="str">
        <v>failed</v>
      </c>
      <c r="E1527">
        <v>0</v>
      </c>
    </row>
    <row r="1528" spans="1:5" x14ac:dyDescent="0.25">
      <c r="A1528" t="str">
        <v>successful</v>
      </c>
      <c r="B1528">
        <v>97</v>
      </c>
      <c r="D1528" t="str">
        <v>failed</v>
      </c>
      <c r="E1528">
        <v>6</v>
      </c>
    </row>
    <row r="1529" spans="1:5" x14ac:dyDescent="0.25">
      <c r="A1529" t="str">
        <v>successful</v>
      </c>
      <c r="B1529">
        <v>20</v>
      </c>
      <c r="D1529" t="str">
        <v>failed</v>
      </c>
      <c r="E1529">
        <v>6</v>
      </c>
    </row>
    <row r="1530" spans="1:5" x14ac:dyDescent="0.25">
      <c r="A1530" t="str">
        <v>successful</v>
      </c>
      <c r="B1530">
        <v>26</v>
      </c>
      <c r="D1530" t="str">
        <v>failed</v>
      </c>
      <c r="E1530">
        <v>1</v>
      </c>
    </row>
    <row r="1531" spans="1:5" x14ac:dyDescent="0.25">
      <c r="A1531" t="str">
        <v>successful</v>
      </c>
      <c r="B1531">
        <v>128</v>
      </c>
      <c r="D1531" t="str">
        <v>failed</v>
      </c>
      <c r="E1531">
        <v>3</v>
      </c>
    </row>
    <row r="1532" spans="1:5" x14ac:dyDescent="0.25">
      <c r="A1532" t="str">
        <v>successful</v>
      </c>
      <c r="B1532">
        <v>15</v>
      </c>
    </row>
    <row r="1533" spans="1:5" x14ac:dyDescent="0.25">
      <c r="A1533" t="str">
        <v>successful</v>
      </c>
      <c r="B1533">
        <v>25</v>
      </c>
    </row>
    <row r="1534" spans="1:5" x14ac:dyDescent="0.25">
      <c r="A1534" t="str">
        <v>successful</v>
      </c>
      <c r="B1534">
        <v>55</v>
      </c>
    </row>
    <row r="1535" spans="1:5" x14ac:dyDescent="0.25">
      <c r="A1535" t="str">
        <v>successful</v>
      </c>
      <c r="B1535">
        <v>107</v>
      </c>
    </row>
    <row r="1536" spans="1:5" x14ac:dyDescent="0.25">
      <c r="A1536" t="str">
        <v>successful</v>
      </c>
      <c r="B1536">
        <v>557</v>
      </c>
    </row>
    <row r="1537" spans="1:2" x14ac:dyDescent="0.25">
      <c r="A1537" t="str">
        <v>successful</v>
      </c>
      <c r="B1537">
        <v>40</v>
      </c>
    </row>
    <row r="1538" spans="1:2" x14ac:dyDescent="0.25">
      <c r="A1538" t="str">
        <v>successful</v>
      </c>
      <c r="B1538">
        <v>36</v>
      </c>
    </row>
    <row r="1539" spans="1:2" x14ac:dyDescent="0.25">
      <c r="A1539" t="str">
        <v>successful</v>
      </c>
      <c r="B1539">
        <v>159</v>
      </c>
    </row>
    <row r="1540" spans="1:2" x14ac:dyDescent="0.25">
      <c r="A1540" t="str">
        <v>successful</v>
      </c>
      <c r="B1540">
        <v>41</v>
      </c>
    </row>
    <row r="1541" spans="1:2" x14ac:dyDescent="0.25">
      <c r="A1541" t="str">
        <v>successful</v>
      </c>
      <c r="B1541">
        <v>226</v>
      </c>
    </row>
    <row r="1542" spans="1:2" x14ac:dyDescent="0.25">
      <c r="A1542" t="str">
        <v>successful</v>
      </c>
      <c r="B1542">
        <v>30</v>
      </c>
    </row>
    <row r="1543" spans="1:2" x14ac:dyDescent="0.25">
      <c r="A1543" t="str">
        <v>successful</v>
      </c>
      <c r="B1543">
        <v>103</v>
      </c>
    </row>
    <row r="1544" spans="1:2" x14ac:dyDescent="0.25">
      <c r="A1544" t="str">
        <v>successful</v>
      </c>
      <c r="B1544">
        <v>62</v>
      </c>
    </row>
    <row r="1545" spans="1:2" x14ac:dyDescent="0.25">
      <c r="A1545" t="str">
        <v>successful</v>
      </c>
      <c r="B1545">
        <v>6</v>
      </c>
    </row>
    <row r="1546" spans="1:2" x14ac:dyDescent="0.25">
      <c r="A1546" t="str">
        <v>successful</v>
      </c>
      <c r="B1546">
        <v>182</v>
      </c>
    </row>
    <row r="1547" spans="1:2" x14ac:dyDescent="0.25">
      <c r="A1547" t="str">
        <v>successful</v>
      </c>
      <c r="B1547">
        <v>145</v>
      </c>
    </row>
    <row r="1548" spans="1:2" x14ac:dyDescent="0.25">
      <c r="A1548" t="str">
        <v>successful</v>
      </c>
      <c r="B1548">
        <v>25</v>
      </c>
    </row>
    <row r="1549" spans="1:2" x14ac:dyDescent="0.25">
      <c r="A1549" t="str">
        <v>successful</v>
      </c>
      <c r="B1549">
        <v>320</v>
      </c>
    </row>
    <row r="1550" spans="1:2" x14ac:dyDescent="0.25">
      <c r="A1550" t="str">
        <v>successful</v>
      </c>
      <c r="B1550">
        <v>99</v>
      </c>
    </row>
    <row r="1551" spans="1:2" x14ac:dyDescent="0.25">
      <c r="A1551" t="str">
        <v>successful</v>
      </c>
      <c r="B1551">
        <v>348</v>
      </c>
    </row>
    <row r="1552" spans="1:2" x14ac:dyDescent="0.25">
      <c r="A1552" t="str">
        <v>successful</v>
      </c>
      <c r="B1552">
        <v>41</v>
      </c>
    </row>
    <row r="1553" spans="1:2" x14ac:dyDescent="0.25">
      <c r="A1553" t="str">
        <v>successful</v>
      </c>
      <c r="B1553">
        <v>29</v>
      </c>
    </row>
    <row r="1554" spans="1:2" x14ac:dyDescent="0.25">
      <c r="A1554" t="str">
        <v>successful</v>
      </c>
      <c r="B1554">
        <v>25</v>
      </c>
    </row>
    <row r="1555" spans="1:2" x14ac:dyDescent="0.25">
      <c r="A1555" t="str">
        <v>successful</v>
      </c>
      <c r="B1555">
        <v>23</v>
      </c>
    </row>
    <row r="1556" spans="1:2" x14ac:dyDescent="0.25">
      <c r="A1556" t="str">
        <v>successful</v>
      </c>
      <c r="B1556">
        <v>1260</v>
      </c>
    </row>
    <row r="1557" spans="1:2" x14ac:dyDescent="0.25">
      <c r="A1557" t="str">
        <v>successful</v>
      </c>
      <c r="B1557">
        <v>307</v>
      </c>
    </row>
    <row r="1558" spans="1:2" x14ac:dyDescent="0.25">
      <c r="A1558" t="str">
        <v>successful</v>
      </c>
      <c r="B1558">
        <v>329</v>
      </c>
    </row>
    <row r="1559" spans="1:2" x14ac:dyDescent="0.25">
      <c r="A1559" t="str">
        <v>successful</v>
      </c>
      <c r="B1559">
        <v>32</v>
      </c>
    </row>
    <row r="1560" spans="1:2" x14ac:dyDescent="0.25">
      <c r="A1560" t="str">
        <v>successful</v>
      </c>
      <c r="B1560">
        <v>27</v>
      </c>
    </row>
    <row r="1561" spans="1:2" x14ac:dyDescent="0.25">
      <c r="A1561" t="str">
        <v>successful</v>
      </c>
      <c r="B1561">
        <v>236</v>
      </c>
    </row>
    <row r="1562" spans="1:2" x14ac:dyDescent="0.25">
      <c r="A1562" t="str">
        <v>successful</v>
      </c>
      <c r="B1562">
        <v>42</v>
      </c>
    </row>
    <row r="1563" spans="1:2" x14ac:dyDescent="0.25">
      <c r="A1563" t="str">
        <v>successful</v>
      </c>
      <c r="B1563">
        <v>95</v>
      </c>
    </row>
    <row r="1564" spans="1:2" x14ac:dyDescent="0.25">
      <c r="A1564" t="str">
        <v>successful</v>
      </c>
      <c r="B1564">
        <v>37</v>
      </c>
    </row>
    <row r="1565" spans="1:2" x14ac:dyDescent="0.25">
      <c r="A1565" t="str">
        <v>successful</v>
      </c>
      <c r="B1565">
        <v>128</v>
      </c>
    </row>
    <row r="1566" spans="1:2" x14ac:dyDescent="0.25">
      <c r="A1566" t="str">
        <v>successful</v>
      </c>
      <c r="B1566">
        <v>156</v>
      </c>
    </row>
    <row r="1567" spans="1:2" x14ac:dyDescent="0.25">
      <c r="A1567" t="str">
        <v>successful</v>
      </c>
      <c r="B1567">
        <v>64</v>
      </c>
    </row>
    <row r="1568" spans="1:2" x14ac:dyDescent="0.25">
      <c r="A1568" t="str">
        <v>successful</v>
      </c>
      <c r="B1568">
        <v>58</v>
      </c>
    </row>
    <row r="1569" spans="1:2" x14ac:dyDescent="0.25">
      <c r="A1569" t="str">
        <v>successful</v>
      </c>
      <c r="B1569">
        <v>20</v>
      </c>
    </row>
    <row r="1570" spans="1:2" x14ac:dyDescent="0.25">
      <c r="A1570" t="str">
        <v>successful</v>
      </c>
      <c r="B1570">
        <v>47</v>
      </c>
    </row>
    <row r="1571" spans="1:2" x14ac:dyDescent="0.25">
      <c r="A1571" t="str">
        <v>successful</v>
      </c>
      <c r="B1571">
        <v>54</v>
      </c>
    </row>
    <row r="1572" spans="1:2" x14ac:dyDescent="0.25">
      <c r="A1572" t="str">
        <v>successful</v>
      </c>
      <c r="B1572">
        <v>9</v>
      </c>
    </row>
    <row r="1573" spans="1:2" x14ac:dyDescent="0.25">
      <c r="A1573" t="str">
        <v>successful</v>
      </c>
      <c r="B1573">
        <v>213</v>
      </c>
    </row>
    <row r="1574" spans="1:2" x14ac:dyDescent="0.25">
      <c r="A1574" t="str">
        <v>successful</v>
      </c>
      <c r="B1574">
        <v>57</v>
      </c>
    </row>
    <row r="1575" spans="1:2" x14ac:dyDescent="0.25">
      <c r="A1575" t="str">
        <v>successful</v>
      </c>
      <c r="B1575">
        <v>25</v>
      </c>
    </row>
    <row r="1576" spans="1:2" x14ac:dyDescent="0.25">
      <c r="A1576" t="str">
        <v>successful</v>
      </c>
      <c r="B1576">
        <v>104</v>
      </c>
    </row>
    <row r="1577" spans="1:2" x14ac:dyDescent="0.25">
      <c r="A1577" t="str">
        <v>successful</v>
      </c>
      <c r="B1577">
        <v>34</v>
      </c>
    </row>
    <row r="1578" spans="1:2" x14ac:dyDescent="0.25">
      <c r="A1578" t="str">
        <v>successful</v>
      </c>
      <c r="B1578">
        <v>67</v>
      </c>
    </row>
    <row r="1579" spans="1:2" x14ac:dyDescent="0.25">
      <c r="A1579" t="str">
        <v>successful</v>
      </c>
      <c r="B1579">
        <v>241</v>
      </c>
    </row>
    <row r="1580" spans="1:2" x14ac:dyDescent="0.25">
      <c r="A1580" t="str">
        <v>successful</v>
      </c>
      <c r="B1580">
        <v>123</v>
      </c>
    </row>
    <row r="1581" spans="1:2" x14ac:dyDescent="0.25">
      <c r="A1581" t="str">
        <v>successful</v>
      </c>
      <c r="B1581">
        <v>302</v>
      </c>
    </row>
    <row r="1582" spans="1:2" x14ac:dyDescent="0.25">
      <c r="A1582" t="str">
        <v>successful</v>
      </c>
      <c r="B1582">
        <v>89</v>
      </c>
    </row>
    <row r="1583" spans="1:2" x14ac:dyDescent="0.25">
      <c r="A1583" t="str">
        <v>successful</v>
      </c>
      <c r="B1583">
        <v>41</v>
      </c>
    </row>
    <row r="1584" spans="1:2" x14ac:dyDescent="0.25">
      <c r="A1584" t="str">
        <v>successful</v>
      </c>
      <c r="B1584">
        <v>69</v>
      </c>
    </row>
    <row r="1585" spans="1:2" x14ac:dyDescent="0.25">
      <c r="A1585" t="str">
        <v>successful</v>
      </c>
      <c r="B1585">
        <v>52</v>
      </c>
    </row>
    <row r="1586" spans="1:2" x14ac:dyDescent="0.25">
      <c r="A1586" t="str">
        <v>successful</v>
      </c>
      <c r="B1586">
        <v>57</v>
      </c>
    </row>
    <row r="1587" spans="1:2" x14ac:dyDescent="0.25">
      <c r="A1587" t="str">
        <v>successful</v>
      </c>
      <c r="B1587">
        <v>74</v>
      </c>
    </row>
    <row r="1588" spans="1:2" x14ac:dyDescent="0.25">
      <c r="A1588" t="str">
        <v>successful</v>
      </c>
      <c r="B1588">
        <v>63</v>
      </c>
    </row>
    <row r="1589" spans="1:2" x14ac:dyDescent="0.25">
      <c r="A1589" t="str">
        <v>successful</v>
      </c>
      <c r="B1589">
        <v>72</v>
      </c>
    </row>
    <row r="1590" spans="1:2" x14ac:dyDescent="0.25">
      <c r="A1590" t="str">
        <v>successful</v>
      </c>
      <c r="B1590">
        <v>71</v>
      </c>
    </row>
    <row r="1591" spans="1:2" x14ac:dyDescent="0.25">
      <c r="A1591" t="str">
        <v>successful</v>
      </c>
      <c r="B1591">
        <v>21</v>
      </c>
    </row>
    <row r="1592" spans="1:2" x14ac:dyDescent="0.25">
      <c r="A1592" t="str">
        <v>successful</v>
      </c>
      <c r="B1592">
        <v>930</v>
      </c>
    </row>
    <row r="1593" spans="1:2" x14ac:dyDescent="0.25">
      <c r="A1593" t="str">
        <v>successful</v>
      </c>
      <c r="B1593">
        <v>55</v>
      </c>
    </row>
    <row r="1594" spans="1:2" x14ac:dyDescent="0.25">
      <c r="A1594" t="str">
        <v>successful</v>
      </c>
      <c r="B1594">
        <v>61</v>
      </c>
    </row>
    <row r="1595" spans="1:2" x14ac:dyDescent="0.25">
      <c r="A1595" t="str">
        <v>successful</v>
      </c>
      <c r="B1595">
        <v>82</v>
      </c>
    </row>
    <row r="1596" spans="1:2" x14ac:dyDescent="0.25">
      <c r="A1596" t="str">
        <v>successful</v>
      </c>
      <c r="B1596">
        <v>71</v>
      </c>
    </row>
    <row r="1597" spans="1:2" x14ac:dyDescent="0.25">
      <c r="A1597" t="str">
        <v>successful</v>
      </c>
      <c r="B1597">
        <v>117</v>
      </c>
    </row>
    <row r="1598" spans="1:2" x14ac:dyDescent="0.25">
      <c r="A1598" t="str">
        <v>successful</v>
      </c>
      <c r="B1598">
        <v>29</v>
      </c>
    </row>
    <row r="1599" spans="1:2" x14ac:dyDescent="0.25">
      <c r="A1599" t="str">
        <v>successful</v>
      </c>
      <c r="B1599">
        <v>74</v>
      </c>
    </row>
    <row r="1600" spans="1:2" x14ac:dyDescent="0.25">
      <c r="A1600" t="str">
        <v>successful</v>
      </c>
      <c r="B1600">
        <v>23</v>
      </c>
    </row>
    <row r="1601" spans="1:2" x14ac:dyDescent="0.25">
      <c r="A1601" t="str">
        <v>successful</v>
      </c>
      <c r="B1601">
        <v>60</v>
      </c>
    </row>
    <row r="1602" spans="1:2" x14ac:dyDescent="0.25">
      <c r="A1602" t="str">
        <v>successful</v>
      </c>
      <c r="B1602">
        <v>55</v>
      </c>
    </row>
    <row r="1603" spans="1:2" x14ac:dyDescent="0.25">
      <c r="A1603" t="str">
        <v>successful</v>
      </c>
      <c r="B1603">
        <v>51</v>
      </c>
    </row>
    <row r="1604" spans="1:2" x14ac:dyDescent="0.25">
      <c r="A1604" t="str">
        <v>successful</v>
      </c>
      <c r="B1604">
        <v>78</v>
      </c>
    </row>
    <row r="1605" spans="1:2" x14ac:dyDescent="0.25">
      <c r="A1605" t="str">
        <v>successful</v>
      </c>
      <c r="B1605">
        <v>62</v>
      </c>
    </row>
    <row r="1606" spans="1:2" x14ac:dyDescent="0.25">
      <c r="A1606" t="str">
        <v>successful</v>
      </c>
      <c r="B1606">
        <v>45</v>
      </c>
    </row>
    <row r="1607" spans="1:2" x14ac:dyDescent="0.25">
      <c r="A1607" t="str">
        <v>successful</v>
      </c>
      <c r="B1607">
        <v>15</v>
      </c>
    </row>
    <row r="1608" spans="1:2" x14ac:dyDescent="0.25">
      <c r="A1608" t="str">
        <v>successful</v>
      </c>
      <c r="B1608">
        <v>151</v>
      </c>
    </row>
    <row r="1609" spans="1:2" x14ac:dyDescent="0.25">
      <c r="A1609" t="str">
        <v>successful</v>
      </c>
      <c r="B1609">
        <v>68</v>
      </c>
    </row>
    <row r="1610" spans="1:2" x14ac:dyDescent="0.25">
      <c r="A1610" t="str">
        <v>successful</v>
      </c>
      <c r="B1610">
        <v>46</v>
      </c>
    </row>
    <row r="1611" spans="1:2" x14ac:dyDescent="0.25">
      <c r="A1611" t="str">
        <v>successful</v>
      </c>
      <c r="B1611">
        <v>24</v>
      </c>
    </row>
    <row r="1612" spans="1:2" x14ac:dyDescent="0.25">
      <c r="A1612" t="str">
        <v>successful</v>
      </c>
      <c r="B1612">
        <v>70</v>
      </c>
    </row>
    <row r="1613" spans="1:2" x14ac:dyDescent="0.25">
      <c r="A1613" t="str">
        <v>successful</v>
      </c>
      <c r="B1613">
        <v>244</v>
      </c>
    </row>
    <row r="1614" spans="1:2" x14ac:dyDescent="0.25">
      <c r="A1614" t="str">
        <v>successful</v>
      </c>
      <c r="B1614">
        <v>82</v>
      </c>
    </row>
    <row r="1615" spans="1:2" x14ac:dyDescent="0.25">
      <c r="A1615" t="str">
        <v>successful</v>
      </c>
      <c r="B1615">
        <v>226</v>
      </c>
    </row>
    <row r="1616" spans="1:2" x14ac:dyDescent="0.25">
      <c r="A1616" t="str">
        <v>successful</v>
      </c>
      <c r="B1616">
        <v>60</v>
      </c>
    </row>
    <row r="1617" spans="1:2" x14ac:dyDescent="0.25">
      <c r="A1617" t="str">
        <v>successful</v>
      </c>
      <c r="B1617">
        <v>322</v>
      </c>
    </row>
    <row r="1618" spans="1:2" x14ac:dyDescent="0.25">
      <c r="A1618" t="str">
        <v>successful</v>
      </c>
      <c r="B1618">
        <v>94</v>
      </c>
    </row>
    <row r="1619" spans="1:2" x14ac:dyDescent="0.25">
      <c r="A1619" t="str">
        <v>successful</v>
      </c>
      <c r="B1619">
        <v>47</v>
      </c>
    </row>
    <row r="1620" spans="1:2" x14ac:dyDescent="0.25">
      <c r="A1620" t="str">
        <v>successful</v>
      </c>
      <c r="B1620">
        <v>115</v>
      </c>
    </row>
    <row r="1621" spans="1:2" x14ac:dyDescent="0.25">
      <c r="A1621" t="str">
        <v>successful</v>
      </c>
      <c r="B1621">
        <v>134</v>
      </c>
    </row>
    <row r="1622" spans="1:2" x14ac:dyDescent="0.25">
      <c r="A1622" t="str">
        <v>successful</v>
      </c>
      <c r="B1622">
        <v>35</v>
      </c>
    </row>
    <row r="1623" spans="1:2" x14ac:dyDescent="0.25">
      <c r="A1623" t="str">
        <v>successful</v>
      </c>
      <c r="B1623">
        <v>104</v>
      </c>
    </row>
    <row r="1624" spans="1:2" x14ac:dyDescent="0.25">
      <c r="A1624" t="str">
        <v>successful</v>
      </c>
      <c r="B1624">
        <v>184</v>
      </c>
    </row>
    <row r="1625" spans="1:2" x14ac:dyDescent="0.25">
      <c r="A1625" t="str">
        <v>successful</v>
      </c>
      <c r="B1625">
        <v>119</v>
      </c>
    </row>
    <row r="1626" spans="1:2" x14ac:dyDescent="0.25">
      <c r="A1626" t="str">
        <v>successful</v>
      </c>
      <c r="B1626">
        <v>59</v>
      </c>
    </row>
    <row r="1627" spans="1:2" x14ac:dyDescent="0.25">
      <c r="A1627" t="str">
        <v>successful</v>
      </c>
      <c r="B1627">
        <v>113</v>
      </c>
    </row>
    <row r="1628" spans="1:2" x14ac:dyDescent="0.25">
      <c r="A1628" t="str">
        <v>successful</v>
      </c>
      <c r="B1628">
        <v>84</v>
      </c>
    </row>
    <row r="1629" spans="1:2" x14ac:dyDescent="0.25">
      <c r="A1629" t="str">
        <v>successful</v>
      </c>
      <c r="B1629">
        <v>74</v>
      </c>
    </row>
    <row r="1630" spans="1:2" x14ac:dyDescent="0.25">
      <c r="A1630" t="str">
        <v>successful</v>
      </c>
      <c r="B1630">
        <v>216</v>
      </c>
    </row>
    <row r="1631" spans="1:2" x14ac:dyDescent="0.25">
      <c r="A1631" t="str">
        <v>successful</v>
      </c>
      <c r="B1631">
        <v>39</v>
      </c>
    </row>
    <row r="1632" spans="1:2" x14ac:dyDescent="0.25">
      <c r="A1632" t="str">
        <v>successful</v>
      </c>
      <c r="B1632">
        <v>21</v>
      </c>
    </row>
    <row r="1633" spans="1:2" x14ac:dyDescent="0.25">
      <c r="A1633" t="str">
        <v>successful</v>
      </c>
      <c r="B1633">
        <v>30</v>
      </c>
    </row>
    <row r="1634" spans="1:2" x14ac:dyDescent="0.25">
      <c r="A1634" t="str">
        <v>successful</v>
      </c>
      <c r="B1634">
        <v>37</v>
      </c>
    </row>
    <row r="1635" spans="1:2" x14ac:dyDescent="0.25">
      <c r="A1635" t="str">
        <v>successful</v>
      </c>
      <c r="B1635">
        <v>202</v>
      </c>
    </row>
    <row r="1636" spans="1:2" x14ac:dyDescent="0.25">
      <c r="A1636" t="str">
        <v>successful</v>
      </c>
      <c r="B1636">
        <v>37</v>
      </c>
    </row>
    <row r="1637" spans="1:2" x14ac:dyDescent="0.25">
      <c r="A1637" t="str">
        <v>successful</v>
      </c>
      <c r="B1637">
        <v>28</v>
      </c>
    </row>
    <row r="1638" spans="1:2" x14ac:dyDescent="0.25">
      <c r="A1638" t="str">
        <v>successful</v>
      </c>
      <c r="B1638">
        <v>26</v>
      </c>
    </row>
    <row r="1639" spans="1:2" x14ac:dyDescent="0.25">
      <c r="A1639" t="str">
        <v>successful</v>
      </c>
      <c r="B1639">
        <v>61</v>
      </c>
    </row>
    <row r="1640" spans="1:2" x14ac:dyDescent="0.25">
      <c r="A1640" t="str">
        <v>successful</v>
      </c>
      <c r="B1640">
        <v>115</v>
      </c>
    </row>
    <row r="1641" spans="1:2" x14ac:dyDescent="0.25">
      <c r="A1641" t="str">
        <v>successful</v>
      </c>
      <c r="B1641">
        <v>181</v>
      </c>
    </row>
    <row r="1642" spans="1:2" x14ac:dyDescent="0.25">
      <c r="A1642" t="str">
        <v>successful</v>
      </c>
      <c r="B1642">
        <v>110</v>
      </c>
    </row>
    <row r="1643" spans="1:2" x14ac:dyDescent="0.25">
      <c r="A1643" t="str">
        <v>successful</v>
      </c>
      <c r="B1643">
        <v>269</v>
      </c>
    </row>
    <row r="1644" spans="1:2" x14ac:dyDescent="0.25">
      <c r="A1644" t="str">
        <v>successful</v>
      </c>
      <c r="B1644">
        <v>79</v>
      </c>
    </row>
    <row r="1645" spans="1:2" x14ac:dyDescent="0.25">
      <c r="A1645" t="str">
        <v>successful</v>
      </c>
      <c r="B1645">
        <v>104</v>
      </c>
    </row>
    <row r="1646" spans="1:2" x14ac:dyDescent="0.25">
      <c r="A1646" t="str">
        <v>successful</v>
      </c>
      <c r="B1646">
        <v>34</v>
      </c>
    </row>
    <row r="1647" spans="1:2" x14ac:dyDescent="0.25">
      <c r="A1647" t="str">
        <v>successful</v>
      </c>
      <c r="B1647">
        <v>167</v>
      </c>
    </row>
    <row r="1648" spans="1:2" x14ac:dyDescent="0.25">
      <c r="A1648" t="str">
        <v>successful</v>
      </c>
      <c r="B1648">
        <v>183</v>
      </c>
    </row>
    <row r="1649" spans="1:2" x14ac:dyDescent="0.25">
      <c r="A1649" t="str">
        <v>successful</v>
      </c>
      <c r="B1649">
        <v>71</v>
      </c>
    </row>
    <row r="1650" spans="1:2" x14ac:dyDescent="0.25">
      <c r="A1650" t="str">
        <v>successful</v>
      </c>
      <c r="B1650">
        <v>69</v>
      </c>
    </row>
    <row r="1651" spans="1:2" x14ac:dyDescent="0.25">
      <c r="A1651" t="str">
        <v>successful</v>
      </c>
      <c r="B1651">
        <v>270</v>
      </c>
    </row>
    <row r="1652" spans="1:2" x14ac:dyDescent="0.25">
      <c r="A1652" t="str">
        <v>successful</v>
      </c>
      <c r="B1652">
        <v>193</v>
      </c>
    </row>
    <row r="1653" spans="1:2" x14ac:dyDescent="0.25">
      <c r="A1653" t="str">
        <v>successful</v>
      </c>
      <c r="B1653">
        <v>57</v>
      </c>
    </row>
    <row r="1654" spans="1:2" x14ac:dyDescent="0.25">
      <c r="A1654" t="str">
        <v>successful</v>
      </c>
      <c r="B1654">
        <v>200</v>
      </c>
    </row>
    <row r="1655" spans="1:2" x14ac:dyDescent="0.25">
      <c r="A1655" t="str">
        <v>successful</v>
      </c>
      <c r="B1655">
        <v>88</v>
      </c>
    </row>
    <row r="1656" spans="1:2" x14ac:dyDescent="0.25">
      <c r="A1656" t="str">
        <v>successful</v>
      </c>
      <c r="B1656">
        <v>213</v>
      </c>
    </row>
    <row r="1657" spans="1:2" x14ac:dyDescent="0.25">
      <c r="A1657" t="str">
        <v>successful</v>
      </c>
      <c r="B1657">
        <v>20</v>
      </c>
    </row>
    <row r="1658" spans="1:2" x14ac:dyDescent="0.25">
      <c r="A1658" t="str">
        <v>successful</v>
      </c>
      <c r="B1658">
        <v>50</v>
      </c>
    </row>
    <row r="1659" spans="1:2" x14ac:dyDescent="0.25">
      <c r="A1659" t="str">
        <v>successful</v>
      </c>
      <c r="B1659">
        <v>115</v>
      </c>
    </row>
    <row r="1660" spans="1:2" x14ac:dyDescent="0.25">
      <c r="A1660" t="str">
        <v>successful</v>
      </c>
      <c r="B1660">
        <v>186</v>
      </c>
    </row>
    <row r="1661" spans="1:2" x14ac:dyDescent="0.25">
      <c r="A1661" t="str">
        <v>successful</v>
      </c>
      <c r="B1661">
        <v>18</v>
      </c>
    </row>
    <row r="1662" spans="1:2" x14ac:dyDescent="0.25">
      <c r="A1662" t="str">
        <v>successful</v>
      </c>
      <c r="B1662">
        <v>176</v>
      </c>
    </row>
    <row r="1663" spans="1:2" x14ac:dyDescent="0.25">
      <c r="A1663" t="str">
        <v>successful</v>
      </c>
      <c r="B1663">
        <v>41</v>
      </c>
    </row>
    <row r="1664" spans="1:2" x14ac:dyDescent="0.25">
      <c r="A1664" t="str">
        <v>successful</v>
      </c>
      <c r="B1664">
        <v>75</v>
      </c>
    </row>
    <row r="1665" spans="1:2" x14ac:dyDescent="0.25">
      <c r="A1665" t="str">
        <v>successful</v>
      </c>
      <c r="B1665">
        <v>97</v>
      </c>
    </row>
    <row r="1666" spans="1:2" x14ac:dyDescent="0.25">
      <c r="A1666" t="str">
        <v>successful</v>
      </c>
      <c r="B1666">
        <v>73</v>
      </c>
    </row>
    <row r="1667" spans="1:2" x14ac:dyDescent="0.25">
      <c r="A1667" t="str">
        <v>successful</v>
      </c>
      <c r="B1667">
        <v>49</v>
      </c>
    </row>
    <row r="1668" spans="1:2" x14ac:dyDescent="0.25">
      <c r="A1668" t="str">
        <v>successful</v>
      </c>
      <c r="B1668">
        <v>134</v>
      </c>
    </row>
    <row r="1669" spans="1:2" x14ac:dyDescent="0.25">
      <c r="A1669" t="str">
        <v>successful</v>
      </c>
      <c r="B1669">
        <v>68</v>
      </c>
    </row>
    <row r="1670" spans="1:2" x14ac:dyDescent="0.25">
      <c r="A1670" t="str">
        <v>successful</v>
      </c>
      <c r="B1670">
        <v>49</v>
      </c>
    </row>
    <row r="1671" spans="1:2" x14ac:dyDescent="0.25">
      <c r="A1671" t="str">
        <v>successful</v>
      </c>
      <c r="B1671">
        <v>63</v>
      </c>
    </row>
    <row r="1672" spans="1:2" x14ac:dyDescent="0.25">
      <c r="A1672" t="str">
        <v>successful</v>
      </c>
      <c r="B1672">
        <v>163</v>
      </c>
    </row>
    <row r="1673" spans="1:2" x14ac:dyDescent="0.25">
      <c r="A1673" t="str">
        <v>successful</v>
      </c>
      <c r="B1673">
        <v>288</v>
      </c>
    </row>
    <row r="1674" spans="1:2" x14ac:dyDescent="0.25">
      <c r="A1674" t="str">
        <v>successful</v>
      </c>
      <c r="B1674">
        <v>42</v>
      </c>
    </row>
    <row r="1675" spans="1:2" x14ac:dyDescent="0.25">
      <c r="A1675" t="str">
        <v>successful</v>
      </c>
      <c r="B1675">
        <v>70</v>
      </c>
    </row>
    <row r="1676" spans="1:2" x14ac:dyDescent="0.25">
      <c r="A1676" t="str">
        <v>successful</v>
      </c>
      <c r="B1676">
        <v>30</v>
      </c>
    </row>
    <row r="1677" spans="1:2" x14ac:dyDescent="0.25">
      <c r="A1677" t="str">
        <v>successful</v>
      </c>
      <c r="B1677">
        <v>51</v>
      </c>
    </row>
    <row r="1678" spans="1:2" x14ac:dyDescent="0.25">
      <c r="A1678" t="str">
        <v>successful</v>
      </c>
      <c r="B1678">
        <v>145</v>
      </c>
    </row>
    <row r="1679" spans="1:2" x14ac:dyDescent="0.25">
      <c r="A1679" t="str">
        <v>successful</v>
      </c>
      <c r="B1679">
        <v>21</v>
      </c>
    </row>
    <row r="1680" spans="1:2" x14ac:dyDescent="0.25">
      <c r="A1680" t="str">
        <v>successful</v>
      </c>
      <c r="B1680">
        <v>286</v>
      </c>
    </row>
    <row r="1681" spans="1:2" x14ac:dyDescent="0.25">
      <c r="A1681" t="str">
        <v>successful</v>
      </c>
      <c r="B1681">
        <v>12</v>
      </c>
    </row>
    <row r="1682" spans="1:2" x14ac:dyDescent="0.25">
      <c r="A1682" t="str">
        <v>successful</v>
      </c>
      <c r="B1682">
        <v>100</v>
      </c>
    </row>
    <row r="1683" spans="1:2" x14ac:dyDescent="0.25">
      <c r="A1683" t="str">
        <v>successful</v>
      </c>
      <c r="B1683">
        <v>100</v>
      </c>
    </row>
    <row r="1684" spans="1:2" x14ac:dyDescent="0.25">
      <c r="A1684" t="str">
        <v>successful</v>
      </c>
      <c r="B1684">
        <v>34</v>
      </c>
    </row>
    <row r="1685" spans="1:2" x14ac:dyDescent="0.25">
      <c r="A1685" t="str">
        <v>successful</v>
      </c>
      <c r="B1685">
        <v>63</v>
      </c>
    </row>
    <row r="1686" spans="1:2" x14ac:dyDescent="0.25">
      <c r="A1686" t="str">
        <v>successful</v>
      </c>
      <c r="B1686">
        <v>30</v>
      </c>
    </row>
    <row r="1687" spans="1:2" x14ac:dyDescent="0.25">
      <c r="A1687" t="str">
        <v>successful</v>
      </c>
      <c r="B1687">
        <v>47</v>
      </c>
    </row>
    <row r="1688" spans="1:2" x14ac:dyDescent="0.25">
      <c r="A1688" t="str">
        <v>successful</v>
      </c>
      <c r="B1688">
        <v>237</v>
      </c>
    </row>
    <row r="1689" spans="1:2" x14ac:dyDescent="0.25">
      <c r="A1689" t="str">
        <v>successful</v>
      </c>
      <c r="B1689">
        <v>47</v>
      </c>
    </row>
    <row r="1690" spans="1:2" x14ac:dyDescent="0.25">
      <c r="A1690" t="str">
        <v>successful</v>
      </c>
      <c r="B1690">
        <v>15</v>
      </c>
    </row>
    <row r="1691" spans="1:2" x14ac:dyDescent="0.25">
      <c r="A1691" t="str">
        <v>successful</v>
      </c>
      <c r="B1691">
        <v>81</v>
      </c>
    </row>
    <row r="1692" spans="1:2" x14ac:dyDescent="0.25">
      <c r="A1692" t="str">
        <v>successful</v>
      </c>
      <c r="B1692">
        <v>122</v>
      </c>
    </row>
    <row r="1693" spans="1:2" x14ac:dyDescent="0.25">
      <c r="A1693" t="str">
        <v>successful</v>
      </c>
      <c r="B1693">
        <v>34</v>
      </c>
    </row>
    <row r="1694" spans="1:2" x14ac:dyDescent="0.25">
      <c r="A1694" t="str">
        <v>successful</v>
      </c>
      <c r="B1694">
        <v>207</v>
      </c>
    </row>
    <row r="1695" spans="1:2" x14ac:dyDescent="0.25">
      <c r="A1695" t="str">
        <v>successful</v>
      </c>
      <c r="B1695">
        <v>25</v>
      </c>
    </row>
    <row r="1696" spans="1:2" x14ac:dyDescent="0.25">
      <c r="A1696" t="str">
        <v>successful</v>
      </c>
      <c r="B1696">
        <v>72</v>
      </c>
    </row>
    <row r="1697" spans="1:2" x14ac:dyDescent="0.25">
      <c r="A1697" t="str">
        <v>successful</v>
      </c>
      <c r="B1697">
        <v>14</v>
      </c>
    </row>
    <row r="1698" spans="1:2" x14ac:dyDescent="0.25">
      <c r="A1698" t="str">
        <v>successful</v>
      </c>
      <c r="B1698">
        <v>15</v>
      </c>
    </row>
    <row r="1699" spans="1:2" x14ac:dyDescent="0.25">
      <c r="A1699" t="str">
        <v>successful</v>
      </c>
      <c r="B1699">
        <v>91</v>
      </c>
    </row>
    <row r="1700" spans="1:2" x14ac:dyDescent="0.25">
      <c r="A1700" t="str">
        <v>successful</v>
      </c>
      <c r="B1700">
        <v>24</v>
      </c>
    </row>
    <row r="1701" spans="1:2" x14ac:dyDescent="0.25">
      <c r="A1701" t="str">
        <v>successful</v>
      </c>
      <c r="B1701">
        <v>27</v>
      </c>
    </row>
    <row r="1702" spans="1:2" x14ac:dyDescent="0.25">
      <c r="A1702" t="str">
        <v>successful</v>
      </c>
      <c r="B1702">
        <v>47</v>
      </c>
    </row>
    <row r="1703" spans="1:2" x14ac:dyDescent="0.25">
      <c r="A1703" t="str">
        <v>successful</v>
      </c>
      <c r="B1703">
        <v>44</v>
      </c>
    </row>
    <row r="1704" spans="1:2" x14ac:dyDescent="0.25">
      <c r="A1704" t="str">
        <v>successful</v>
      </c>
      <c r="B1704">
        <v>72</v>
      </c>
    </row>
    <row r="1705" spans="1:2" x14ac:dyDescent="0.25">
      <c r="A1705" t="str">
        <v>successful</v>
      </c>
      <c r="B1705">
        <v>63</v>
      </c>
    </row>
    <row r="1706" spans="1:2" x14ac:dyDescent="0.25">
      <c r="A1706" t="str">
        <v>successful</v>
      </c>
      <c r="B1706">
        <v>88</v>
      </c>
    </row>
    <row r="1707" spans="1:2" x14ac:dyDescent="0.25">
      <c r="A1707" t="str">
        <v>successful</v>
      </c>
      <c r="B1707">
        <v>70</v>
      </c>
    </row>
    <row r="1708" spans="1:2" x14ac:dyDescent="0.25">
      <c r="A1708" t="str">
        <v>successful</v>
      </c>
      <c r="B1708">
        <v>50</v>
      </c>
    </row>
    <row r="1709" spans="1:2" x14ac:dyDescent="0.25">
      <c r="A1709" t="str">
        <v>successful</v>
      </c>
      <c r="B1709">
        <v>35</v>
      </c>
    </row>
    <row r="1710" spans="1:2" x14ac:dyDescent="0.25">
      <c r="A1710" t="str">
        <v>successful</v>
      </c>
      <c r="B1710">
        <v>175</v>
      </c>
    </row>
    <row r="1711" spans="1:2" x14ac:dyDescent="0.25">
      <c r="A1711" t="str">
        <v>successful</v>
      </c>
      <c r="B1711">
        <v>20</v>
      </c>
    </row>
    <row r="1712" spans="1:2" x14ac:dyDescent="0.25">
      <c r="A1712" t="str">
        <v>successful</v>
      </c>
      <c r="B1712">
        <v>54</v>
      </c>
    </row>
    <row r="1713" spans="1:2" x14ac:dyDescent="0.25">
      <c r="A1713" t="str">
        <v>successful</v>
      </c>
      <c r="B1713">
        <v>20</v>
      </c>
    </row>
    <row r="1714" spans="1:2" x14ac:dyDescent="0.25">
      <c r="A1714" t="str">
        <v>successful</v>
      </c>
      <c r="B1714">
        <v>57</v>
      </c>
    </row>
    <row r="1715" spans="1:2" x14ac:dyDescent="0.25">
      <c r="A1715" t="str">
        <v>successful</v>
      </c>
      <c r="B1715">
        <v>31</v>
      </c>
    </row>
    <row r="1716" spans="1:2" x14ac:dyDescent="0.25">
      <c r="A1716" t="str">
        <v>successful</v>
      </c>
      <c r="B1716">
        <v>31</v>
      </c>
    </row>
    <row r="1717" spans="1:2" x14ac:dyDescent="0.25">
      <c r="A1717" t="str">
        <v>successful</v>
      </c>
      <c r="B1717">
        <v>45</v>
      </c>
    </row>
    <row r="1718" spans="1:2" x14ac:dyDescent="0.25">
      <c r="A1718" t="str">
        <v>successful</v>
      </c>
      <c r="B1718">
        <v>41</v>
      </c>
    </row>
    <row r="1719" spans="1:2" x14ac:dyDescent="0.25">
      <c r="A1719" t="str">
        <v>successful</v>
      </c>
      <c r="B1719">
        <v>29</v>
      </c>
    </row>
    <row r="1720" spans="1:2" x14ac:dyDescent="0.25">
      <c r="A1720" t="str">
        <v>successful</v>
      </c>
      <c r="B1720">
        <v>58</v>
      </c>
    </row>
    <row r="1721" spans="1:2" x14ac:dyDescent="0.25">
      <c r="A1721" t="str">
        <v>successful</v>
      </c>
      <c r="B1721">
        <v>89</v>
      </c>
    </row>
    <row r="1722" spans="1:2" x14ac:dyDescent="0.25">
      <c r="A1722" t="str">
        <v>successful</v>
      </c>
      <c r="B1722">
        <v>125</v>
      </c>
    </row>
    <row r="1723" spans="1:2" x14ac:dyDescent="0.25">
      <c r="A1723" t="str">
        <v>successful</v>
      </c>
      <c r="B1723">
        <v>18</v>
      </c>
    </row>
    <row r="1724" spans="1:2" x14ac:dyDescent="0.25">
      <c r="A1724" t="str">
        <v>successful</v>
      </c>
      <c r="B1724">
        <v>32</v>
      </c>
    </row>
    <row r="1725" spans="1:2" x14ac:dyDescent="0.25">
      <c r="A1725" t="str">
        <v>successful</v>
      </c>
      <c r="B1725">
        <v>16</v>
      </c>
    </row>
    <row r="1726" spans="1:2" x14ac:dyDescent="0.25">
      <c r="A1726" t="str">
        <v>successful</v>
      </c>
      <c r="B1726">
        <v>38</v>
      </c>
    </row>
    <row r="1727" spans="1:2" x14ac:dyDescent="0.25">
      <c r="A1727" t="str">
        <v>successful</v>
      </c>
      <c r="B1727">
        <v>15</v>
      </c>
    </row>
    <row r="1728" spans="1:2" x14ac:dyDescent="0.25">
      <c r="A1728" t="str">
        <v>successful</v>
      </c>
      <c r="B1728">
        <v>23</v>
      </c>
    </row>
    <row r="1729" spans="1:2" x14ac:dyDescent="0.25">
      <c r="A1729" t="str">
        <v>successful</v>
      </c>
      <c r="B1729">
        <v>49</v>
      </c>
    </row>
    <row r="1730" spans="1:2" x14ac:dyDescent="0.25">
      <c r="A1730" t="str">
        <v>successful</v>
      </c>
      <c r="B1730">
        <v>10</v>
      </c>
    </row>
    <row r="1731" spans="1:2" x14ac:dyDescent="0.25">
      <c r="A1731" t="str">
        <v>successful</v>
      </c>
      <c r="B1731">
        <v>15</v>
      </c>
    </row>
    <row r="1732" spans="1:2" x14ac:dyDescent="0.25">
      <c r="A1732" t="str">
        <v>successful</v>
      </c>
      <c r="B1732">
        <v>57</v>
      </c>
    </row>
    <row r="1733" spans="1:2" x14ac:dyDescent="0.25">
      <c r="A1733" t="str">
        <v>successful</v>
      </c>
      <c r="B1733">
        <v>33</v>
      </c>
    </row>
    <row r="1734" spans="1:2" x14ac:dyDescent="0.25">
      <c r="A1734" t="str">
        <v>successful</v>
      </c>
      <c r="B1734">
        <v>9</v>
      </c>
    </row>
    <row r="1735" spans="1:2" x14ac:dyDescent="0.25">
      <c r="A1735" t="str">
        <v>successful</v>
      </c>
      <c r="B1735">
        <v>26</v>
      </c>
    </row>
    <row r="1736" spans="1:2" x14ac:dyDescent="0.25">
      <c r="A1736" t="str">
        <v>successful</v>
      </c>
      <c r="B1736">
        <v>69</v>
      </c>
    </row>
    <row r="1737" spans="1:2" x14ac:dyDescent="0.25">
      <c r="A1737" t="str">
        <v>successful</v>
      </c>
      <c r="B1737">
        <v>65</v>
      </c>
    </row>
    <row r="1738" spans="1:2" x14ac:dyDescent="0.25">
      <c r="A1738" t="str">
        <v>successful</v>
      </c>
      <c r="B1738">
        <v>83</v>
      </c>
    </row>
    <row r="1739" spans="1:2" x14ac:dyDescent="0.25">
      <c r="A1739" t="str">
        <v>successful</v>
      </c>
      <c r="B1739">
        <v>111</v>
      </c>
    </row>
    <row r="1740" spans="1:2" x14ac:dyDescent="0.25">
      <c r="A1740" t="str">
        <v>successful</v>
      </c>
      <c r="B1740">
        <v>46</v>
      </c>
    </row>
    <row r="1741" spans="1:2" x14ac:dyDescent="0.25">
      <c r="A1741" t="str">
        <v>successful</v>
      </c>
      <c r="B1741">
        <v>63</v>
      </c>
    </row>
    <row r="1742" spans="1:2" x14ac:dyDescent="0.25">
      <c r="A1742" t="str">
        <v>successful</v>
      </c>
      <c r="B1742">
        <v>9</v>
      </c>
    </row>
    <row r="1743" spans="1:2" x14ac:dyDescent="0.25">
      <c r="A1743" t="str">
        <v>successful</v>
      </c>
      <c r="B1743">
        <v>34</v>
      </c>
    </row>
    <row r="1744" spans="1:2" x14ac:dyDescent="0.25">
      <c r="A1744" t="str">
        <v>successful</v>
      </c>
      <c r="B1744">
        <v>112</v>
      </c>
    </row>
    <row r="1745" spans="1:2" x14ac:dyDescent="0.25">
      <c r="A1745" t="str">
        <v>successful</v>
      </c>
      <c r="B1745">
        <v>47</v>
      </c>
    </row>
    <row r="1746" spans="1:2" x14ac:dyDescent="0.25">
      <c r="A1746" t="str">
        <v>successful</v>
      </c>
      <c r="B1746">
        <v>38</v>
      </c>
    </row>
    <row r="1747" spans="1:2" x14ac:dyDescent="0.25">
      <c r="A1747" t="str">
        <v>successful</v>
      </c>
      <c r="B1747">
        <v>28</v>
      </c>
    </row>
    <row r="1748" spans="1:2" x14ac:dyDescent="0.25">
      <c r="A1748" t="str">
        <v>successful</v>
      </c>
      <c r="B1748">
        <v>78</v>
      </c>
    </row>
    <row r="1749" spans="1:2" x14ac:dyDescent="0.25">
      <c r="A1749" t="str">
        <v>successful</v>
      </c>
      <c r="B1749">
        <v>23</v>
      </c>
    </row>
    <row r="1750" spans="1:2" x14ac:dyDescent="0.25">
      <c r="A1750" t="str">
        <v>successful</v>
      </c>
      <c r="B1750">
        <v>40</v>
      </c>
    </row>
    <row r="1751" spans="1:2" x14ac:dyDescent="0.25">
      <c r="A1751" t="str">
        <v>successful</v>
      </c>
      <c r="B1751">
        <v>13</v>
      </c>
    </row>
    <row r="1752" spans="1:2" x14ac:dyDescent="0.25">
      <c r="A1752" t="str">
        <v>successful</v>
      </c>
      <c r="B1752">
        <v>18</v>
      </c>
    </row>
    <row r="1753" spans="1:2" x14ac:dyDescent="0.25">
      <c r="A1753" t="str">
        <v>successful</v>
      </c>
      <c r="B1753">
        <v>22</v>
      </c>
    </row>
    <row r="1754" spans="1:2" x14ac:dyDescent="0.25">
      <c r="A1754" t="str">
        <v>successful</v>
      </c>
      <c r="B1754">
        <v>79</v>
      </c>
    </row>
    <row r="1755" spans="1:2" x14ac:dyDescent="0.25">
      <c r="A1755" t="str">
        <v>successful</v>
      </c>
      <c r="B1755">
        <v>14</v>
      </c>
    </row>
    <row r="1756" spans="1:2" x14ac:dyDescent="0.25">
      <c r="A1756" t="str">
        <v>successful</v>
      </c>
      <c r="B1756">
        <v>51</v>
      </c>
    </row>
    <row r="1757" spans="1:2" x14ac:dyDescent="0.25">
      <c r="A1757" t="str">
        <v>successful</v>
      </c>
      <c r="B1757">
        <v>54</v>
      </c>
    </row>
    <row r="1758" spans="1:2" x14ac:dyDescent="0.25">
      <c r="A1758" t="str">
        <v>successful</v>
      </c>
      <c r="B1758">
        <v>70</v>
      </c>
    </row>
    <row r="1759" spans="1:2" x14ac:dyDescent="0.25">
      <c r="A1759" t="str">
        <v>successful</v>
      </c>
      <c r="B1759">
        <v>44</v>
      </c>
    </row>
    <row r="1760" spans="1:2" x14ac:dyDescent="0.25">
      <c r="A1760" t="str">
        <v>successful</v>
      </c>
      <c r="B1760">
        <v>55</v>
      </c>
    </row>
    <row r="1761" spans="1:2" x14ac:dyDescent="0.25">
      <c r="A1761" t="str">
        <v>successful</v>
      </c>
      <c r="B1761">
        <v>15</v>
      </c>
    </row>
    <row r="1762" spans="1:2" x14ac:dyDescent="0.25">
      <c r="A1762" t="str">
        <v>successful</v>
      </c>
      <c r="B1762">
        <v>27</v>
      </c>
    </row>
    <row r="1763" spans="1:2" x14ac:dyDescent="0.25">
      <c r="A1763" t="str">
        <v>successful</v>
      </c>
      <c r="B1763">
        <v>21</v>
      </c>
    </row>
    <row r="1764" spans="1:2" x14ac:dyDescent="0.25">
      <c r="A1764" t="str">
        <v>successful</v>
      </c>
      <c r="B1764">
        <v>162</v>
      </c>
    </row>
    <row r="1765" spans="1:2" x14ac:dyDescent="0.25">
      <c r="A1765" t="str">
        <v>successful</v>
      </c>
      <c r="B1765">
        <v>23</v>
      </c>
    </row>
    <row r="1766" spans="1:2" x14ac:dyDescent="0.25">
      <c r="A1766" t="str">
        <v>successful</v>
      </c>
      <c r="B1766">
        <v>72</v>
      </c>
    </row>
    <row r="1767" spans="1:2" x14ac:dyDescent="0.25">
      <c r="A1767" t="str">
        <v>successful</v>
      </c>
      <c r="B1767">
        <v>68</v>
      </c>
    </row>
    <row r="1768" spans="1:2" x14ac:dyDescent="0.25">
      <c r="A1768" t="str">
        <v>successful</v>
      </c>
      <c r="B1768">
        <v>20</v>
      </c>
    </row>
    <row r="1769" spans="1:2" x14ac:dyDescent="0.25">
      <c r="A1769" t="str">
        <v>successful</v>
      </c>
      <c r="B1769">
        <v>26</v>
      </c>
    </row>
    <row r="1770" spans="1:2" x14ac:dyDescent="0.25">
      <c r="A1770" t="str">
        <v>successful</v>
      </c>
      <c r="B1770">
        <v>72</v>
      </c>
    </row>
    <row r="1771" spans="1:2" x14ac:dyDescent="0.25">
      <c r="A1771" t="str">
        <v>successful</v>
      </c>
      <c r="B1771">
        <v>3</v>
      </c>
    </row>
    <row r="1772" spans="1:2" x14ac:dyDescent="0.25">
      <c r="A1772" t="str">
        <v>successful</v>
      </c>
      <c r="B1772">
        <v>18</v>
      </c>
    </row>
    <row r="1773" spans="1:2" x14ac:dyDescent="0.25">
      <c r="A1773" t="str">
        <v>successful</v>
      </c>
      <c r="B1773">
        <v>30</v>
      </c>
    </row>
    <row r="1774" spans="1:2" x14ac:dyDescent="0.25">
      <c r="A1774" t="str">
        <v>successful</v>
      </c>
      <c r="B1774">
        <v>23</v>
      </c>
    </row>
    <row r="1775" spans="1:2" x14ac:dyDescent="0.25">
      <c r="A1775" t="str">
        <v>successful</v>
      </c>
      <c r="B1775">
        <v>54</v>
      </c>
    </row>
    <row r="1776" spans="1:2" x14ac:dyDescent="0.25">
      <c r="A1776" t="str">
        <v>successful</v>
      </c>
      <c r="B1776">
        <v>26</v>
      </c>
    </row>
    <row r="1777" spans="1:2" x14ac:dyDescent="0.25">
      <c r="A1777" t="str">
        <v>successful</v>
      </c>
      <c r="B1777">
        <v>9</v>
      </c>
    </row>
    <row r="1778" spans="1:2" x14ac:dyDescent="0.25">
      <c r="A1778" t="str">
        <v>successful</v>
      </c>
      <c r="B1778">
        <v>27</v>
      </c>
    </row>
    <row r="1779" spans="1:2" x14ac:dyDescent="0.25">
      <c r="A1779" t="str">
        <v>successful</v>
      </c>
      <c r="B1779">
        <v>30</v>
      </c>
    </row>
    <row r="1780" spans="1:2" x14ac:dyDescent="0.25">
      <c r="A1780" t="str">
        <v>successful</v>
      </c>
      <c r="B1780">
        <v>52</v>
      </c>
    </row>
    <row r="1781" spans="1:2" x14ac:dyDescent="0.25">
      <c r="A1781" t="str">
        <v>successful</v>
      </c>
      <c r="B1781">
        <v>17</v>
      </c>
    </row>
    <row r="1782" spans="1:2" x14ac:dyDescent="0.25">
      <c r="A1782" t="str">
        <v>successful</v>
      </c>
      <c r="B1782">
        <v>19</v>
      </c>
    </row>
    <row r="1783" spans="1:2" x14ac:dyDescent="0.25">
      <c r="A1783" t="str">
        <v>successful</v>
      </c>
      <c r="B1783">
        <v>77</v>
      </c>
    </row>
    <row r="1784" spans="1:2" x14ac:dyDescent="0.25">
      <c r="A1784" t="str">
        <v>successful</v>
      </c>
      <c r="B1784">
        <v>21</v>
      </c>
    </row>
    <row r="1785" spans="1:2" x14ac:dyDescent="0.25">
      <c r="A1785" t="str">
        <v>successful</v>
      </c>
      <c r="B1785">
        <v>38</v>
      </c>
    </row>
    <row r="1786" spans="1:2" x14ac:dyDescent="0.25">
      <c r="A1786" t="str">
        <v>successful</v>
      </c>
      <c r="B1786">
        <v>28</v>
      </c>
    </row>
    <row r="1787" spans="1:2" x14ac:dyDescent="0.25">
      <c r="A1787" t="str">
        <v>successful</v>
      </c>
      <c r="B1787">
        <v>48</v>
      </c>
    </row>
    <row r="1788" spans="1:2" x14ac:dyDescent="0.25">
      <c r="A1788" t="str">
        <v>successful</v>
      </c>
      <c r="B1788">
        <v>46</v>
      </c>
    </row>
    <row r="1789" spans="1:2" x14ac:dyDescent="0.25">
      <c r="A1789" t="str">
        <v>successful</v>
      </c>
      <c r="B1789">
        <v>30</v>
      </c>
    </row>
    <row r="1790" spans="1:2" x14ac:dyDescent="0.25">
      <c r="A1790" t="str">
        <v>successful</v>
      </c>
      <c r="B1790">
        <v>64</v>
      </c>
    </row>
    <row r="1791" spans="1:2" x14ac:dyDescent="0.25">
      <c r="A1791" t="str">
        <v>successful</v>
      </c>
      <c r="B1791">
        <v>15</v>
      </c>
    </row>
    <row r="1792" spans="1:2" x14ac:dyDescent="0.25">
      <c r="A1792" t="str">
        <v>successful</v>
      </c>
      <c r="B1792">
        <v>41</v>
      </c>
    </row>
    <row r="1793" spans="1:2" x14ac:dyDescent="0.25">
      <c r="A1793" t="str">
        <v>successful</v>
      </c>
      <c r="B1793">
        <v>35</v>
      </c>
    </row>
    <row r="1794" spans="1:2" x14ac:dyDescent="0.25">
      <c r="A1794" t="str">
        <v>successful</v>
      </c>
      <c r="B1794">
        <v>45</v>
      </c>
    </row>
    <row r="1795" spans="1:2" x14ac:dyDescent="0.25">
      <c r="A1795" t="str">
        <v>successful</v>
      </c>
      <c r="B1795">
        <v>62</v>
      </c>
    </row>
    <row r="1796" spans="1:2" x14ac:dyDescent="0.25">
      <c r="A1796" t="str">
        <v>successful</v>
      </c>
      <c r="B1796">
        <v>22</v>
      </c>
    </row>
    <row r="1797" spans="1:2" x14ac:dyDescent="0.25">
      <c r="A1797" t="str">
        <v>successful</v>
      </c>
      <c r="B1797">
        <v>18</v>
      </c>
    </row>
    <row r="1798" spans="1:2" x14ac:dyDescent="0.25">
      <c r="A1798" t="str">
        <v>successful</v>
      </c>
      <c r="B1798">
        <v>12</v>
      </c>
    </row>
    <row r="1799" spans="1:2" x14ac:dyDescent="0.25">
      <c r="A1799" t="str">
        <v>successful</v>
      </c>
      <c r="B1799">
        <v>44</v>
      </c>
    </row>
    <row r="1800" spans="1:2" x14ac:dyDescent="0.25">
      <c r="A1800" t="str">
        <v>successful</v>
      </c>
      <c r="B1800">
        <v>27</v>
      </c>
    </row>
    <row r="1801" spans="1:2" x14ac:dyDescent="0.25">
      <c r="A1801" t="str">
        <v>successful</v>
      </c>
      <c r="B1801">
        <v>38</v>
      </c>
    </row>
    <row r="1802" spans="1:2" x14ac:dyDescent="0.25">
      <c r="A1802" t="str">
        <v>successful</v>
      </c>
      <c r="B1802">
        <v>28</v>
      </c>
    </row>
    <row r="1803" spans="1:2" x14ac:dyDescent="0.25">
      <c r="A1803" t="str">
        <v>successful</v>
      </c>
      <c r="B1803">
        <v>24</v>
      </c>
    </row>
    <row r="1804" spans="1:2" x14ac:dyDescent="0.25">
      <c r="A1804" t="str">
        <v>successful</v>
      </c>
      <c r="B1804">
        <v>65</v>
      </c>
    </row>
    <row r="1805" spans="1:2" x14ac:dyDescent="0.25">
      <c r="A1805" t="str">
        <v>successful</v>
      </c>
      <c r="B1805">
        <v>46</v>
      </c>
    </row>
    <row r="1806" spans="1:2" x14ac:dyDescent="0.25">
      <c r="A1806" t="str">
        <v>successful</v>
      </c>
      <c r="B1806">
        <v>85</v>
      </c>
    </row>
    <row r="1807" spans="1:2" x14ac:dyDescent="0.25">
      <c r="A1807" t="str">
        <v>successful</v>
      </c>
      <c r="B1807">
        <v>66</v>
      </c>
    </row>
    <row r="1808" spans="1:2" x14ac:dyDescent="0.25">
      <c r="A1808" t="str">
        <v>successful</v>
      </c>
      <c r="B1808">
        <v>165</v>
      </c>
    </row>
    <row r="1809" spans="1:2" x14ac:dyDescent="0.25">
      <c r="A1809" t="str">
        <v>successful</v>
      </c>
      <c r="B1809">
        <v>17</v>
      </c>
    </row>
    <row r="1810" spans="1:2" x14ac:dyDescent="0.25">
      <c r="A1810" t="str">
        <v>successful</v>
      </c>
      <c r="B1810">
        <v>3</v>
      </c>
    </row>
    <row r="1811" spans="1:2" x14ac:dyDescent="0.25">
      <c r="A1811" t="str">
        <v>successful</v>
      </c>
      <c r="B1811">
        <v>17</v>
      </c>
    </row>
    <row r="1812" spans="1:2" x14ac:dyDescent="0.25">
      <c r="A1812" t="str">
        <v>successful</v>
      </c>
      <c r="B1812">
        <v>91</v>
      </c>
    </row>
    <row r="1813" spans="1:2" x14ac:dyDescent="0.25">
      <c r="A1813" t="str">
        <v>successful</v>
      </c>
      <c r="B1813">
        <v>67</v>
      </c>
    </row>
    <row r="1814" spans="1:2" x14ac:dyDescent="0.25">
      <c r="A1814" t="str">
        <v>successful</v>
      </c>
      <c r="B1814">
        <v>18</v>
      </c>
    </row>
    <row r="1815" spans="1:2" x14ac:dyDescent="0.25">
      <c r="A1815" t="str">
        <v>successful</v>
      </c>
      <c r="B1815">
        <v>21</v>
      </c>
    </row>
    <row r="1816" spans="1:2" x14ac:dyDescent="0.25">
      <c r="A1816" t="str">
        <v>successful</v>
      </c>
      <c r="B1816">
        <v>40</v>
      </c>
    </row>
    <row r="1817" spans="1:2" x14ac:dyDescent="0.25">
      <c r="A1817" t="str">
        <v>successful</v>
      </c>
      <c r="B1817">
        <v>78</v>
      </c>
    </row>
    <row r="1818" spans="1:2" x14ac:dyDescent="0.25">
      <c r="A1818" t="str">
        <v>successful</v>
      </c>
      <c r="B1818">
        <v>26</v>
      </c>
    </row>
    <row r="1819" spans="1:2" x14ac:dyDescent="0.25">
      <c r="A1819" t="str">
        <v>successful</v>
      </c>
      <c r="B1819">
        <v>14</v>
      </c>
    </row>
    <row r="1820" spans="1:2" x14ac:dyDescent="0.25">
      <c r="A1820" t="str">
        <v>successful</v>
      </c>
      <c r="B1820">
        <v>44</v>
      </c>
    </row>
    <row r="1821" spans="1:2" x14ac:dyDescent="0.25">
      <c r="A1821" t="str">
        <v>successful</v>
      </c>
      <c r="B1821">
        <v>9</v>
      </c>
    </row>
    <row r="1822" spans="1:2" x14ac:dyDescent="0.25">
      <c r="A1822" t="str">
        <v>successful</v>
      </c>
      <c r="B1822">
        <v>30</v>
      </c>
    </row>
    <row r="1823" spans="1:2" x14ac:dyDescent="0.25">
      <c r="A1823" t="str">
        <v>successful</v>
      </c>
      <c r="B1823">
        <v>45</v>
      </c>
    </row>
    <row r="1824" spans="1:2" x14ac:dyDescent="0.25">
      <c r="A1824" t="str">
        <v>successful</v>
      </c>
      <c r="B1824">
        <v>56</v>
      </c>
    </row>
    <row r="1825" spans="1:2" x14ac:dyDescent="0.25">
      <c r="A1825" t="str">
        <v>successful</v>
      </c>
      <c r="B1825">
        <v>46</v>
      </c>
    </row>
    <row r="1826" spans="1:2" x14ac:dyDescent="0.25">
      <c r="A1826" t="str">
        <v>successful</v>
      </c>
      <c r="B1826">
        <v>34</v>
      </c>
    </row>
    <row r="1827" spans="1:2" x14ac:dyDescent="0.25">
      <c r="A1827" t="str">
        <v>successful</v>
      </c>
      <c r="B1827">
        <v>98</v>
      </c>
    </row>
    <row r="1828" spans="1:2" x14ac:dyDescent="0.25">
      <c r="A1828" t="str">
        <v>successful</v>
      </c>
      <c r="B1828">
        <v>46</v>
      </c>
    </row>
    <row r="1829" spans="1:2" x14ac:dyDescent="0.25">
      <c r="A1829" t="str">
        <v>successful</v>
      </c>
      <c r="B1829">
        <v>10</v>
      </c>
    </row>
    <row r="1830" spans="1:2" x14ac:dyDescent="0.25">
      <c r="A1830" t="str">
        <v>successful</v>
      </c>
      <c r="B1830">
        <v>76</v>
      </c>
    </row>
    <row r="1831" spans="1:2" x14ac:dyDescent="0.25">
      <c r="A1831" t="str">
        <v>successful</v>
      </c>
      <c r="B1831">
        <v>104</v>
      </c>
    </row>
    <row r="1832" spans="1:2" x14ac:dyDescent="0.25">
      <c r="A1832" t="str">
        <v>successful</v>
      </c>
      <c r="B1832">
        <v>87</v>
      </c>
    </row>
    <row r="1833" spans="1:2" x14ac:dyDescent="0.25">
      <c r="A1833" t="str">
        <v>successful</v>
      </c>
      <c r="B1833">
        <v>29</v>
      </c>
    </row>
    <row r="1834" spans="1:2" x14ac:dyDescent="0.25">
      <c r="A1834" t="str">
        <v>successful</v>
      </c>
      <c r="B1834">
        <v>51</v>
      </c>
    </row>
    <row r="1835" spans="1:2" x14ac:dyDescent="0.25">
      <c r="A1835" t="str">
        <v>successful</v>
      </c>
      <c r="B1835">
        <v>12</v>
      </c>
    </row>
    <row r="1836" spans="1:2" x14ac:dyDescent="0.25">
      <c r="A1836" t="str">
        <v>successful</v>
      </c>
      <c r="B1836">
        <v>72</v>
      </c>
    </row>
    <row r="1837" spans="1:2" x14ac:dyDescent="0.25">
      <c r="A1837" t="str">
        <v>successful</v>
      </c>
      <c r="B1837">
        <v>21</v>
      </c>
    </row>
    <row r="1838" spans="1:2" x14ac:dyDescent="0.25">
      <c r="A1838" t="str">
        <v>successful</v>
      </c>
      <c r="B1838">
        <v>42</v>
      </c>
    </row>
    <row r="1839" spans="1:2" x14ac:dyDescent="0.25">
      <c r="A1839" t="str">
        <v>successful</v>
      </c>
      <c r="B1839">
        <v>71</v>
      </c>
    </row>
    <row r="1840" spans="1:2" x14ac:dyDescent="0.25">
      <c r="A1840" t="str">
        <v>successful</v>
      </c>
      <c r="B1840">
        <v>168</v>
      </c>
    </row>
    <row r="1841" spans="1:2" x14ac:dyDescent="0.25">
      <c r="A1841" t="str">
        <v>successful</v>
      </c>
      <c r="B1841">
        <v>19</v>
      </c>
    </row>
    <row r="1842" spans="1:2" x14ac:dyDescent="0.25">
      <c r="A1842" t="str">
        <v>successful</v>
      </c>
      <c r="B1842">
        <v>37</v>
      </c>
    </row>
    <row r="1843" spans="1:2" x14ac:dyDescent="0.25">
      <c r="A1843" t="str">
        <v>successful</v>
      </c>
      <c r="B1843">
        <v>36</v>
      </c>
    </row>
    <row r="1844" spans="1:2" x14ac:dyDescent="0.25">
      <c r="A1844" t="str">
        <v>successful</v>
      </c>
      <c r="B1844">
        <v>14</v>
      </c>
    </row>
    <row r="1845" spans="1:2" x14ac:dyDescent="0.25">
      <c r="A1845" t="str">
        <v>successful</v>
      </c>
      <c r="B1845">
        <v>18</v>
      </c>
    </row>
    <row r="1846" spans="1:2" x14ac:dyDescent="0.25">
      <c r="A1846" t="str">
        <v>successful</v>
      </c>
      <c r="B1846">
        <v>82</v>
      </c>
    </row>
    <row r="1847" spans="1:2" x14ac:dyDescent="0.25">
      <c r="A1847" t="str">
        <v>successful</v>
      </c>
      <c r="B1847">
        <v>43</v>
      </c>
    </row>
    <row r="1848" spans="1:2" x14ac:dyDescent="0.25">
      <c r="A1848" t="str">
        <v>successful</v>
      </c>
      <c r="B1848">
        <v>8</v>
      </c>
    </row>
    <row r="1849" spans="1:2" x14ac:dyDescent="0.25">
      <c r="A1849" t="str">
        <v>successful</v>
      </c>
      <c r="B1849">
        <v>45</v>
      </c>
    </row>
    <row r="1850" spans="1:2" x14ac:dyDescent="0.25">
      <c r="A1850" t="str">
        <v>successful</v>
      </c>
      <c r="B1850">
        <v>20</v>
      </c>
    </row>
    <row r="1851" spans="1:2" x14ac:dyDescent="0.25">
      <c r="A1851" t="str">
        <v>successful</v>
      </c>
      <c r="B1851">
        <v>31</v>
      </c>
    </row>
    <row r="1852" spans="1:2" x14ac:dyDescent="0.25">
      <c r="A1852" t="str">
        <v>successful</v>
      </c>
      <c r="B1852">
        <v>25</v>
      </c>
    </row>
    <row r="1853" spans="1:2" x14ac:dyDescent="0.25">
      <c r="A1853" t="str">
        <v>successful</v>
      </c>
      <c r="B1853">
        <v>14</v>
      </c>
    </row>
    <row r="1854" spans="1:2" x14ac:dyDescent="0.25">
      <c r="A1854" t="str">
        <v>successful</v>
      </c>
      <c r="B1854">
        <v>45</v>
      </c>
    </row>
    <row r="1855" spans="1:2" x14ac:dyDescent="0.25">
      <c r="A1855" t="str">
        <v>successful</v>
      </c>
      <c r="B1855">
        <v>20</v>
      </c>
    </row>
    <row r="1856" spans="1:2" x14ac:dyDescent="0.25">
      <c r="A1856" t="str">
        <v>successful</v>
      </c>
      <c r="B1856">
        <v>39</v>
      </c>
    </row>
    <row r="1857" spans="1:2" x14ac:dyDescent="0.25">
      <c r="A1857" t="str">
        <v>successful</v>
      </c>
      <c r="B1857">
        <v>16</v>
      </c>
    </row>
    <row r="1858" spans="1:2" x14ac:dyDescent="0.25">
      <c r="A1858" t="str">
        <v>successful</v>
      </c>
      <c r="B1858">
        <v>37</v>
      </c>
    </row>
    <row r="1859" spans="1:2" x14ac:dyDescent="0.25">
      <c r="A1859" t="str">
        <v>successful</v>
      </c>
      <c r="B1859">
        <v>14</v>
      </c>
    </row>
    <row r="1860" spans="1:2" x14ac:dyDescent="0.25">
      <c r="A1860" t="str">
        <v>successful</v>
      </c>
      <c r="B1860">
        <v>21</v>
      </c>
    </row>
    <row r="1861" spans="1:2" x14ac:dyDescent="0.25">
      <c r="A1861" t="str">
        <v>successful</v>
      </c>
      <c r="B1861">
        <v>69</v>
      </c>
    </row>
    <row r="1862" spans="1:2" x14ac:dyDescent="0.25">
      <c r="A1862" t="str">
        <v>successful</v>
      </c>
      <c r="B1862">
        <v>16</v>
      </c>
    </row>
    <row r="1863" spans="1:2" x14ac:dyDescent="0.25">
      <c r="A1863" t="str">
        <v>successful</v>
      </c>
      <c r="B1863">
        <v>55</v>
      </c>
    </row>
    <row r="1864" spans="1:2" x14ac:dyDescent="0.25">
      <c r="A1864" t="str">
        <v>successful</v>
      </c>
      <c r="B1864">
        <v>27</v>
      </c>
    </row>
    <row r="1865" spans="1:2" x14ac:dyDescent="0.25">
      <c r="A1865" t="str">
        <v>successful</v>
      </c>
      <c r="B1865">
        <v>36</v>
      </c>
    </row>
    <row r="1866" spans="1:2" x14ac:dyDescent="0.25">
      <c r="A1866" t="str">
        <v>successful</v>
      </c>
      <c r="B1866">
        <v>19</v>
      </c>
    </row>
    <row r="1867" spans="1:2" x14ac:dyDescent="0.25">
      <c r="A1867" t="str">
        <v>successful</v>
      </c>
      <c r="B1867">
        <v>12</v>
      </c>
    </row>
    <row r="1868" spans="1:2" x14ac:dyDescent="0.25">
      <c r="A1868" t="str">
        <v>successful</v>
      </c>
      <c r="B1868">
        <v>17</v>
      </c>
    </row>
    <row r="1869" spans="1:2" x14ac:dyDescent="0.25">
      <c r="A1869" t="str">
        <v>successful</v>
      </c>
      <c r="B1869">
        <v>114</v>
      </c>
    </row>
    <row r="1870" spans="1:2" x14ac:dyDescent="0.25">
      <c r="A1870" t="str">
        <v>successful</v>
      </c>
      <c r="B1870">
        <v>93</v>
      </c>
    </row>
    <row r="1871" spans="1:2" x14ac:dyDescent="0.25">
      <c r="A1871" t="str">
        <v>successful</v>
      </c>
      <c r="B1871">
        <v>36</v>
      </c>
    </row>
    <row r="1872" spans="1:2" x14ac:dyDescent="0.25">
      <c r="A1872" t="str">
        <v>successful</v>
      </c>
      <c r="B1872">
        <v>61</v>
      </c>
    </row>
    <row r="1873" spans="1:2" x14ac:dyDescent="0.25">
      <c r="A1873" t="str">
        <v>successful</v>
      </c>
      <c r="B1873">
        <v>47</v>
      </c>
    </row>
    <row r="1874" spans="1:2" x14ac:dyDescent="0.25">
      <c r="A1874" t="str">
        <v>successful</v>
      </c>
      <c r="B1874">
        <v>17</v>
      </c>
    </row>
    <row r="1875" spans="1:2" x14ac:dyDescent="0.25">
      <c r="A1875" t="str">
        <v>successful</v>
      </c>
      <c r="B1875">
        <v>63</v>
      </c>
    </row>
    <row r="1876" spans="1:2" x14ac:dyDescent="0.25">
      <c r="A1876" t="str">
        <v>successful</v>
      </c>
      <c r="B1876">
        <v>9</v>
      </c>
    </row>
    <row r="1877" spans="1:2" x14ac:dyDescent="0.25">
      <c r="A1877" t="str">
        <v>successful</v>
      </c>
      <c r="B1877">
        <v>30</v>
      </c>
    </row>
    <row r="1878" spans="1:2" x14ac:dyDescent="0.25">
      <c r="A1878" t="str">
        <v>successful</v>
      </c>
      <c r="B1878">
        <v>23</v>
      </c>
    </row>
    <row r="1879" spans="1:2" x14ac:dyDescent="0.25">
      <c r="A1879" t="str">
        <v>successful</v>
      </c>
      <c r="B1879">
        <v>33</v>
      </c>
    </row>
    <row r="1880" spans="1:2" x14ac:dyDescent="0.25">
      <c r="A1880" t="str">
        <v>successful</v>
      </c>
      <c r="B1880">
        <v>39</v>
      </c>
    </row>
    <row r="1881" spans="1:2" x14ac:dyDescent="0.25">
      <c r="A1881" t="str">
        <v>successful</v>
      </c>
      <c r="B1881">
        <v>17</v>
      </c>
    </row>
    <row r="1882" spans="1:2" x14ac:dyDescent="0.25">
      <c r="A1882" t="str">
        <v>successful</v>
      </c>
      <c r="B1882">
        <v>6</v>
      </c>
    </row>
    <row r="1883" spans="1:2" x14ac:dyDescent="0.25">
      <c r="A1883" t="str">
        <v>successful</v>
      </c>
      <c r="B1883">
        <v>39</v>
      </c>
    </row>
    <row r="1884" spans="1:2" x14ac:dyDescent="0.25">
      <c r="A1884" t="str">
        <v>successful</v>
      </c>
      <c r="B1884">
        <v>57</v>
      </c>
    </row>
    <row r="1885" spans="1:2" x14ac:dyDescent="0.25">
      <c r="A1885" t="str">
        <v>successful</v>
      </c>
      <c r="B1885">
        <v>56</v>
      </c>
    </row>
    <row r="1886" spans="1:2" x14ac:dyDescent="0.25">
      <c r="A1886" t="str">
        <v>successful</v>
      </c>
      <c r="B1886">
        <v>13</v>
      </c>
    </row>
    <row r="1887" spans="1:2" x14ac:dyDescent="0.25">
      <c r="A1887" t="str">
        <v>successful</v>
      </c>
      <c r="B1887">
        <v>95</v>
      </c>
    </row>
    <row r="1888" spans="1:2" x14ac:dyDescent="0.25">
      <c r="A1888" t="str">
        <v>successful</v>
      </c>
      <c r="B1888">
        <v>80</v>
      </c>
    </row>
    <row r="1889" spans="1:2" x14ac:dyDescent="0.25">
      <c r="A1889" t="str">
        <v>successful</v>
      </c>
      <c r="B1889">
        <v>133</v>
      </c>
    </row>
    <row r="1890" spans="1:2" x14ac:dyDescent="0.25">
      <c r="A1890" t="str">
        <v>successful</v>
      </c>
      <c r="B1890">
        <v>44</v>
      </c>
    </row>
    <row r="1891" spans="1:2" x14ac:dyDescent="0.25">
      <c r="A1891" t="str">
        <v>successful</v>
      </c>
      <c r="B1891">
        <v>30</v>
      </c>
    </row>
    <row r="1892" spans="1:2" x14ac:dyDescent="0.25">
      <c r="A1892" t="str">
        <v>successful</v>
      </c>
      <c r="B1892">
        <v>56</v>
      </c>
    </row>
    <row r="1893" spans="1:2" x14ac:dyDescent="0.25">
      <c r="A1893" t="str">
        <v>successful</v>
      </c>
      <c r="B1893">
        <v>66</v>
      </c>
    </row>
    <row r="1894" spans="1:2" x14ac:dyDescent="0.25">
      <c r="A1894" t="str">
        <v>successful</v>
      </c>
      <c r="B1894">
        <v>29</v>
      </c>
    </row>
    <row r="1895" spans="1:2" x14ac:dyDescent="0.25">
      <c r="A1895" t="str">
        <v>successful</v>
      </c>
      <c r="B1895">
        <v>72</v>
      </c>
    </row>
    <row r="1896" spans="1:2" x14ac:dyDescent="0.25">
      <c r="A1896" t="str">
        <v>successful</v>
      </c>
      <c r="B1896">
        <v>27</v>
      </c>
    </row>
    <row r="1897" spans="1:2" x14ac:dyDescent="0.25">
      <c r="A1897" t="str">
        <v>successful</v>
      </c>
      <c r="B1897">
        <v>10</v>
      </c>
    </row>
    <row r="1898" spans="1:2" x14ac:dyDescent="0.25">
      <c r="A1898" t="str">
        <v>successful</v>
      </c>
      <c r="B1898">
        <v>35</v>
      </c>
    </row>
    <row r="1899" spans="1:2" x14ac:dyDescent="0.25">
      <c r="A1899" t="str">
        <v>successful</v>
      </c>
      <c r="B1899">
        <v>29</v>
      </c>
    </row>
    <row r="1900" spans="1:2" x14ac:dyDescent="0.25">
      <c r="A1900" t="str">
        <v>successful</v>
      </c>
      <c r="B1900">
        <v>13</v>
      </c>
    </row>
    <row r="1901" spans="1:2" x14ac:dyDescent="0.25">
      <c r="A1901" t="str">
        <v>successful</v>
      </c>
      <c r="B1901">
        <v>72</v>
      </c>
    </row>
    <row r="1902" spans="1:2" x14ac:dyDescent="0.25">
      <c r="A1902" t="str">
        <v>successful</v>
      </c>
      <c r="B1902">
        <v>78</v>
      </c>
    </row>
    <row r="1903" spans="1:2" x14ac:dyDescent="0.25">
      <c r="A1903" t="str">
        <v>successful</v>
      </c>
      <c r="B1903">
        <v>49</v>
      </c>
    </row>
    <row r="1904" spans="1:2" x14ac:dyDescent="0.25">
      <c r="A1904" t="str">
        <v>successful</v>
      </c>
      <c r="B1904">
        <v>42</v>
      </c>
    </row>
    <row r="1905" spans="1:2" x14ac:dyDescent="0.25">
      <c r="A1905" t="str">
        <v>successful</v>
      </c>
      <c r="B1905">
        <v>35</v>
      </c>
    </row>
    <row r="1906" spans="1:2" x14ac:dyDescent="0.25">
      <c r="A1906" t="str">
        <v>successful</v>
      </c>
      <c r="B1906">
        <v>42</v>
      </c>
    </row>
    <row r="1907" spans="1:2" x14ac:dyDescent="0.25">
      <c r="A1907" t="str">
        <v>successful</v>
      </c>
      <c r="B1907">
        <v>42</v>
      </c>
    </row>
    <row r="1908" spans="1:2" x14ac:dyDescent="0.25">
      <c r="A1908" t="str">
        <v>successful</v>
      </c>
      <c r="B1908">
        <v>31</v>
      </c>
    </row>
    <row r="1909" spans="1:2" x14ac:dyDescent="0.25">
      <c r="A1909" t="str">
        <v>successful</v>
      </c>
      <c r="B1909">
        <v>38</v>
      </c>
    </row>
    <row r="1910" spans="1:2" x14ac:dyDescent="0.25">
      <c r="A1910" t="str">
        <v>successful</v>
      </c>
      <c r="B1910">
        <v>8</v>
      </c>
    </row>
    <row r="1911" spans="1:2" x14ac:dyDescent="0.25">
      <c r="A1911" t="str">
        <v>successful</v>
      </c>
      <c r="B1911">
        <v>39</v>
      </c>
    </row>
    <row r="1912" spans="1:2" x14ac:dyDescent="0.25">
      <c r="A1912" t="str">
        <v>successful</v>
      </c>
      <c r="B1912">
        <v>29</v>
      </c>
    </row>
    <row r="1913" spans="1:2" x14ac:dyDescent="0.25">
      <c r="A1913" t="str">
        <v>successful</v>
      </c>
      <c r="B1913">
        <v>72</v>
      </c>
    </row>
    <row r="1914" spans="1:2" x14ac:dyDescent="0.25">
      <c r="A1914" t="str">
        <v>successful</v>
      </c>
      <c r="B1914">
        <v>15</v>
      </c>
    </row>
    <row r="1915" spans="1:2" x14ac:dyDescent="0.25">
      <c r="A1915" t="str">
        <v>successful</v>
      </c>
      <c r="B1915">
        <v>33</v>
      </c>
    </row>
    <row r="1916" spans="1:2" x14ac:dyDescent="0.25">
      <c r="A1916" t="str">
        <v>successful</v>
      </c>
      <c r="B1916">
        <v>15</v>
      </c>
    </row>
    <row r="1917" spans="1:2" x14ac:dyDescent="0.25">
      <c r="A1917" t="str">
        <v>successful</v>
      </c>
      <c r="B1917">
        <v>19</v>
      </c>
    </row>
    <row r="1918" spans="1:2" x14ac:dyDescent="0.25">
      <c r="A1918" t="str">
        <v>successful</v>
      </c>
      <c r="B1918">
        <v>17</v>
      </c>
    </row>
    <row r="1919" spans="1:2" x14ac:dyDescent="0.25">
      <c r="A1919" t="str">
        <v>successful</v>
      </c>
      <c r="B1919">
        <v>44</v>
      </c>
    </row>
    <row r="1920" spans="1:2" x14ac:dyDescent="0.25">
      <c r="A1920" t="str">
        <v>successful</v>
      </c>
      <c r="B1920">
        <v>10</v>
      </c>
    </row>
    <row r="1921" spans="1:2" x14ac:dyDescent="0.25">
      <c r="A1921" t="str">
        <v>successful</v>
      </c>
      <c r="B1921">
        <v>46</v>
      </c>
    </row>
    <row r="1922" spans="1:2" x14ac:dyDescent="0.25">
      <c r="A1922" t="str">
        <v>successful</v>
      </c>
      <c r="B1922">
        <v>11</v>
      </c>
    </row>
    <row r="1923" spans="1:2" x14ac:dyDescent="0.25">
      <c r="A1923" t="str">
        <v>successful</v>
      </c>
      <c r="B1923">
        <v>13</v>
      </c>
    </row>
    <row r="1924" spans="1:2" x14ac:dyDescent="0.25">
      <c r="A1924" t="str">
        <v>successful</v>
      </c>
      <c r="B1924">
        <v>33</v>
      </c>
    </row>
    <row r="1925" spans="1:2" x14ac:dyDescent="0.25">
      <c r="A1925" t="str">
        <v>successful</v>
      </c>
      <c r="B1925">
        <v>28</v>
      </c>
    </row>
    <row r="1926" spans="1:2" x14ac:dyDescent="0.25">
      <c r="A1926" t="str">
        <v>successful</v>
      </c>
      <c r="B1926">
        <v>21</v>
      </c>
    </row>
    <row r="1927" spans="1:2" x14ac:dyDescent="0.25">
      <c r="A1927" t="str">
        <v>successful</v>
      </c>
      <c r="B1927">
        <v>13</v>
      </c>
    </row>
    <row r="1928" spans="1:2" x14ac:dyDescent="0.25">
      <c r="A1928" t="str">
        <v>successful</v>
      </c>
      <c r="B1928">
        <v>34</v>
      </c>
    </row>
    <row r="1929" spans="1:2" x14ac:dyDescent="0.25">
      <c r="A1929" t="str">
        <v>successful</v>
      </c>
      <c r="B1929">
        <v>80</v>
      </c>
    </row>
    <row r="1930" spans="1:2" x14ac:dyDescent="0.25">
      <c r="A1930" t="str">
        <v>successful</v>
      </c>
      <c r="B1930">
        <v>74</v>
      </c>
    </row>
    <row r="1931" spans="1:2" x14ac:dyDescent="0.25">
      <c r="A1931" t="str">
        <v>successful</v>
      </c>
      <c r="B1931">
        <v>7</v>
      </c>
    </row>
    <row r="1932" spans="1:2" x14ac:dyDescent="0.25">
      <c r="A1932" t="str">
        <v>successful</v>
      </c>
      <c r="B1932">
        <v>34</v>
      </c>
    </row>
    <row r="1933" spans="1:2" x14ac:dyDescent="0.25">
      <c r="A1933" t="str">
        <v>successful</v>
      </c>
      <c r="B1933">
        <v>86</v>
      </c>
    </row>
    <row r="1934" spans="1:2" x14ac:dyDescent="0.25">
      <c r="A1934" t="str">
        <v>successful</v>
      </c>
      <c r="B1934">
        <v>37</v>
      </c>
    </row>
    <row r="1935" spans="1:2" x14ac:dyDescent="0.25">
      <c r="A1935" t="str">
        <v>successful</v>
      </c>
      <c r="B1935">
        <v>18</v>
      </c>
    </row>
    <row r="1936" spans="1:2" x14ac:dyDescent="0.25">
      <c r="A1936" t="str">
        <v>successful</v>
      </c>
      <c r="B1936">
        <v>22</v>
      </c>
    </row>
    <row r="1937" spans="1:2" x14ac:dyDescent="0.25">
      <c r="A1937" t="str">
        <v>successful</v>
      </c>
      <c r="B1937">
        <v>26</v>
      </c>
    </row>
    <row r="1938" spans="1:2" x14ac:dyDescent="0.25">
      <c r="A1938" t="str">
        <v>successful</v>
      </c>
      <c r="B1938">
        <v>27</v>
      </c>
    </row>
    <row r="1939" spans="1:2" x14ac:dyDescent="0.25">
      <c r="A1939" t="str">
        <v>successful</v>
      </c>
      <c r="B1939">
        <v>8</v>
      </c>
    </row>
    <row r="1940" spans="1:2" x14ac:dyDescent="0.25">
      <c r="A1940" t="str">
        <v>successful</v>
      </c>
      <c r="B1940">
        <v>204</v>
      </c>
    </row>
    <row r="1941" spans="1:2" x14ac:dyDescent="0.25">
      <c r="A1941" t="str">
        <v>successful</v>
      </c>
      <c r="B1941">
        <v>46</v>
      </c>
    </row>
    <row r="1942" spans="1:2" x14ac:dyDescent="0.25">
      <c r="A1942" t="str">
        <v>successful</v>
      </c>
      <c r="B1942">
        <v>17</v>
      </c>
    </row>
    <row r="1943" spans="1:2" x14ac:dyDescent="0.25">
      <c r="A1943" t="str">
        <v>successful</v>
      </c>
      <c r="B1943">
        <v>28</v>
      </c>
    </row>
    <row r="1944" spans="1:2" x14ac:dyDescent="0.25">
      <c r="A1944" t="str">
        <v>successful</v>
      </c>
      <c r="B1944">
        <v>83</v>
      </c>
    </row>
    <row r="1945" spans="1:2" x14ac:dyDescent="0.25">
      <c r="A1945" t="str">
        <v>successful</v>
      </c>
      <c r="B1945">
        <v>13</v>
      </c>
    </row>
    <row r="1946" spans="1:2" x14ac:dyDescent="0.25">
      <c r="A1946" t="str">
        <v>successful</v>
      </c>
      <c r="B1946">
        <v>8</v>
      </c>
    </row>
    <row r="1947" spans="1:2" x14ac:dyDescent="0.25">
      <c r="A1947" t="str">
        <v>successful</v>
      </c>
      <c r="B1947">
        <v>32</v>
      </c>
    </row>
    <row r="1948" spans="1:2" x14ac:dyDescent="0.25">
      <c r="A1948" t="str">
        <v>successful</v>
      </c>
      <c r="B1948">
        <v>85</v>
      </c>
    </row>
    <row r="1949" spans="1:2" x14ac:dyDescent="0.25">
      <c r="A1949" t="str">
        <v>successful</v>
      </c>
      <c r="B1949">
        <v>29</v>
      </c>
    </row>
    <row r="1950" spans="1:2" x14ac:dyDescent="0.25">
      <c r="A1950" t="str">
        <v>successful</v>
      </c>
      <c r="B1950">
        <v>24</v>
      </c>
    </row>
    <row r="1951" spans="1:2" x14ac:dyDescent="0.25">
      <c r="A1951" t="str">
        <v>successful</v>
      </c>
      <c r="B1951">
        <v>8</v>
      </c>
    </row>
    <row r="1952" spans="1:2" x14ac:dyDescent="0.25">
      <c r="A1952" t="str">
        <v>successful</v>
      </c>
      <c r="B1952">
        <v>19</v>
      </c>
    </row>
    <row r="1953" spans="1:2" x14ac:dyDescent="0.25">
      <c r="A1953" t="str">
        <v>successful</v>
      </c>
      <c r="B1953">
        <v>336</v>
      </c>
    </row>
    <row r="1954" spans="1:2" x14ac:dyDescent="0.25">
      <c r="A1954" t="str">
        <v>successful</v>
      </c>
      <c r="B1954">
        <v>13</v>
      </c>
    </row>
    <row r="1955" spans="1:2" x14ac:dyDescent="0.25">
      <c r="A1955" t="str">
        <v>successful</v>
      </c>
      <c r="B1955">
        <v>42</v>
      </c>
    </row>
    <row r="1956" spans="1:2" x14ac:dyDescent="0.25">
      <c r="A1956" t="str">
        <v>successful</v>
      </c>
      <c r="B1956">
        <v>64</v>
      </c>
    </row>
    <row r="1957" spans="1:2" x14ac:dyDescent="0.25">
      <c r="A1957" t="str">
        <v>successful</v>
      </c>
      <c r="B1957">
        <v>25</v>
      </c>
    </row>
    <row r="1958" spans="1:2" x14ac:dyDescent="0.25">
      <c r="A1958" t="str">
        <v>successful</v>
      </c>
      <c r="B1958">
        <v>20</v>
      </c>
    </row>
    <row r="1959" spans="1:2" x14ac:dyDescent="0.25">
      <c r="A1959" t="str">
        <v>successful</v>
      </c>
      <c r="B1959">
        <v>104</v>
      </c>
    </row>
    <row r="1960" spans="1:2" x14ac:dyDescent="0.25">
      <c r="A1960" t="str">
        <v>successful</v>
      </c>
      <c r="B1960">
        <v>53</v>
      </c>
    </row>
    <row r="1961" spans="1:2" x14ac:dyDescent="0.25">
      <c r="A1961" t="str">
        <v>successful</v>
      </c>
      <c r="B1961">
        <v>14</v>
      </c>
    </row>
    <row r="1962" spans="1:2" x14ac:dyDescent="0.25">
      <c r="A1962" t="str">
        <v>successful</v>
      </c>
      <c r="B1962">
        <v>20</v>
      </c>
    </row>
    <row r="1963" spans="1:2" x14ac:dyDescent="0.25">
      <c r="A1963" t="str">
        <v>successful</v>
      </c>
      <c r="B1963">
        <v>558</v>
      </c>
    </row>
    <row r="1964" spans="1:2" x14ac:dyDescent="0.25">
      <c r="A1964" t="str">
        <v>successful</v>
      </c>
      <c r="B1964">
        <v>22</v>
      </c>
    </row>
    <row r="1965" spans="1:2" x14ac:dyDescent="0.25">
      <c r="A1965" t="str">
        <v>successful</v>
      </c>
      <c r="B1965">
        <v>24</v>
      </c>
    </row>
    <row r="1966" spans="1:2" x14ac:dyDescent="0.25">
      <c r="A1966" t="str">
        <v>successful</v>
      </c>
      <c r="B1966">
        <v>74</v>
      </c>
    </row>
    <row r="1967" spans="1:2" x14ac:dyDescent="0.25">
      <c r="A1967" t="str">
        <v>successful</v>
      </c>
      <c r="B1967">
        <v>54</v>
      </c>
    </row>
    <row r="1968" spans="1:2" x14ac:dyDescent="0.25">
      <c r="A1968" t="str">
        <v>successful</v>
      </c>
      <c r="B1968">
        <v>31</v>
      </c>
    </row>
    <row r="1969" spans="1:2" x14ac:dyDescent="0.25">
      <c r="A1969" t="str">
        <v>successful</v>
      </c>
      <c r="B1969">
        <v>25</v>
      </c>
    </row>
    <row r="1970" spans="1:2" x14ac:dyDescent="0.25">
      <c r="A1970" t="str">
        <v>successful</v>
      </c>
      <c r="B1970">
        <v>17</v>
      </c>
    </row>
    <row r="1971" spans="1:2" x14ac:dyDescent="0.25">
      <c r="A1971" t="str">
        <v>successful</v>
      </c>
      <c r="B1971">
        <v>12</v>
      </c>
    </row>
    <row r="1972" spans="1:2" x14ac:dyDescent="0.25">
      <c r="A1972" t="str">
        <v>successful</v>
      </c>
      <c r="B1972">
        <v>38</v>
      </c>
    </row>
    <row r="1973" spans="1:2" x14ac:dyDescent="0.25">
      <c r="A1973" t="str">
        <v>successful</v>
      </c>
      <c r="B1973">
        <v>41</v>
      </c>
    </row>
    <row r="1974" spans="1:2" x14ac:dyDescent="0.25">
      <c r="A1974" t="str">
        <v>successful</v>
      </c>
      <c r="B1974">
        <v>19</v>
      </c>
    </row>
    <row r="1975" spans="1:2" x14ac:dyDescent="0.25">
      <c r="A1975" t="str">
        <v>successful</v>
      </c>
      <c r="B1975">
        <v>41</v>
      </c>
    </row>
    <row r="1976" spans="1:2" x14ac:dyDescent="0.25">
      <c r="A1976" t="str">
        <v>successful</v>
      </c>
      <c r="B1976">
        <v>26</v>
      </c>
    </row>
    <row r="1977" spans="1:2" x14ac:dyDescent="0.25">
      <c r="A1977" t="str">
        <v>successful</v>
      </c>
      <c r="B1977">
        <v>25</v>
      </c>
    </row>
    <row r="1978" spans="1:2" x14ac:dyDescent="0.25">
      <c r="A1978" t="str">
        <v>successful</v>
      </c>
      <c r="B1978">
        <v>9</v>
      </c>
    </row>
    <row r="1979" spans="1:2" x14ac:dyDescent="0.25">
      <c r="A1979" t="str">
        <v>successful</v>
      </c>
      <c r="B1979">
        <v>78</v>
      </c>
    </row>
    <row r="1980" spans="1:2" x14ac:dyDescent="0.25">
      <c r="A1980" t="str">
        <v>successful</v>
      </c>
      <c r="B1980">
        <v>45</v>
      </c>
    </row>
    <row r="1981" spans="1:2" x14ac:dyDescent="0.25">
      <c r="A1981" t="str">
        <v>successful</v>
      </c>
      <c r="B1981">
        <v>102</v>
      </c>
    </row>
    <row r="1982" spans="1:2" x14ac:dyDescent="0.25">
      <c r="A1982" t="str">
        <v>successful</v>
      </c>
      <c r="B1982">
        <v>5</v>
      </c>
    </row>
    <row r="1983" spans="1:2" x14ac:dyDescent="0.25">
      <c r="A1983" t="str">
        <v>successful</v>
      </c>
      <c r="B1983">
        <v>27</v>
      </c>
    </row>
    <row r="1984" spans="1:2" x14ac:dyDescent="0.25">
      <c r="A1984" t="str">
        <v>successful</v>
      </c>
      <c r="B1984">
        <v>37</v>
      </c>
    </row>
    <row r="1985" spans="1:2" x14ac:dyDescent="0.25">
      <c r="A1985" t="str">
        <v>successful</v>
      </c>
      <c r="B1985">
        <v>14</v>
      </c>
    </row>
    <row r="1986" spans="1:2" x14ac:dyDescent="0.25">
      <c r="A1986" t="str">
        <v>successful</v>
      </c>
      <c r="B1986">
        <v>27</v>
      </c>
    </row>
    <row r="1987" spans="1:2" x14ac:dyDescent="0.25">
      <c r="A1987" t="str">
        <v>successful</v>
      </c>
      <c r="B1987">
        <v>45</v>
      </c>
    </row>
    <row r="1988" spans="1:2" x14ac:dyDescent="0.25">
      <c r="A1988" t="str">
        <v>successful</v>
      </c>
      <c r="B1988">
        <v>49</v>
      </c>
    </row>
    <row r="1989" spans="1:2" x14ac:dyDescent="0.25">
      <c r="A1989" t="str">
        <v>successful</v>
      </c>
      <c r="B1989">
        <v>24</v>
      </c>
    </row>
    <row r="1990" spans="1:2" x14ac:dyDescent="0.25">
      <c r="A1990" t="str">
        <v>successful</v>
      </c>
      <c r="B1990">
        <v>112</v>
      </c>
    </row>
    <row r="1991" spans="1:2" x14ac:dyDescent="0.25">
      <c r="A1991" t="str">
        <v>successful</v>
      </c>
      <c r="B1991">
        <v>23</v>
      </c>
    </row>
    <row r="1992" spans="1:2" x14ac:dyDescent="0.25">
      <c r="A1992" t="str">
        <v>successful</v>
      </c>
      <c r="B1992">
        <v>54</v>
      </c>
    </row>
    <row r="1993" spans="1:2" x14ac:dyDescent="0.25">
      <c r="A1993" t="str">
        <v>successful</v>
      </c>
      <c r="B1993">
        <v>28</v>
      </c>
    </row>
    <row r="1994" spans="1:2" x14ac:dyDescent="0.25">
      <c r="A1994" t="str">
        <v>successful</v>
      </c>
      <c r="B1994">
        <v>11</v>
      </c>
    </row>
    <row r="1995" spans="1:2" x14ac:dyDescent="0.25">
      <c r="A1995" t="str">
        <v>successful</v>
      </c>
      <c r="B1995">
        <v>62</v>
      </c>
    </row>
    <row r="1996" spans="1:2" x14ac:dyDescent="0.25">
      <c r="A1996" t="str">
        <v>successful</v>
      </c>
      <c r="B1996">
        <v>73</v>
      </c>
    </row>
    <row r="1997" spans="1:2" x14ac:dyDescent="0.25">
      <c r="A1997" t="str">
        <v>successful</v>
      </c>
      <c r="B1997">
        <v>18</v>
      </c>
    </row>
    <row r="1998" spans="1:2" x14ac:dyDescent="0.25">
      <c r="A1998" t="str">
        <v>successful</v>
      </c>
      <c r="B1998">
        <v>35</v>
      </c>
    </row>
    <row r="1999" spans="1:2" x14ac:dyDescent="0.25">
      <c r="A1999" t="str">
        <v>successful</v>
      </c>
      <c r="B1999">
        <v>43</v>
      </c>
    </row>
    <row r="2000" spans="1:2" x14ac:dyDescent="0.25">
      <c r="A2000" t="str">
        <v>successful</v>
      </c>
      <c r="B2000">
        <v>36</v>
      </c>
    </row>
    <row r="2001" spans="1:2" x14ac:dyDescent="0.25">
      <c r="A2001" t="str">
        <v>successful</v>
      </c>
      <c r="B2001">
        <v>62</v>
      </c>
    </row>
    <row r="2002" spans="1:2" x14ac:dyDescent="0.25">
      <c r="A2002" t="str">
        <v>successful</v>
      </c>
      <c r="B2002">
        <v>15</v>
      </c>
    </row>
    <row r="2003" spans="1:2" x14ac:dyDescent="0.25">
      <c r="A2003" t="str">
        <v>successful</v>
      </c>
      <c r="B2003">
        <v>33</v>
      </c>
    </row>
    <row r="2004" spans="1:2" x14ac:dyDescent="0.25">
      <c r="A2004" t="str">
        <v>successful</v>
      </c>
      <c r="B2004">
        <v>27</v>
      </c>
    </row>
    <row r="2005" spans="1:2" x14ac:dyDescent="0.25">
      <c r="A2005" t="str">
        <v>successful</v>
      </c>
      <c r="B2005">
        <v>17</v>
      </c>
    </row>
    <row r="2006" spans="1:2" x14ac:dyDescent="0.25">
      <c r="A2006" t="str">
        <v>successful</v>
      </c>
      <c r="B2006">
        <v>4</v>
      </c>
    </row>
    <row r="2007" spans="1:2" x14ac:dyDescent="0.25">
      <c r="A2007" t="str">
        <v>successful</v>
      </c>
      <c r="B2007">
        <v>53</v>
      </c>
    </row>
    <row r="2008" spans="1:2" x14ac:dyDescent="0.25">
      <c r="A2008" t="str">
        <v>successful</v>
      </c>
      <c r="B2008">
        <v>49</v>
      </c>
    </row>
    <row r="2009" spans="1:2" x14ac:dyDescent="0.25">
      <c r="A2009" t="str">
        <v>successful</v>
      </c>
      <c r="B2009">
        <v>57</v>
      </c>
    </row>
    <row r="2010" spans="1:2" x14ac:dyDescent="0.25">
      <c r="A2010" t="str">
        <v>successful</v>
      </c>
      <c r="B2010">
        <v>69</v>
      </c>
    </row>
    <row r="2011" spans="1:2" x14ac:dyDescent="0.25">
      <c r="A2011" t="str">
        <v>successful</v>
      </c>
      <c r="B2011">
        <v>15</v>
      </c>
    </row>
    <row r="2012" spans="1:2" x14ac:dyDescent="0.25">
      <c r="A2012" t="str">
        <v>successful</v>
      </c>
      <c r="B2012">
        <v>64</v>
      </c>
    </row>
    <row r="2013" spans="1:2" x14ac:dyDescent="0.25">
      <c r="A2013" t="str">
        <v>successful</v>
      </c>
      <c r="B2013">
        <v>20</v>
      </c>
    </row>
    <row r="2014" spans="1:2" x14ac:dyDescent="0.25">
      <c r="A2014" t="str">
        <v>successful</v>
      </c>
      <c r="B2014">
        <v>27</v>
      </c>
    </row>
    <row r="2015" spans="1:2" x14ac:dyDescent="0.25">
      <c r="A2015" t="str">
        <v>successful</v>
      </c>
      <c r="B2015">
        <v>21</v>
      </c>
    </row>
    <row r="2016" spans="1:2" x14ac:dyDescent="0.25">
      <c r="A2016" t="str">
        <v>successful</v>
      </c>
      <c r="B2016">
        <v>31</v>
      </c>
    </row>
    <row r="2017" spans="1:2" x14ac:dyDescent="0.25">
      <c r="A2017" t="str">
        <v>successful</v>
      </c>
      <c r="B2017">
        <v>51</v>
      </c>
    </row>
    <row r="2018" spans="1:2" x14ac:dyDescent="0.25">
      <c r="A2018" t="str">
        <v>successful</v>
      </c>
      <c r="B2018">
        <v>57</v>
      </c>
    </row>
    <row r="2019" spans="1:2" x14ac:dyDescent="0.25">
      <c r="A2019" t="str">
        <v>successful</v>
      </c>
      <c r="B2019">
        <v>20</v>
      </c>
    </row>
    <row r="2020" spans="1:2" x14ac:dyDescent="0.25">
      <c r="A2020" t="str">
        <v>successful</v>
      </c>
      <c r="B2020">
        <v>71</v>
      </c>
    </row>
    <row r="2021" spans="1:2" x14ac:dyDescent="0.25">
      <c r="A2021" t="str">
        <v>successful</v>
      </c>
      <c r="B2021">
        <v>72</v>
      </c>
    </row>
    <row r="2022" spans="1:2" x14ac:dyDescent="0.25">
      <c r="A2022" t="str">
        <v>successful</v>
      </c>
      <c r="B2022">
        <v>45</v>
      </c>
    </row>
    <row r="2023" spans="1:2" x14ac:dyDescent="0.25">
      <c r="A2023" t="str">
        <v>successful</v>
      </c>
      <c r="B2023">
        <v>51</v>
      </c>
    </row>
    <row r="2024" spans="1:2" x14ac:dyDescent="0.25">
      <c r="A2024" t="str">
        <v>successful</v>
      </c>
      <c r="B2024">
        <v>56</v>
      </c>
    </row>
    <row r="2025" spans="1:2" x14ac:dyDescent="0.25">
      <c r="A2025" t="str">
        <v>successful</v>
      </c>
      <c r="B2025">
        <v>17</v>
      </c>
    </row>
    <row r="2026" spans="1:2" x14ac:dyDescent="0.25">
      <c r="A2026" t="str">
        <v>successful</v>
      </c>
      <c r="B2026">
        <v>197</v>
      </c>
    </row>
    <row r="2027" spans="1:2" x14ac:dyDescent="0.25">
      <c r="A2027" t="str">
        <v>successful</v>
      </c>
      <c r="B2027">
        <v>70</v>
      </c>
    </row>
    <row r="2028" spans="1:2" x14ac:dyDescent="0.25">
      <c r="A2028" t="str">
        <v>successful</v>
      </c>
      <c r="B2028">
        <v>21</v>
      </c>
    </row>
    <row r="2029" spans="1:2" x14ac:dyDescent="0.25">
      <c r="A2029" t="str">
        <v>successful</v>
      </c>
      <c r="B2029">
        <v>34</v>
      </c>
    </row>
    <row r="2030" spans="1:2" x14ac:dyDescent="0.25">
      <c r="A2030" t="str">
        <v>successful</v>
      </c>
      <c r="B2030">
        <v>39</v>
      </c>
    </row>
    <row r="2031" spans="1:2" x14ac:dyDescent="0.25">
      <c r="A2031" t="str">
        <v>successful</v>
      </c>
      <c r="B2031">
        <v>78</v>
      </c>
    </row>
    <row r="2032" spans="1:2" x14ac:dyDescent="0.25">
      <c r="A2032" t="str">
        <v>successful</v>
      </c>
      <c r="B2032">
        <v>48</v>
      </c>
    </row>
    <row r="2033" spans="1:2" x14ac:dyDescent="0.25">
      <c r="A2033" t="str">
        <v>successful</v>
      </c>
      <c r="B2033">
        <v>29</v>
      </c>
    </row>
    <row r="2034" spans="1:2" x14ac:dyDescent="0.25">
      <c r="A2034" t="str">
        <v>successful</v>
      </c>
      <c r="B2034">
        <v>73</v>
      </c>
    </row>
    <row r="2035" spans="1:2" x14ac:dyDescent="0.25">
      <c r="A2035" t="str">
        <v>successful</v>
      </c>
      <c r="B2035">
        <v>8</v>
      </c>
    </row>
    <row r="2036" spans="1:2" x14ac:dyDescent="0.25">
      <c r="A2036" t="str">
        <v>successful</v>
      </c>
      <c r="B2036">
        <v>17</v>
      </c>
    </row>
    <row r="2037" spans="1:2" x14ac:dyDescent="0.25">
      <c r="A2037" t="str">
        <v>successful</v>
      </c>
      <c r="B2037">
        <v>9</v>
      </c>
    </row>
    <row r="2038" spans="1:2" x14ac:dyDescent="0.25">
      <c r="A2038" t="str">
        <v>successful</v>
      </c>
      <c r="B2038">
        <v>17</v>
      </c>
    </row>
    <row r="2039" spans="1:2" x14ac:dyDescent="0.25">
      <c r="A2039" t="str">
        <v>successful</v>
      </c>
      <c r="B2039">
        <v>33</v>
      </c>
    </row>
    <row r="2040" spans="1:2" x14ac:dyDescent="0.25">
      <c r="A2040" t="str">
        <v>successful</v>
      </c>
      <c r="B2040">
        <v>38</v>
      </c>
    </row>
    <row r="2041" spans="1:2" x14ac:dyDescent="0.25">
      <c r="A2041" t="str">
        <v>successful</v>
      </c>
      <c r="B2041">
        <v>79</v>
      </c>
    </row>
    <row r="2042" spans="1:2" x14ac:dyDescent="0.25">
      <c r="A2042" t="str">
        <v>successful</v>
      </c>
      <c r="B2042">
        <v>46</v>
      </c>
    </row>
    <row r="2043" spans="1:2" x14ac:dyDescent="0.25">
      <c r="A2043" t="str">
        <v>successful</v>
      </c>
      <c r="B2043">
        <v>20</v>
      </c>
    </row>
    <row r="2044" spans="1:2" x14ac:dyDescent="0.25">
      <c r="A2044" t="str">
        <v>successful</v>
      </c>
      <c r="B2044">
        <v>20</v>
      </c>
    </row>
    <row r="2045" spans="1:2" x14ac:dyDescent="0.25">
      <c r="A2045" t="str">
        <v>successful</v>
      </c>
      <c r="B2045">
        <v>13</v>
      </c>
    </row>
    <row r="2046" spans="1:2" x14ac:dyDescent="0.25">
      <c r="A2046" t="str">
        <v>successful</v>
      </c>
      <c r="B2046">
        <v>22</v>
      </c>
    </row>
    <row r="2047" spans="1:2" x14ac:dyDescent="0.25">
      <c r="A2047" t="str">
        <v>successful</v>
      </c>
      <c r="B2047">
        <v>36</v>
      </c>
    </row>
    <row r="2048" spans="1:2" x14ac:dyDescent="0.25">
      <c r="A2048" t="str">
        <v>successful</v>
      </c>
      <c r="B2048">
        <v>40</v>
      </c>
    </row>
    <row r="2049" spans="1:2" x14ac:dyDescent="0.25">
      <c r="A2049" t="str">
        <v>successful</v>
      </c>
      <c r="B2049">
        <v>9</v>
      </c>
    </row>
    <row r="2050" spans="1:2" x14ac:dyDescent="0.25">
      <c r="A2050" t="str">
        <v>successful</v>
      </c>
      <c r="B2050">
        <v>19</v>
      </c>
    </row>
    <row r="2051" spans="1:2" x14ac:dyDescent="0.25">
      <c r="A2051" t="str">
        <v>successful</v>
      </c>
      <c r="B2051">
        <v>14</v>
      </c>
    </row>
    <row r="2052" spans="1:2" x14ac:dyDescent="0.25">
      <c r="A2052" t="str">
        <v>successful</v>
      </c>
      <c r="B2052">
        <v>38</v>
      </c>
    </row>
    <row r="2053" spans="1:2" x14ac:dyDescent="0.25">
      <c r="A2053" t="str">
        <v>successful</v>
      </c>
      <c r="B2053">
        <v>58</v>
      </c>
    </row>
    <row r="2054" spans="1:2" x14ac:dyDescent="0.25">
      <c r="A2054" t="str">
        <v>successful</v>
      </c>
      <c r="B2054">
        <v>28</v>
      </c>
    </row>
    <row r="2055" spans="1:2" x14ac:dyDescent="0.25">
      <c r="A2055" t="str">
        <v>successful</v>
      </c>
      <c r="B2055">
        <v>17</v>
      </c>
    </row>
    <row r="2056" spans="1:2" x14ac:dyDescent="0.25">
      <c r="A2056" t="str">
        <v>successful</v>
      </c>
      <c r="B2056">
        <v>12</v>
      </c>
    </row>
    <row r="2057" spans="1:2" x14ac:dyDescent="0.25">
      <c r="A2057" t="str">
        <v>successful</v>
      </c>
      <c r="B2057">
        <v>40</v>
      </c>
    </row>
    <row r="2058" spans="1:2" x14ac:dyDescent="0.25">
      <c r="A2058" t="str">
        <v>successful</v>
      </c>
      <c r="B2058">
        <v>57</v>
      </c>
    </row>
    <row r="2059" spans="1:2" x14ac:dyDescent="0.25">
      <c r="A2059" t="str">
        <v>successful</v>
      </c>
      <c r="B2059">
        <v>114</v>
      </c>
    </row>
    <row r="2060" spans="1:2" x14ac:dyDescent="0.25">
      <c r="A2060" t="str">
        <v>successful</v>
      </c>
      <c r="B2060">
        <v>31</v>
      </c>
    </row>
    <row r="2061" spans="1:2" x14ac:dyDescent="0.25">
      <c r="A2061" t="str">
        <v>successful</v>
      </c>
      <c r="B2061">
        <v>3</v>
      </c>
    </row>
    <row r="2062" spans="1:2" x14ac:dyDescent="0.25">
      <c r="A2062" t="str">
        <v>successful</v>
      </c>
      <c r="B2062">
        <v>16</v>
      </c>
    </row>
    <row r="2063" spans="1:2" x14ac:dyDescent="0.25">
      <c r="A2063" t="str">
        <v>successful</v>
      </c>
      <c r="B2063">
        <v>199</v>
      </c>
    </row>
    <row r="2064" spans="1:2" x14ac:dyDescent="0.25">
      <c r="A2064" t="str">
        <v>successful</v>
      </c>
      <c r="B2064">
        <v>31</v>
      </c>
    </row>
    <row r="2065" spans="1:2" x14ac:dyDescent="0.25">
      <c r="A2065" t="str">
        <v>successful</v>
      </c>
      <c r="B2065">
        <v>30</v>
      </c>
    </row>
    <row r="2066" spans="1:2" x14ac:dyDescent="0.25">
      <c r="A2066" t="str">
        <v>successful</v>
      </c>
      <c r="B2066">
        <v>34</v>
      </c>
    </row>
    <row r="2067" spans="1:2" x14ac:dyDescent="0.25">
      <c r="A2067" t="str">
        <v>successful</v>
      </c>
      <c r="B2067">
        <v>18</v>
      </c>
    </row>
    <row r="2068" spans="1:2" x14ac:dyDescent="0.25">
      <c r="A2068" t="str">
        <v>successful</v>
      </c>
      <c r="B2068">
        <v>67</v>
      </c>
    </row>
    <row r="2069" spans="1:2" x14ac:dyDescent="0.25">
      <c r="A2069" t="str">
        <v>successful</v>
      </c>
      <c r="B2069">
        <v>66</v>
      </c>
    </row>
    <row r="2070" spans="1:2" x14ac:dyDescent="0.25">
      <c r="A2070" t="str">
        <v>successful</v>
      </c>
      <c r="B2070">
        <v>23</v>
      </c>
    </row>
    <row r="2071" spans="1:2" x14ac:dyDescent="0.25">
      <c r="A2071" t="str">
        <v>successful</v>
      </c>
      <c r="B2071">
        <v>126</v>
      </c>
    </row>
    <row r="2072" spans="1:2" x14ac:dyDescent="0.25">
      <c r="A2072" t="str">
        <v>successful</v>
      </c>
      <c r="B2072">
        <v>6</v>
      </c>
    </row>
    <row r="2073" spans="1:2" x14ac:dyDescent="0.25">
      <c r="A2073" t="str">
        <v>successful</v>
      </c>
      <c r="B2073">
        <v>25</v>
      </c>
    </row>
    <row r="2074" spans="1:2" x14ac:dyDescent="0.25">
      <c r="A2074" t="str">
        <v>successful</v>
      </c>
      <c r="B2074">
        <v>39</v>
      </c>
    </row>
    <row r="2075" spans="1:2" x14ac:dyDescent="0.25">
      <c r="A2075" t="str">
        <v>successful</v>
      </c>
      <c r="B2075">
        <v>62</v>
      </c>
    </row>
    <row r="2076" spans="1:2" x14ac:dyDescent="0.25">
      <c r="A2076" t="str">
        <v>successful</v>
      </c>
      <c r="B2076">
        <v>31</v>
      </c>
    </row>
    <row r="2077" spans="1:2" x14ac:dyDescent="0.25">
      <c r="A2077" t="str">
        <v>successful</v>
      </c>
      <c r="B2077">
        <v>274</v>
      </c>
    </row>
    <row r="2078" spans="1:2" x14ac:dyDescent="0.25">
      <c r="A2078" t="str">
        <v>successful</v>
      </c>
      <c r="B2078">
        <v>17</v>
      </c>
    </row>
    <row r="2079" spans="1:2" x14ac:dyDescent="0.25">
      <c r="A2079" t="str">
        <v>successful</v>
      </c>
      <c r="B2079">
        <v>14</v>
      </c>
    </row>
    <row r="2080" spans="1:2" x14ac:dyDescent="0.25">
      <c r="A2080" t="str">
        <v>successful</v>
      </c>
      <c r="B2080">
        <v>60</v>
      </c>
    </row>
    <row r="2081" spans="1:2" x14ac:dyDescent="0.25">
      <c r="A2081" t="str">
        <v>successful</v>
      </c>
      <c r="B2081">
        <v>33</v>
      </c>
    </row>
    <row r="2082" spans="1:2" x14ac:dyDescent="0.25">
      <c r="A2082" t="str">
        <v>successful</v>
      </c>
      <c r="B2082">
        <v>78</v>
      </c>
    </row>
    <row r="2083" spans="1:2" x14ac:dyDescent="0.25">
      <c r="A2083" t="str">
        <v>successful</v>
      </c>
      <c r="B2083">
        <v>30</v>
      </c>
    </row>
    <row r="2084" spans="1:2" x14ac:dyDescent="0.25">
      <c r="A2084" t="str">
        <v>successful</v>
      </c>
      <c r="B2084">
        <v>136</v>
      </c>
    </row>
    <row r="2085" spans="1:2" x14ac:dyDescent="0.25">
      <c r="A2085" t="str">
        <v>successful</v>
      </c>
      <c r="B2085">
        <v>40</v>
      </c>
    </row>
    <row r="2086" spans="1:2" x14ac:dyDescent="0.25">
      <c r="A2086" t="str">
        <v>successful</v>
      </c>
      <c r="B2086">
        <v>18</v>
      </c>
    </row>
    <row r="2087" spans="1:2" x14ac:dyDescent="0.25">
      <c r="A2087" t="str">
        <v>successful</v>
      </c>
      <c r="B2087">
        <v>39</v>
      </c>
    </row>
    <row r="2088" spans="1:2" x14ac:dyDescent="0.25">
      <c r="A2088" t="str">
        <v>successful</v>
      </c>
      <c r="B2088">
        <v>21</v>
      </c>
    </row>
    <row r="2089" spans="1:2" x14ac:dyDescent="0.25">
      <c r="A2089" t="str">
        <v>successful</v>
      </c>
      <c r="B2089">
        <v>30</v>
      </c>
    </row>
    <row r="2090" spans="1:2" x14ac:dyDescent="0.25">
      <c r="A2090" t="str">
        <v>successful</v>
      </c>
      <c r="B2090">
        <v>27</v>
      </c>
    </row>
    <row r="2091" spans="1:2" x14ac:dyDescent="0.25">
      <c r="A2091" t="str">
        <v>successful</v>
      </c>
      <c r="B2091">
        <v>35</v>
      </c>
    </row>
    <row r="2092" spans="1:2" x14ac:dyDescent="0.25">
      <c r="A2092" t="str">
        <v>successful</v>
      </c>
      <c r="B2092">
        <v>13</v>
      </c>
    </row>
    <row r="2093" spans="1:2" x14ac:dyDescent="0.25">
      <c r="A2093" t="str">
        <v>successful</v>
      </c>
      <c r="B2093">
        <v>23</v>
      </c>
    </row>
    <row r="2094" spans="1:2" x14ac:dyDescent="0.25">
      <c r="A2094" t="str">
        <v>successful</v>
      </c>
      <c r="B2094">
        <v>39</v>
      </c>
    </row>
    <row r="2095" spans="1:2" x14ac:dyDescent="0.25">
      <c r="A2095" t="str">
        <v>successful</v>
      </c>
      <c r="B2095">
        <v>35</v>
      </c>
    </row>
    <row r="2096" spans="1:2" x14ac:dyDescent="0.25">
      <c r="A2096" t="str">
        <v>successful</v>
      </c>
      <c r="B2096">
        <v>27</v>
      </c>
    </row>
    <row r="2097" spans="1:2" x14ac:dyDescent="0.25">
      <c r="A2097" t="str">
        <v>successful</v>
      </c>
      <c r="B2097">
        <v>21</v>
      </c>
    </row>
    <row r="2098" spans="1:2" x14ac:dyDescent="0.25">
      <c r="A2098" t="str">
        <v>successful</v>
      </c>
      <c r="B2098">
        <v>104</v>
      </c>
    </row>
    <row r="2099" spans="1:2" x14ac:dyDescent="0.25">
      <c r="A2099" t="str">
        <v>successful</v>
      </c>
      <c r="B2099">
        <v>19</v>
      </c>
    </row>
    <row r="2100" spans="1:2" x14ac:dyDescent="0.25">
      <c r="A2100" t="str">
        <v>successful</v>
      </c>
      <c r="B2100">
        <v>97</v>
      </c>
    </row>
    <row r="2101" spans="1:2" x14ac:dyDescent="0.25">
      <c r="A2101" t="str">
        <v>successful</v>
      </c>
      <c r="B2101">
        <v>27</v>
      </c>
    </row>
    <row r="2102" spans="1:2" x14ac:dyDescent="0.25">
      <c r="A2102" t="str">
        <v>successful</v>
      </c>
      <c r="B2102">
        <v>24</v>
      </c>
    </row>
    <row r="2103" spans="1:2" x14ac:dyDescent="0.25">
      <c r="A2103" t="str">
        <v>successful</v>
      </c>
      <c r="B2103">
        <v>13</v>
      </c>
    </row>
    <row r="2104" spans="1:2" x14ac:dyDescent="0.25">
      <c r="A2104" t="str">
        <v>successful</v>
      </c>
      <c r="B2104">
        <v>46</v>
      </c>
    </row>
    <row r="2105" spans="1:2" x14ac:dyDescent="0.25">
      <c r="A2105" t="str">
        <v>successful</v>
      </c>
      <c r="B2105">
        <v>4</v>
      </c>
    </row>
    <row r="2106" spans="1:2" x14ac:dyDescent="0.25">
      <c r="A2106" t="str">
        <v>successful</v>
      </c>
      <c r="B2106">
        <v>40</v>
      </c>
    </row>
    <row r="2107" spans="1:2" x14ac:dyDescent="0.25">
      <c r="A2107" t="str">
        <v>successful</v>
      </c>
      <c r="B2107">
        <v>44</v>
      </c>
    </row>
    <row r="2108" spans="1:2" x14ac:dyDescent="0.25">
      <c r="A2108" t="str">
        <v>successful</v>
      </c>
      <c r="B2108">
        <v>35</v>
      </c>
    </row>
    <row r="2109" spans="1:2" x14ac:dyDescent="0.25">
      <c r="A2109" t="str">
        <v>successful</v>
      </c>
      <c r="B2109">
        <v>63</v>
      </c>
    </row>
    <row r="2110" spans="1:2" x14ac:dyDescent="0.25">
      <c r="A2110" t="str">
        <v>successful</v>
      </c>
      <c r="B2110">
        <v>89</v>
      </c>
    </row>
    <row r="2111" spans="1:2" x14ac:dyDescent="0.25">
      <c r="A2111" t="str">
        <v>successful</v>
      </c>
      <c r="B2111">
        <v>15</v>
      </c>
    </row>
    <row r="2112" spans="1:2" x14ac:dyDescent="0.25">
      <c r="A2112" t="str">
        <v>successful</v>
      </c>
      <c r="B2112">
        <v>46</v>
      </c>
    </row>
    <row r="2113" spans="1:2" x14ac:dyDescent="0.25">
      <c r="A2113" t="str">
        <v>successful</v>
      </c>
      <c r="B2113">
        <v>33</v>
      </c>
    </row>
    <row r="2114" spans="1:2" x14ac:dyDescent="0.25">
      <c r="A2114" t="str">
        <v>successful</v>
      </c>
      <c r="B2114">
        <v>52</v>
      </c>
    </row>
    <row r="2115" spans="1:2" x14ac:dyDescent="0.25">
      <c r="A2115" t="str">
        <v>successful</v>
      </c>
      <c r="B2115">
        <v>7</v>
      </c>
    </row>
    <row r="2116" spans="1:2" x14ac:dyDescent="0.25">
      <c r="A2116" t="str">
        <v>successful</v>
      </c>
      <c r="B2116">
        <v>28</v>
      </c>
    </row>
    <row r="2117" spans="1:2" x14ac:dyDescent="0.25">
      <c r="A2117" t="str">
        <v>successful</v>
      </c>
      <c r="B2117">
        <v>11</v>
      </c>
    </row>
    <row r="2118" spans="1:2" x14ac:dyDescent="0.25">
      <c r="A2118" t="str">
        <v>successful</v>
      </c>
      <c r="B2118">
        <v>15</v>
      </c>
    </row>
    <row r="2119" spans="1:2" x14ac:dyDescent="0.25">
      <c r="A2119" t="str">
        <v>successful</v>
      </c>
      <c r="B2119">
        <v>30</v>
      </c>
    </row>
    <row r="2120" spans="1:2" x14ac:dyDescent="0.25">
      <c r="A2120" t="str">
        <v>successful</v>
      </c>
      <c r="B2120">
        <v>27</v>
      </c>
    </row>
    <row r="2121" spans="1:2" x14ac:dyDescent="0.25">
      <c r="A2121" t="str">
        <v>successful</v>
      </c>
      <c r="B2121">
        <v>28</v>
      </c>
    </row>
    <row r="2122" spans="1:2" x14ac:dyDescent="0.25">
      <c r="A2122" t="str">
        <v>successful</v>
      </c>
      <c r="B2122">
        <v>17</v>
      </c>
    </row>
    <row r="2123" spans="1:2" x14ac:dyDescent="0.25">
      <c r="A2123" t="str">
        <v>successful</v>
      </c>
      <c r="B2123">
        <v>50</v>
      </c>
    </row>
    <row r="2124" spans="1:2" x14ac:dyDescent="0.25">
      <c r="A2124" t="str">
        <v>successful</v>
      </c>
      <c r="B2124">
        <v>26</v>
      </c>
    </row>
    <row r="2125" spans="1:2" x14ac:dyDescent="0.25">
      <c r="A2125" t="str">
        <v>successful</v>
      </c>
      <c r="B2125">
        <v>88</v>
      </c>
    </row>
    <row r="2126" spans="1:2" x14ac:dyDescent="0.25">
      <c r="A2126" t="str">
        <v>successful</v>
      </c>
      <c r="B2126">
        <v>91</v>
      </c>
    </row>
    <row r="2127" spans="1:2" x14ac:dyDescent="0.25">
      <c r="A2127" t="str">
        <v>successful</v>
      </c>
      <c r="B2127">
        <v>3</v>
      </c>
    </row>
    <row r="2128" spans="1:2" x14ac:dyDescent="0.25">
      <c r="A2128" t="str">
        <v>successful</v>
      </c>
      <c r="B2128">
        <v>28</v>
      </c>
    </row>
    <row r="2129" spans="1:2" x14ac:dyDescent="0.25">
      <c r="A2129" t="str">
        <v>successful</v>
      </c>
      <c r="B2129">
        <v>77</v>
      </c>
    </row>
    <row r="2130" spans="1:2" x14ac:dyDescent="0.25">
      <c r="A2130" t="str">
        <v>successful</v>
      </c>
      <c r="B2130">
        <v>27</v>
      </c>
    </row>
    <row r="2131" spans="1:2" x14ac:dyDescent="0.25">
      <c r="A2131" t="str">
        <v>successful</v>
      </c>
      <c r="B2131">
        <v>107</v>
      </c>
    </row>
    <row r="2132" spans="1:2" x14ac:dyDescent="0.25">
      <c r="A2132" t="str">
        <v>successful</v>
      </c>
      <c r="B2132">
        <v>96</v>
      </c>
    </row>
    <row r="2133" spans="1:2" x14ac:dyDescent="0.25">
      <c r="A2133" t="str">
        <v>successful</v>
      </c>
      <c r="B2133">
        <v>56</v>
      </c>
    </row>
    <row r="2134" spans="1:2" x14ac:dyDescent="0.25">
      <c r="A2134" t="str">
        <v>successful</v>
      </c>
      <c r="B2134">
        <v>58</v>
      </c>
    </row>
    <row r="2135" spans="1:2" x14ac:dyDescent="0.25">
      <c r="A2135" t="str">
        <v>successful</v>
      </c>
      <c r="B2135">
        <v>15</v>
      </c>
    </row>
    <row r="2136" spans="1:2" x14ac:dyDescent="0.25">
      <c r="A2136" t="str">
        <v>successful</v>
      </c>
      <c r="B2136">
        <v>20</v>
      </c>
    </row>
    <row r="2137" spans="1:2" x14ac:dyDescent="0.25">
      <c r="A2137" t="str">
        <v>successful</v>
      </c>
      <c r="B2137">
        <v>38</v>
      </c>
    </row>
    <row r="2138" spans="1:2" x14ac:dyDescent="0.25">
      <c r="A2138" t="str">
        <v>successful</v>
      </c>
      <c r="B2138">
        <v>33</v>
      </c>
    </row>
    <row r="2139" spans="1:2" x14ac:dyDescent="0.25">
      <c r="A2139" t="str">
        <v>successful</v>
      </c>
      <c r="B2139">
        <v>57</v>
      </c>
    </row>
    <row r="2140" spans="1:2" x14ac:dyDescent="0.25">
      <c r="A2140" t="str">
        <v>successful</v>
      </c>
      <c r="B2140">
        <v>25</v>
      </c>
    </row>
    <row r="2141" spans="1:2" x14ac:dyDescent="0.25">
      <c r="A2141" t="str">
        <v>successful</v>
      </c>
      <c r="B2141">
        <v>14</v>
      </c>
    </row>
    <row r="2142" spans="1:2" x14ac:dyDescent="0.25">
      <c r="A2142" t="str">
        <v>successful</v>
      </c>
      <c r="B2142">
        <v>94</v>
      </c>
    </row>
    <row r="2143" spans="1:2" x14ac:dyDescent="0.25">
      <c r="A2143" t="str">
        <v>successful</v>
      </c>
      <c r="B2143">
        <v>59</v>
      </c>
    </row>
    <row r="2144" spans="1:2" x14ac:dyDescent="0.25">
      <c r="A2144" t="str">
        <v>successful</v>
      </c>
      <c r="B2144">
        <v>36</v>
      </c>
    </row>
    <row r="2145" spans="1:2" x14ac:dyDescent="0.25">
      <c r="A2145" t="str">
        <v>successful</v>
      </c>
      <c r="B2145">
        <v>115</v>
      </c>
    </row>
    <row r="2146" spans="1:2" x14ac:dyDescent="0.25">
      <c r="A2146" t="str">
        <v>successful</v>
      </c>
      <c r="B2146">
        <v>30</v>
      </c>
    </row>
    <row r="2147" spans="1:2" x14ac:dyDescent="0.25">
      <c r="A2147" t="str">
        <v>successful</v>
      </c>
      <c r="B2147">
        <v>52</v>
      </c>
    </row>
    <row r="2148" spans="1:2" x14ac:dyDescent="0.25">
      <c r="A2148" t="str">
        <v>successful</v>
      </c>
      <c r="B2148">
        <v>27</v>
      </c>
    </row>
    <row r="2149" spans="1:2" x14ac:dyDescent="0.25">
      <c r="A2149" t="str">
        <v>successful</v>
      </c>
      <c r="B2149">
        <v>24</v>
      </c>
    </row>
    <row r="2150" spans="1:2" x14ac:dyDescent="0.25">
      <c r="A2150" t="str">
        <v>successful</v>
      </c>
      <c r="B2150">
        <v>10</v>
      </c>
    </row>
    <row r="2151" spans="1:2" x14ac:dyDescent="0.25">
      <c r="A2151" t="str">
        <v>successful</v>
      </c>
      <c r="B2151">
        <v>30</v>
      </c>
    </row>
    <row r="2152" spans="1:2" x14ac:dyDescent="0.25">
      <c r="A2152" t="str">
        <v>successful</v>
      </c>
      <c r="B2152">
        <v>71</v>
      </c>
    </row>
    <row r="2153" spans="1:2" x14ac:dyDescent="0.25">
      <c r="A2153" t="str">
        <v>successful</v>
      </c>
      <c r="B2153">
        <v>10</v>
      </c>
    </row>
    <row r="2154" spans="1:2" x14ac:dyDescent="0.25">
      <c r="A2154" t="str">
        <v>successful</v>
      </c>
      <c r="B2154">
        <v>24</v>
      </c>
    </row>
    <row r="2155" spans="1:2" x14ac:dyDescent="0.25">
      <c r="A2155" t="str">
        <v>successful</v>
      </c>
      <c r="B2155">
        <v>38</v>
      </c>
    </row>
    <row r="2156" spans="1:2" x14ac:dyDescent="0.25">
      <c r="A2156" t="str">
        <v>successful</v>
      </c>
      <c r="B2156">
        <v>26</v>
      </c>
    </row>
    <row r="2157" spans="1:2" x14ac:dyDescent="0.25">
      <c r="A2157" t="str">
        <v>successful</v>
      </c>
      <c r="B2157">
        <v>19</v>
      </c>
    </row>
    <row r="2158" spans="1:2" x14ac:dyDescent="0.25">
      <c r="A2158" t="str">
        <v>successful</v>
      </c>
      <c r="B2158">
        <v>11</v>
      </c>
    </row>
    <row r="2159" spans="1:2" x14ac:dyDescent="0.25">
      <c r="A2159" t="str">
        <v>successful</v>
      </c>
      <c r="B2159">
        <v>27</v>
      </c>
    </row>
    <row r="2160" spans="1:2" x14ac:dyDescent="0.25">
      <c r="A2160" t="str">
        <v>successful</v>
      </c>
      <c r="B2160">
        <v>34</v>
      </c>
    </row>
    <row r="2161" spans="1:2" x14ac:dyDescent="0.25">
      <c r="A2161" t="str">
        <v>successful</v>
      </c>
      <c r="B2161">
        <v>20</v>
      </c>
    </row>
    <row r="2162" spans="1:2" x14ac:dyDescent="0.25">
      <c r="A2162" t="str">
        <v>successful</v>
      </c>
      <c r="B2162">
        <v>37</v>
      </c>
    </row>
    <row r="2163" spans="1:2" x14ac:dyDescent="0.25">
      <c r="A2163" t="str">
        <v>successful</v>
      </c>
      <c r="B2163">
        <v>20</v>
      </c>
    </row>
    <row r="2164" spans="1:2" x14ac:dyDescent="0.25">
      <c r="A2164" t="str">
        <v>successful</v>
      </c>
      <c r="B2164">
        <v>10</v>
      </c>
    </row>
    <row r="2165" spans="1:2" x14ac:dyDescent="0.25">
      <c r="A2165" t="str">
        <v>successful</v>
      </c>
      <c r="B2165">
        <v>26</v>
      </c>
    </row>
    <row r="2166" spans="1:2" x14ac:dyDescent="0.25">
      <c r="A2166" t="str">
        <v>successful</v>
      </c>
      <c r="B2166">
        <v>20</v>
      </c>
    </row>
    <row r="2167" spans="1:2" x14ac:dyDescent="0.25">
      <c r="A2167" t="str">
        <v>successful</v>
      </c>
      <c r="B2167">
        <v>46</v>
      </c>
    </row>
    <row r="2168" spans="1:2" x14ac:dyDescent="0.25">
      <c r="A2168" t="str">
        <v>successful</v>
      </c>
      <c r="B2168">
        <v>76</v>
      </c>
    </row>
    <row r="2169" spans="1:2" x14ac:dyDescent="0.25">
      <c r="A2169" t="str">
        <v>successful</v>
      </c>
      <c r="B2169">
        <v>41</v>
      </c>
    </row>
    <row r="2170" spans="1:2" x14ac:dyDescent="0.25">
      <c r="A2170" t="str">
        <v>successful</v>
      </c>
      <c r="B2170">
        <v>7</v>
      </c>
    </row>
    <row r="2171" spans="1:2" x14ac:dyDescent="0.25">
      <c r="A2171" t="str">
        <v>successful</v>
      </c>
      <c r="B2171">
        <v>49</v>
      </c>
    </row>
    <row r="2172" spans="1:2" x14ac:dyDescent="0.25">
      <c r="A2172" t="str">
        <v>successful</v>
      </c>
      <c r="B2172">
        <v>26</v>
      </c>
    </row>
    <row r="2173" spans="1:2" x14ac:dyDescent="0.25">
      <c r="A2173" t="str">
        <v>successful</v>
      </c>
      <c r="B2173">
        <v>65</v>
      </c>
    </row>
    <row r="2174" spans="1:2" x14ac:dyDescent="0.25">
      <c r="A2174" t="str">
        <v>successful</v>
      </c>
      <c r="B2174">
        <v>28</v>
      </c>
    </row>
    <row r="2175" spans="1:2" x14ac:dyDescent="0.25">
      <c r="A2175" t="str">
        <v>successful</v>
      </c>
      <c r="B2175">
        <v>8</v>
      </c>
    </row>
    <row r="2176" spans="1:2" x14ac:dyDescent="0.25">
      <c r="A2176" t="str">
        <v>successful</v>
      </c>
      <c r="B2176">
        <v>3</v>
      </c>
    </row>
    <row r="2177" spans="1:2" x14ac:dyDescent="0.25">
      <c r="A2177" t="str">
        <v>successful</v>
      </c>
      <c r="B2177">
        <v>9</v>
      </c>
    </row>
    <row r="2178" spans="1:2" x14ac:dyDescent="0.25">
      <c r="A2178" t="str">
        <v>successful</v>
      </c>
      <c r="B2178">
        <v>9</v>
      </c>
    </row>
    <row r="2179" spans="1:2" x14ac:dyDescent="0.25">
      <c r="A2179" t="str">
        <v>successful</v>
      </c>
      <c r="B2179">
        <v>20</v>
      </c>
    </row>
    <row r="2180" spans="1:2" x14ac:dyDescent="0.25">
      <c r="A2180" t="str">
        <v>successful</v>
      </c>
      <c r="B2180">
        <v>57</v>
      </c>
    </row>
    <row r="2181" spans="1:2" x14ac:dyDescent="0.25">
      <c r="A2181" t="str">
        <v>successful</v>
      </c>
      <c r="B2181">
        <v>8</v>
      </c>
    </row>
    <row r="2182" spans="1:2" x14ac:dyDescent="0.25">
      <c r="A2182" t="str">
        <v>successful</v>
      </c>
      <c r="B2182">
        <v>14</v>
      </c>
    </row>
    <row r="2183" spans="1:2" x14ac:dyDescent="0.25">
      <c r="A2183" t="str">
        <v>successful</v>
      </c>
      <c r="B2183">
        <v>17</v>
      </c>
    </row>
    <row r="2184" spans="1:2" x14ac:dyDescent="0.25">
      <c r="A2184" t="str">
        <v>successful</v>
      </c>
      <c r="B2184">
        <v>100</v>
      </c>
    </row>
    <row r="2185" spans="1:2" x14ac:dyDescent="0.25">
      <c r="A2185" t="str">
        <v>successful</v>
      </c>
      <c r="B2185">
        <v>32</v>
      </c>
    </row>
    <row r="2186" spans="1:2" x14ac:dyDescent="0.25">
      <c r="A2186" t="str">
        <v>successful</v>
      </c>
      <c r="B2186">
        <v>3</v>
      </c>
    </row>
  </sheetData>
  <autoFilter ref="B1:B2186" xr:uid="{0B98844D-D41E-4A12-A60C-55A8D3BB94E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Kickstarter Table</vt:lpstr>
      <vt:lpstr>Category Stats</vt:lpstr>
      <vt:lpstr>Subcategory Stats</vt:lpstr>
      <vt:lpstr>Outcomes Based on Launch Date</vt:lpstr>
      <vt:lpstr>Goal Outcomes</vt:lpstr>
      <vt:lpstr>Bonus Statistical Analysis</vt:lpstr>
      <vt:lpstr>successful</vt:lpstr>
      <vt:lpstr>unsuccessful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Henok Hailu Sososa</cp:lastModifiedBy>
  <dcterms:created xsi:type="dcterms:W3CDTF">2017-04-20T15:17:24Z</dcterms:created>
  <dcterms:modified xsi:type="dcterms:W3CDTF">2021-12-18T17:49:38Z</dcterms:modified>
</cp:coreProperties>
</file>