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Ph.Delquié\Documents\Cours\GWU\DNSC6306 Decision Models\Session 2\"/>
    </mc:Choice>
  </mc:AlternateContent>
  <xr:revisionPtr revIDLastSave="0" documentId="13_ncr:1_{A3DCAF42-F35B-4F14-8A21-35FADBF1F365}" xr6:coauthVersionLast="47" xr6:coauthVersionMax="47" xr10:uidLastSave="{00000000-0000-0000-0000-000000000000}"/>
  <bookViews>
    <workbookView xWindow="833" yWindow="-98" windowWidth="19784" windowHeight="13875" xr2:uid="{46C122C2-AB02-43BB-BB10-94F7609DD645}"/>
  </bookViews>
  <sheets>
    <sheet name="1" sheetId="3" r:id="rId1"/>
    <sheet name="2" sheetId="4" r:id="rId2"/>
    <sheet name="2 Other Formulation" sheetId="5" r:id="rId3"/>
    <sheet name="3" sheetId="1" r:id="rId4"/>
    <sheet name="4" sheetId="6" r:id="rId5"/>
  </sheets>
  <definedNames>
    <definedName name="Labor_available">'4'!$J$12</definedName>
    <definedName name="Labor_Used">'4'!$H$12</definedName>
    <definedName name="Max_prod">'4'!$G$6:$G$9</definedName>
    <definedName name="Min_prod">'4'!$F$6:$F$9</definedName>
    <definedName name="Production_levels">'4'!$E$6:$E$9</definedName>
    <definedName name="sencount" localSheetId="0" hidden="1">5</definedName>
    <definedName name="sencount" hidden="1">5</definedName>
    <definedName name="solver_adj" localSheetId="0" hidden="1">'1'!$B$16:$E$16</definedName>
    <definedName name="solver_adj" localSheetId="1" hidden="1">'2'!$B$5:$E$5</definedName>
    <definedName name="solver_adj" localSheetId="2" hidden="1">'2 Other Formulation'!$B$5:$E$5</definedName>
    <definedName name="solver_adj" localSheetId="3" hidden="1">'3'!$C$4:$C$9</definedName>
    <definedName name="solver_adj" localSheetId="4" hidden="1">'4'!$E$6:$E$9</definedName>
    <definedName name="solver_cvg" localSheetId="0" hidden="1">0.0001</definedName>
    <definedName name="solver_cvg" localSheetId="1" hidden="1">0.0001</definedName>
    <definedName name="solver_cvg" localSheetId="2" hidden="1">0.0001</definedName>
    <definedName name="solver_cvg" localSheetId="3" hidden="1">0.0001</definedName>
    <definedName name="solver_cvg" localSheetId="4" hidden="1">0.0001</definedName>
    <definedName name="solver_drv" localSheetId="0" hidden="1">1</definedName>
    <definedName name="solver_drv" localSheetId="1" hidden="1">1</definedName>
    <definedName name="solver_drv" localSheetId="2" hidden="1">1</definedName>
    <definedName name="solver_drv" localSheetId="3" hidden="1">2</definedName>
    <definedName name="solver_drv" localSheetId="4" hidden="1">1</definedName>
    <definedName name="solver_eng" localSheetId="0" hidden="1">2</definedName>
    <definedName name="solver_eng" localSheetId="1" hidden="1">2</definedName>
    <definedName name="solver_eng" localSheetId="2" hidden="1">2</definedName>
    <definedName name="solver_eng" localSheetId="3" hidden="1">2</definedName>
    <definedName name="solver_eng" localSheetId="4" hidden="1">2</definedName>
    <definedName name="solver_est" localSheetId="0" hidden="1">1</definedName>
    <definedName name="solver_est" localSheetId="1" hidden="1">1</definedName>
    <definedName name="solver_est" localSheetId="2" hidden="1">1</definedName>
    <definedName name="solver_est" localSheetId="3" hidden="1">1</definedName>
    <definedName name="solver_est" localSheetId="4" hidden="1">1</definedName>
    <definedName name="solver_itr" localSheetId="0" hidden="1">2147483647</definedName>
    <definedName name="solver_itr" localSheetId="1" hidden="1">2147483647</definedName>
    <definedName name="solver_itr" localSheetId="2" hidden="1">2147483647</definedName>
    <definedName name="solver_itr" localSheetId="3" hidden="1">2147483647</definedName>
    <definedName name="solver_itr" localSheetId="4" hidden="1">1000</definedName>
    <definedName name="solver_lhs1" localSheetId="0" hidden="1">'1'!$G$12:$G$14</definedName>
    <definedName name="solver_lhs1" localSheetId="1" hidden="1">'2'!$F$14</definedName>
    <definedName name="solver_lhs1" localSheetId="2" hidden="1">'2 Other Formulation'!$F$11:$F$14</definedName>
    <definedName name="solver_lhs1" localSheetId="3" hidden="1">'3'!$C$4:$C$9</definedName>
    <definedName name="solver_lhs1" localSheetId="4" hidden="1">'4'!$E$8:$E$10</definedName>
    <definedName name="solver_lhs2" localSheetId="1" hidden="1">'2'!$E$5</definedName>
    <definedName name="solver_lhs2" localSheetId="3" hidden="1">'3'!$F$11</definedName>
    <definedName name="solver_lhs2" localSheetId="4" hidden="1">'4'!$H$12</definedName>
    <definedName name="solver_lhs3" localSheetId="1" hidden="1">'2'!$B$5</definedName>
    <definedName name="solver_lhs3" localSheetId="4" hidden="1">'4'!$E$6:$E$9</definedName>
    <definedName name="solver_lhs4" localSheetId="1" hidden="1">'2'!$F$13</definedName>
    <definedName name="solver_lhs4" localSheetId="4" hidden="1">'4'!$D$12</definedName>
    <definedName name="solver_lin" localSheetId="4" hidden="1">1</definedName>
    <definedName name="solver_lva" localSheetId="4" hidden="1">2</definedName>
    <definedName name="solver_mip" localSheetId="0" hidden="1">2147483647</definedName>
    <definedName name="solver_mip" localSheetId="1" hidden="1">2147483647</definedName>
    <definedName name="solver_mip" localSheetId="2" hidden="1">2147483647</definedName>
    <definedName name="solver_mip" localSheetId="3" hidden="1">2147483647</definedName>
    <definedName name="solver_mip" localSheetId="4" hidden="1">1000</definedName>
    <definedName name="solver_mni" localSheetId="0" hidden="1">30</definedName>
    <definedName name="solver_mni" localSheetId="1" hidden="1">30</definedName>
    <definedName name="solver_mni" localSheetId="2" hidden="1">30</definedName>
    <definedName name="solver_mni" localSheetId="3" hidden="1">30</definedName>
    <definedName name="solver_mni" localSheetId="4" hidden="1">30</definedName>
    <definedName name="solver_mrt" localSheetId="0" hidden="1">0.075</definedName>
    <definedName name="solver_mrt" localSheetId="1" hidden="1">0.075</definedName>
    <definedName name="solver_mrt" localSheetId="2" hidden="1">0.075</definedName>
    <definedName name="solver_mrt" localSheetId="3" hidden="1">0.075</definedName>
    <definedName name="solver_mrt" localSheetId="4" hidden="1">0.075</definedName>
    <definedName name="solver_msl" localSheetId="0" hidden="1">2</definedName>
    <definedName name="solver_msl" localSheetId="1" hidden="1">2</definedName>
    <definedName name="solver_msl" localSheetId="2" hidden="1">2</definedName>
    <definedName name="solver_msl" localSheetId="3" hidden="1">2</definedName>
    <definedName name="solver_msl" localSheetId="4" hidden="1">2</definedName>
    <definedName name="solver_neg" localSheetId="0" hidden="1">1</definedName>
    <definedName name="solver_neg" localSheetId="1" hidden="1">1</definedName>
    <definedName name="solver_neg" localSheetId="2" hidden="1">1</definedName>
    <definedName name="solver_neg" localSheetId="3" hidden="1">1</definedName>
    <definedName name="solver_neg" localSheetId="4" hidden="1">1</definedName>
    <definedName name="solver_nod" localSheetId="0" hidden="1">2147483647</definedName>
    <definedName name="solver_nod" localSheetId="1" hidden="1">2147483647</definedName>
    <definedName name="solver_nod" localSheetId="2" hidden="1">2147483647</definedName>
    <definedName name="solver_nod" localSheetId="3" hidden="1">2147483647</definedName>
    <definedName name="solver_nod" localSheetId="4" hidden="1">1000</definedName>
    <definedName name="solver_num" localSheetId="0" hidden="1">1</definedName>
    <definedName name="solver_num" localSheetId="1" hidden="1">4</definedName>
    <definedName name="solver_num" localSheetId="2" hidden="1">1</definedName>
    <definedName name="solver_num" localSheetId="3" hidden="1">2</definedName>
    <definedName name="solver_num" localSheetId="4" hidden="1">3</definedName>
    <definedName name="solver_nwt" localSheetId="0" hidden="1">1</definedName>
    <definedName name="solver_nwt" localSheetId="1" hidden="1">1</definedName>
    <definedName name="solver_nwt" localSheetId="2" hidden="1">1</definedName>
    <definedName name="solver_nwt" localSheetId="3" hidden="1">1</definedName>
    <definedName name="solver_nwt" localSheetId="4" hidden="1">1</definedName>
    <definedName name="solver_opt" localSheetId="0" hidden="1">'1'!$G$11</definedName>
    <definedName name="solver_opt" localSheetId="1" hidden="1">'2'!$F$8</definedName>
    <definedName name="solver_opt" localSheetId="2" hidden="1">'2 Other Formulation'!$F$8</definedName>
    <definedName name="solver_opt" localSheetId="3" hidden="1">'3'!$E$11</definedName>
    <definedName name="solver_opt" localSheetId="4" hidden="1">'4'!$D$12</definedName>
    <definedName name="solver_piv" localSheetId="4" hidden="1">0.000001</definedName>
    <definedName name="solver_pre" localSheetId="0" hidden="1">0.000001</definedName>
    <definedName name="solver_pre" localSheetId="1" hidden="1">0.000001</definedName>
    <definedName name="solver_pre" localSheetId="2" hidden="1">0.000001</definedName>
    <definedName name="solver_pre" localSheetId="3" hidden="1">0.000001</definedName>
    <definedName name="solver_pre" localSheetId="4" hidden="1">0.000001</definedName>
    <definedName name="solver_rbv" localSheetId="0" hidden="1">1</definedName>
    <definedName name="solver_rbv" localSheetId="1" hidden="1">1</definedName>
    <definedName name="solver_rbv" localSheetId="2" hidden="1">1</definedName>
    <definedName name="solver_rbv" localSheetId="3" hidden="1">2</definedName>
    <definedName name="solver_rbv" localSheetId="4" hidden="1">1</definedName>
    <definedName name="solver_red" localSheetId="4" hidden="1">0.000001</definedName>
    <definedName name="solver_rel1" localSheetId="0" hidden="1">3</definedName>
    <definedName name="solver_rel1" localSheetId="1" hidden="1">1</definedName>
    <definedName name="solver_rel1" localSheetId="2" hidden="1">1</definedName>
    <definedName name="solver_rel1" localSheetId="3" hidden="1">1</definedName>
    <definedName name="solver_rel1" localSheetId="4" hidden="1">3</definedName>
    <definedName name="solver_rel2" localSheetId="1" hidden="1">1</definedName>
    <definedName name="solver_rel2" localSheetId="3" hidden="1">1</definedName>
    <definedName name="solver_rel2" localSheetId="4" hidden="1">1</definedName>
    <definedName name="solver_rel3" localSheetId="1" hidden="1">1</definedName>
    <definedName name="solver_rel3" localSheetId="4" hidden="1">1</definedName>
    <definedName name="solver_rel4" localSheetId="1" hidden="1">3</definedName>
    <definedName name="solver_rel4" localSheetId="4" hidden="1">3</definedName>
    <definedName name="solver_rep" localSheetId="4" hidden="1">2</definedName>
    <definedName name="solver_rhs1" localSheetId="0" hidden="1">'1'!$I$12:$I$14</definedName>
    <definedName name="solver_rhs1" localSheetId="1" hidden="1">'2'!$H$14</definedName>
    <definedName name="solver_rhs1" localSheetId="2" hidden="1">'2 Other Formulation'!$H$11:$H$14</definedName>
    <definedName name="solver_rhs1" localSheetId="3" hidden="1">'3'!$D$4:$D$9</definedName>
    <definedName name="solver_rhs1" localSheetId="4" hidden="1">'4'!$F$8:$F$10</definedName>
    <definedName name="solver_rhs2" localSheetId="1" hidden="1">'2'!$H$12</definedName>
    <definedName name="solver_rhs2" localSheetId="3" hidden="1">'3'!$F$12</definedName>
    <definedName name="solver_rhs2" localSheetId="4" hidden="1">Labor_available</definedName>
    <definedName name="solver_rhs3" localSheetId="1" hidden="1">'2'!$F$11</definedName>
    <definedName name="solver_rhs3" localSheetId="4" hidden="1">Max_prod</definedName>
    <definedName name="solver_rhs4" localSheetId="1" hidden="1">'2'!$H$13</definedName>
    <definedName name="solver_rhs4" localSheetId="4" hidden="1">11350000</definedName>
    <definedName name="solver_rlx" localSheetId="0" hidden="1">2</definedName>
    <definedName name="solver_rlx" localSheetId="1" hidden="1">2</definedName>
    <definedName name="solver_rlx" localSheetId="2" hidden="1">2</definedName>
    <definedName name="solver_rlx" localSheetId="3" hidden="1">2</definedName>
    <definedName name="solver_rlx" localSheetId="4" hidden="1">2</definedName>
    <definedName name="solver_rsd" localSheetId="0" hidden="1">0</definedName>
    <definedName name="solver_rsd" localSheetId="1" hidden="1">0</definedName>
    <definedName name="solver_rsd" localSheetId="2" hidden="1">0</definedName>
    <definedName name="solver_rsd" localSheetId="3" hidden="1">0</definedName>
    <definedName name="solver_rsd" localSheetId="4" hidden="1">0</definedName>
    <definedName name="solver_scl" localSheetId="0" hidden="1">1</definedName>
    <definedName name="solver_scl" localSheetId="1" hidden="1">1</definedName>
    <definedName name="solver_scl" localSheetId="2" hidden="1">1</definedName>
    <definedName name="solver_scl" localSheetId="3" hidden="1">2</definedName>
    <definedName name="solver_scl" localSheetId="4" hidden="1">2</definedName>
    <definedName name="solver_sho" localSheetId="0" hidden="1">2</definedName>
    <definedName name="solver_sho" localSheetId="1" hidden="1">2</definedName>
    <definedName name="solver_sho" localSheetId="2" hidden="1">2</definedName>
    <definedName name="solver_sho" localSheetId="3" hidden="1">2</definedName>
    <definedName name="solver_sho" localSheetId="4" hidden="1">2</definedName>
    <definedName name="solver_ssz" localSheetId="0" hidden="1">100</definedName>
    <definedName name="solver_ssz" localSheetId="1" hidden="1">100</definedName>
    <definedName name="solver_ssz" localSheetId="2" hidden="1">100</definedName>
    <definedName name="solver_ssz" localSheetId="3" hidden="1">100</definedName>
    <definedName name="solver_ssz" localSheetId="4" hidden="1">100</definedName>
    <definedName name="solver_tim" localSheetId="0" hidden="1">2147483647</definedName>
    <definedName name="solver_tim" localSheetId="1" hidden="1">2147483647</definedName>
    <definedName name="solver_tim" localSheetId="2" hidden="1">2147483647</definedName>
    <definedName name="solver_tim" localSheetId="3" hidden="1">2147483647</definedName>
    <definedName name="solver_tim" localSheetId="4" hidden="1">100</definedName>
    <definedName name="solver_tol" localSheetId="0" hidden="1">0.01</definedName>
    <definedName name="solver_tol" localSheetId="1" hidden="1">0.01</definedName>
    <definedName name="solver_tol" localSheetId="2" hidden="1">0.01</definedName>
    <definedName name="solver_tol" localSheetId="3" hidden="1">0.01</definedName>
    <definedName name="solver_tol" localSheetId="4" hidden="1">0.05</definedName>
    <definedName name="solver_typ" localSheetId="0" hidden="1">1</definedName>
    <definedName name="solver_typ" localSheetId="1" hidden="1">1</definedName>
    <definedName name="solver_typ" localSheetId="2" hidden="1">1</definedName>
    <definedName name="solver_typ" localSheetId="3" hidden="1">1</definedName>
    <definedName name="solver_typ" localSheetId="4" hidden="1">1</definedName>
    <definedName name="solver_val" localSheetId="0" hidden="1">0</definedName>
    <definedName name="solver_val" localSheetId="1" hidden="1">0</definedName>
    <definedName name="solver_val" localSheetId="2" hidden="1">0</definedName>
    <definedName name="solver_val" localSheetId="3" hidden="1">0</definedName>
    <definedName name="solver_val" localSheetId="4" hidden="1">0</definedName>
    <definedName name="solver_ver" localSheetId="0" hidden="1">3</definedName>
    <definedName name="solver_ver" localSheetId="1" hidden="1">3</definedName>
    <definedName name="solver_ver" localSheetId="2" hidden="1">3</definedName>
    <definedName name="solver_ver" localSheetId="3" hidden="1">3</definedName>
    <definedName name="solver_ver" localSheetId="4" hidden="1">3</definedName>
    <definedName name="Total_Profit">'4'!$D$12</definedName>
  </definedNames>
  <calcPr calcId="191029" iterate="1" iterate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 i="6" l="1"/>
  <c r="C12" i="6"/>
  <c r="B12" i="6"/>
  <c r="E10" i="6"/>
  <c r="D9" i="6"/>
  <c r="D8" i="6"/>
  <c r="G7" i="6"/>
  <c r="D7" i="6"/>
  <c r="D6" i="6"/>
  <c r="D12" i="6" s="1"/>
  <c r="F14" i="5" l="1"/>
  <c r="F13" i="5"/>
  <c r="F12" i="5"/>
  <c r="F11" i="5"/>
  <c r="F8" i="5"/>
  <c r="F14" i="4"/>
  <c r="H13" i="4" s="1"/>
  <c r="F13" i="4"/>
  <c r="H12" i="4"/>
  <c r="F11" i="4"/>
  <c r="F8" i="4"/>
  <c r="G14" i="3" l="1"/>
  <c r="G13" i="3"/>
  <c r="G12" i="3"/>
  <c r="G11" i="3"/>
  <c r="H11" i="1" l="1"/>
  <c r="H5" i="1" l="1"/>
  <c r="H6" i="1"/>
  <c r="H7" i="1"/>
  <c r="H8" i="1"/>
  <c r="H9" i="1"/>
  <c r="H4" i="1"/>
  <c r="E11" i="1"/>
  <c r="F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1" authorId="0" shapeId="0" xr:uid="{82235059-CEF6-488A-A87D-B072DE196F40}">
      <text>
        <r>
          <rPr>
            <sz val="9"/>
            <color indexed="81"/>
            <rFont val="Tahoma"/>
            <family val="2"/>
          </rPr>
          <t xml:space="preserve">This is the </t>
        </r>
        <r>
          <rPr>
            <b/>
            <sz val="9"/>
            <color indexed="81"/>
            <rFont val="Tahoma"/>
            <family val="2"/>
          </rPr>
          <t>Objective Function</t>
        </r>
        <r>
          <rPr>
            <sz val="9"/>
            <color indexed="81"/>
            <rFont val="Tahoma"/>
            <family val="2"/>
          </rPr>
          <t xml:space="preserve">, to be </t>
        </r>
        <r>
          <rPr>
            <b/>
            <sz val="9"/>
            <color indexed="81"/>
            <rFont val="Tahoma"/>
            <family val="2"/>
          </rPr>
          <t>Max</t>
        </r>
        <r>
          <rPr>
            <sz val="9"/>
            <color indexed="81"/>
            <rFont val="Tahoma"/>
            <family val="2"/>
          </rPr>
          <t>imized.
Note: it is negative, therefore maximizing this value will be the same as minimizing cost.</t>
        </r>
      </text>
    </comment>
    <comment ref="E16" authorId="0" shapeId="0" xr:uid="{8BEAE8F1-C821-4E54-B342-8A26003212E7}">
      <text>
        <r>
          <rPr>
            <sz val="9"/>
            <color indexed="81"/>
            <rFont val="Tahoma"/>
            <family val="2"/>
          </rPr>
          <t xml:space="preserve">These four cells are the
</t>
        </r>
        <r>
          <rPr>
            <b/>
            <sz val="9"/>
            <color indexed="81"/>
            <rFont val="Tahoma"/>
            <family val="2"/>
          </rPr>
          <t>Decision Variables:</t>
        </r>
        <r>
          <rPr>
            <sz val="9"/>
            <color indexed="81"/>
            <rFont val="Tahoma"/>
            <family val="2"/>
          </rPr>
          <t xml:space="preserve">
Numbers of bonds to buy.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Ph.Delquié</author>
  </authors>
  <commentList>
    <comment ref="H3" authorId="0" shapeId="0" xr:uid="{6A5F83F4-0A7E-4FA1-9D84-9E90D139C270}">
      <text>
        <r>
          <rPr>
            <sz val="9"/>
            <color indexed="81"/>
            <rFont val="Tahoma"/>
            <family val="2"/>
          </rPr>
          <t xml:space="preserve">This column calculates CPM (Cost-Per-Mille), a standard metric in advertising, which measures the cost of reaching one thousand customers.
Note that the CPM is increasing with the number of ads placed, for both Newspaper and TV ads. That is, the net returns of the ads, in terms of customer reached per $ spent, are </t>
        </r>
        <r>
          <rPr>
            <i/>
            <sz val="9"/>
            <color indexed="81"/>
            <rFont val="Tahoma"/>
            <family val="2"/>
          </rPr>
          <t>decreasing</t>
        </r>
        <r>
          <rPr>
            <sz val="9"/>
            <color indexed="81"/>
            <rFont val="Tahoma"/>
            <family val="2"/>
          </rPr>
          <t>. This is why Solver will select the number of ads in a way that makes sense here.
The manipulation suggested in question (c) breaks this pattern and leads to a solution that does not make sense (using ads 21-30 without using ads 11-20).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6" authorId="0" shapeId="0" xr:uid="{BD859B6F-5B40-4DFD-8555-F67E5C87626A}">
      <text>
        <r>
          <rPr>
            <sz val="9"/>
            <color indexed="81"/>
            <rFont val="Tahoma"/>
            <family val="2"/>
          </rPr>
          <t>Only up to 60,000 units can be sold at $300.</t>
        </r>
      </text>
    </comment>
  </commentList>
</comments>
</file>

<file path=xl/sharedStrings.xml><?xml version="1.0" encoding="utf-8"?>
<sst xmlns="http://schemas.openxmlformats.org/spreadsheetml/2006/main" count="123" uniqueCount="90">
  <si>
    <t>Cost per Ad</t>
  </si>
  <si>
    <t>Newspaper 1-10</t>
  </si>
  <si>
    <t>Newspaper 11-20</t>
  </si>
  <si>
    <t>Newspaper 21-30</t>
  </si>
  <si>
    <t>Television 1-5</t>
  </si>
  <si>
    <t>Television 6-10</t>
  </si>
  <si>
    <t>Television 11-15</t>
  </si>
  <si>
    <t>Media and # of ads</t>
  </si>
  <si>
    <t>New Customers reached per ad (000)</t>
  </si>
  <si>
    <t>Advertising budget</t>
  </si>
  <si>
    <t>Color coding:</t>
  </si>
  <si>
    <t>Decision Variable</t>
  </si>
  <si>
    <t>Objective Function</t>
  </si>
  <si>
    <t>per unit</t>
  </si>
  <si>
    <t>How many</t>
  </si>
  <si>
    <t>Production limits</t>
  </si>
  <si>
    <t>Product</t>
  </si>
  <si>
    <t>Sales Price</t>
  </si>
  <si>
    <t>Cost</t>
  </si>
  <si>
    <t>Profit</t>
  </si>
  <si>
    <t>to produce?</t>
  </si>
  <si>
    <t>TabletPro</t>
  </si>
  <si>
    <t>Tablet</t>
  </si>
  <si>
    <t>Sales revenue</t>
  </si>
  <si>
    <t>Variable Cost</t>
  </si>
  <si>
    <t>Labor used</t>
  </si>
  <si>
    <t>Labor available</t>
  </si>
  <si>
    <t>Total:</t>
  </si>
  <si>
    <t>&lt;=</t>
  </si>
  <si>
    <t>hours</t>
  </si>
  <si>
    <t>Advertising</t>
  </si>
  <si>
    <t>Upper limits</t>
  </si>
  <si>
    <t>Number purchased</t>
  </si>
  <si>
    <t>CPM</t>
  </si>
  <si>
    <t>Total spending</t>
  </si>
  <si>
    <t>Project Funding</t>
  </si>
  <si>
    <t>Cash Requirements (in $ mil)</t>
  </si>
  <si>
    <t>Year</t>
  </si>
  <si>
    <t>Cash Required</t>
  </si>
  <si>
    <t>Bond Cash Flows</t>
  </si>
  <si>
    <t>Bond 1</t>
  </si>
  <si>
    <t>Bond 2</t>
  </si>
  <si>
    <t>Bond 3</t>
  </si>
  <si>
    <t>Bond 4</t>
  </si>
  <si>
    <t>Cash flows</t>
  </si>
  <si>
    <t>Requirements</t>
  </si>
  <si>
    <t>Price 2021</t>
  </si>
  <si>
    <t>Cash flow 2022</t>
  </si>
  <si>
    <t>&gt;=</t>
  </si>
  <si>
    <t>Cash flow 2023</t>
  </si>
  <si>
    <t>Cash flow 2024</t>
  </si>
  <si>
    <t>Quantity to buy (mil.):</t>
  </si>
  <si>
    <t>Constraint Limit</t>
  </si>
  <si>
    <t>Diversifying Investments</t>
  </si>
  <si>
    <t>Decision Variables:</t>
  </si>
  <si>
    <t>X1 = MB</t>
  </si>
  <si>
    <t>X2 = CD</t>
  </si>
  <si>
    <t>X3 = TB</t>
  </si>
  <si>
    <t>X4 = GS</t>
  </si>
  <si>
    <t>$ invested</t>
  </si>
  <si>
    <t>% return</t>
  </si>
  <si>
    <r>
      <rPr>
        <i/>
        <sz val="11"/>
        <color theme="1"/>
        <rFont val="Calibri"/>
        <family val="2"/>
        <scheme val="minor"/>
      </rPr>
      <t>Maximize:</t>
    </r>
    <r>
      <rPr>
        <sz val="11"/>
        <color theme="1"/>
        <rFont val="Calibri"/>
        <family val="2"/>
        <scheme val="minor"/>
      </rPr>
      <t xml:space="preserve"> Portfolio Return ($) =</t>
    </r>
  </si>
  <si>
    <t>=SUMPRODUCT($B$5:$E$5,B6:E6)</t>
  </si>
  <si>
    <t>Constraints</t>
  </si>
  <si>
    <t>MB (=B5) must be &lt;= 20% of total invested (=0.20*F11):</t>
  </si>
  <si>
    <t>&gt;= MB (cell B5)</t>
  </si>
  <si>
    <t>GS (=E5) must be &lt;= Sum invested in others (=B5+C5+D5):</t>
  </si>
  <si>
    <t>GS (cell E5)</t>
  </si>
  <si>
    <t>=SUM(B5:D5)</t>
  </si>
  <si>
    <t>Sum invested in CD and TB (=C5+D5) must be &gt;= 30% of total (=0.30*F14):</t>
  </si>
  <si>
    <t>=30%*F14</t>
  </si>
  <si>
    <t>Total invested =SUM(B5:E5) must be &lt;= $70,000:</t>
  </si>
  <si>
    <t>Decision Variables</t>
  </si>
  <si>
    <t>Less than 20% in MB</t>
  </si>
  <si>
    <t>&lt;-- a restatement of the constraint:</t>
  </si>
  <si>
    <r>
      <t>X</t>
    </r>
    <r>
      <rPr>
        <vertAlign val="subscript"/>
        <sz val="11"/>
        <color rgb="FF4D4D4D"/>
        <rFont val="Times New Roman"/>
        <family val="1"/>
      </rPr>
      <t>1</t>
    </r>
    <r>
      <rPr>
        <sz val="11"/>
        <color rgb="FF4D4D4D"/>
        <rFont val="Times New Roman"/>
        <family val="1"/>
      </rPr>
      <t xml:space="preserve">  ≤  0.20·(</t>
    </r>
    <r>
      <rPr>
        <i/>
        <sz val="11"/>
        <color rgb="FF4D4D4D"/>
        <rFont val="Times New Roman"/>
        <family val="1"/>
      </rPr>
      <t>X</t>
    </r>
    <r>
      <rPr>
        <vertAlign val="subscript"/>
        <sz val="11"/>
        <color rgb="FF4D4D4D"/>
        <rFont val="Times New Roman"/>
        <family val="1"/>
      </rPr>
      <t>1</t>
    </r>
    <r>
      <rPr>
        <sz val="11"/>
        <color rgb="FF4D4D4D"/>
        <rFont val="Times New Roman"/>
        <family val="1"/>
      </rPr>
      <t xml:space="preserve"> + </t>
    </r>
    <r>
      <rPr>
        <i/>
        <sz val="11"/>
        <color rgb="FF4D4D4D"/>
        <rFont val="Times New Roman"/>
        <family val="1"/>
      </rPr>
      <t>X</t>
    </r>
    <r>
      <rPr>
        <vertAlign val="subscript"/>
        <sz val="11"/>
        <color rgb="FF4D4D4D"/>
        <rFont val="Times New Roman"/>
        <family val="1"/>
      </rPr>
      <t>2</t>
    </r>
    <r>
      <rPr>
        <sz val="11"/>
        <color rgb="FF4D4D4D"/>
        <rFont val="Times New Roman"/>
        <family val="1"/>
      </rPr>
      <t xml:space="preserve"> + </t>
    </r>
    <r>
      <rPr>
        <i/>
        <sz val="11"/>
        <color rgb="FF4D4D4D"/>
        <rFont val="Times New Roman"/>
        <family val="1"/>
      </rPr>
      <t>X</t>
    </r>
    <r>
      <rPr>
        <vertAlign val="subscript"/>
        <sz val="11"/>
        <color rgb="FF4D4D4D"/>
        <rFont val="Times New Roman"/>
        <family val="1"/>
      </rPr>
      <t>3</t>
    </r>
    <r>
      <rPr>
        <sz val="11"/>
        <color rgb="FF5F5F5F"/>
        <rFont val="Times New Roman"/>
        <family val="1"/>
      </rPr>
      <t xml:space="preserve"> </t>
    </r>
    <r>
      <rPr>
        <sz val="11"/>
        <color rgb="FF4D4D4D"/>
        <rFont val="Times New Roman"/>
        <family val="1"/>
      </rPr>
      <t xml:space="preserve">+ </t>
    </r>
    <r>
      <rPr>
        <i/>
        <sz val="11"/>
        <color rgb="FF4D4D4D"/>
        <rFont val="Times New Roman"/>
        <family val="1"/>
      </rPr>
      <t>X</t>
    </r>
    <r>
      <rPr>
        <vertAlign val="subscript"/>
        <sz val="11"/>
        <color rgb="FF4D4D4D"/>
        <rFont val="Times New Roman"/>
        <family val="1"/>
      </rPr>
      <t>4</t>
    </r>
    <r>
      <rPr>
        <sz val="11"/>
        <color rgb="FF5F5F5F"/>
        <rFont val="Times New Roman"/>
        <family val="1"/>
      </rPr>
      <t>)</t>
    </r>
  </si>
  <si>
    <t>GS less than others</t>
  </si>
  <si>
    <r>
      <t>X</t>
    </r>
    <r>
      <rPr>
        <vertAlign val="subscript"/>
        <sz val="11"/>
        <color rgb="FF4D4D4D"/>
        <rFont val="Times New Roman"/>
        <family val="1"/>
      </rPr>
      <t>4</t>
    </r>
    <r>
      <rPr>
        <sz val="11"/>
        <color rgb="FF4D4D4D"/>
        <rFont val="Times New Roman"/>
        <family val="1"/>
      </rPr>
      <t xml:space="preserve">  ≤  </t>
    </r>
    <r>
      <rPr>
        <i/>
        <sz val="11"/>
        <color rgb="FF4D4D4D"/>
        <rFont val="Times New Roman"/>
        <family val="1"/>
      </rPr>
      <t>X</t>
    </r>
    <r>
      <rPr>
        <vertAlign val="subscript"/>
        <sz val="11"/>
        <color rgb="FF4D4D4D"/>
        <rFont val="Times New Roman"/>
        <family val="1"/>
      </rPr>
      <t>1</t>
    </r>
    <r>
      <rPr>
        <sz val="11"/>
        <color rgb="FF4D4D4D"/>
        <rFont val="Times New Roman"/>
        <family val="1"/>
      </rPr>
      <t xml:space="preserve"> + </t>
    </r>
    <r>
      <rPr>
        <i/>
        <sz val="11"/>
        <color rgb="FF4D4D4D"/>
        <rFont val="Times New Roman"/>
        <family val="1"/>
      </rPr>
      <t>X</t>
    </r>
    <r>
      <rPr>
        <vertAlign val="subscript"/>
        <sz val="11"/>
        <color rgb="FF4D4D4D"/>
        <rFont val="Times New Roman"/>
        <family val="1"/>
      </rPr>
      <t>2</t>
    </r>
    <r>
      <rPr>
        <sz val="11"/>
        <color rgb="FF5F5F5F"/>
        <rFont val="Times New Roman"/>
        <family val="1"/>
      </rPr>
      <t xml:space="preserve"> </t>
    </r>
    <r>
      <rPr>
        <sz val="11"/>
        <color rgb="FF4D4D4D"/>
        <rFont val="Times New Roman"/>
        <family val="1"/>
      </rPr>
      <t xml:space="preserve">+ </t>
    </r>
    <r>
      <rPr>
        <i/>
        <sz val="11"/>
        <color rgb="FF4D4D4D"/>
        <rFont val="Times New Roman"/>
        <family val="1"/>
      </rPr>
      <t>X</t>
    </r>
    <r>
      <rPr>
        <vertAlign val="subscript"/>
        <sz val="11"/>
        <color rgb="FF4D4D4D"/>
        <rFont val="Times New Roman"/>
        <family val="1"/>
      </rPr>
      <t>3</t>
    </r>
  </si>
  <si>
    <t>At least 30% in CD+TB</t>
  </si>
  <si>
    <r>
      <t>X</t>
    </r>
    <r>
      <rPr>
        <vertAlign val="subscript"/>
        <sz val="11"/>
        <color rgb="FF4D4D4D"/>
        <rFont val="Times New Roman"/>
        <family val="1"/>
      </rPr>
      <t>2</t>
    </r>
    <r>
      <rPr>
        <sz val="11"/>
        <color rgb="FF4D4D4D"/>
        <rFont val="Times New Roman"/>
        <family val="1"/>
      </rPr>
      <t xml:space="preserve"> + </t>
    </r>
    <r>
      <rPr>
        <i/>
        <sz val="11"/>
        <color rgb="FF4D4D4D"/>
        <rFont val="Times New Roman"/>
        <family val="1"/>
      </rPr>
      <t>X</t>
    </r>
    <r>
      <rPr>
        <vertAlign val="subscript"/>
        <sz val="11"/>
        <color rgb="FF4D4D4D"/>
        <rFont val="Times New Roman"/>
        <family val="1"/>
      </rPr>
      <t>3</t>
    </r>
    <r>
      <rPr>
        <sz val="11"/>
        <color rgb="FF4D4D4D"/>
        <rFont val="Times New Roman"/>
        <family val="1"/>
      </rPr>
      <t xml:space="preserve">  ≥  0.30·(</t>
    </r>
    <r>
      <rPr>
        <i/>
        <sz val="11"/>
        <color rgb="FF4D4D4D"/>
        <rFont val="Times New Roman"/>
        <family val="1"/>
      </rPr>
      <t>X</t>
    </r>
    <r>
      <rPr>
        <vertAlign val="subscript"/>
        <sz val="11"/>
        <color rgb="FF4D4D4D"/>
        <rFont val="Times New Roman"/>
        <family val="1"/>
      </rPr>
      <t>1</t>
    </r>
    <r>
      <rPr>
        <sz val="11"/>
        <color rgb="FF4D4D4D"/>
        <rFont val="Times New Roman"/>
        <family val="1"/>
      </rPr>
      <t xml:space="preserve"> + </t>
    </r>
    <r>
      <rPr>
        <i/>
        <sz val="11"/>
        <color rgb="FF4D4D4D"/>
        <rFont val="Times New Roman"/>
        <family val="1"/>
      </rPr>
      <t>X</t>
    </r>
    <r>
      <rPr>
        <vertAlign val="subscript"/>
        <sz val="11"/>
        <color rgb="FF4D4D4D"/>
        <rFont val="Times New Roman"/>
        <family val="1"/>
      </rPr>
      <t>2</t>
    </r>
    <r>
      <rPr>
        <sz val="11"/>
        <color rgb="FF4D4D4D"/>
        <rFont val="Times New Roman"/>
        <family val="1"/>
      </rPr>
      <t xml:space="preserve"> + </t>
    </r>
    <r>
      <rPr>
        <i/>
        <sz val="11"/>
        <color rgb="FF4D4D4D"/>
        <rFont val="Times New Roman"/>
        <family val="1"/>
      </rPr>
      <t>X</t>
    </r>
    <r>
      <rPr>
        <vertAlign val="subscript"/>
        <sz val="11"/>
        <color rgb="FF4D4D4D"/>
        <rFont val="Times New Roman"/>
        <family val="1"/>
      </rPr>
      <t>3</t>
    </r>
    <r>
      <rPr>
        <sz val="11"/>
        <color rgb="FF5F5F5F"/>
        <rFont val="Times New Roman"/>
        <family val="1"/>
      </rPr>
      <t xml:space="preserve"> </t>
    </r>
    <r>
      <rPr>
        <sz val="11"/>
        <color rgb="FF4D4D4D"/>
        <rFont val="Times New Roman"/>
        <family val="1"/>
      </rPr>
      <t xml:space="preserve">+ </t>
    </r>
    <r>
      <rPr>
        <i/>
        <sz val="11"/>
        <color rgb="FF4D4D4D"/>
        <rFont val="Times New Roman"/>
        <family val="1"/>
      </rPr>
      <t>X</t>
    </r>
    <r>
      <rPr>
        <vertAlign val="subscript"/>
        <sz val="11"/>
        <color rgb="FF4D4D4D"/>
        <rFont val="Times New Roman"/>
        <family val="1"/>
      </rPr>
      <t>4</t>
    </r>
    <r>
      <rPr>
        <sz val="11"/>
        <color rgb="FF5F5F5F"/>
        <rFont val="Times New Roman"/>
        <family val="1"/>
      </rPr>
      <t>)</t>
    </r>
  </si>
  <si>
    <t>Total investment</t>
  </si>
  <si>
    <r>
      <t>X</t>
    </r>
    <r>
      <rPr>
        <vertAlign val="subscript"/>
        <sz val="11"/>
        <color rgb="FF4D4D4D"/>
        <rFont val="Times New Roman"/>
        <family val="1"/>
      </rPr>
      <t>1</t>
    </r>
    <r>
      <rPr>
        <sz val="11"/>
        <color rgb="FF4D4D4D"/>
        <rFont val="Times New Roman"/>
        <family val="1"/>
      </rPr>
      <t xml:space="preserve"> + </t>
    </r>
    <r>
      <rPr>
        <i/>
        <sz val="11"/>
        <color rgb="FF4D4D4D"/>
        <rFont val="Times New Roman"/>
        <family val="1"/>
      </rPr>
      <t>X</t>
    </r>
    <r>
      <rPr>
        <vertAlign val="subscript"/>
        <sz val="11"/>
        <color rgb="FF4D4D4D"/>
        <rFont val="Times New Roman"/>
        <family val="1"/>
      </rPr>
      <t>2</t>
    </r>
    <r>
      <rPr>
        <sz val="11"/>
        <color rgb="FF4D4D4D"/>
        <rFont val="Times New Roman"/>
        <family val="1"/>
      </rPr>
      <t xml:space="preserve"> + </t>
    </r>
    <r>
      <rPr>
        <i/>
        <sz val="11"/>
        <color rgb="FF4D4D4D"/>
        <rFont val="Times New Roman"/>
        <family val="1"/>
      </rPr>
      <t>X</t>
    </r>
    <r>
      <rPr>
        <vertAlign val="subscript"/>
        <sz val="11"/>
        <color rgb="FF4D4D4D"/>
        <rFont val="Times New Roman"/>
        <family val="1"/>
      </rPr>
      <t>3</t>
    </r>
    <r>
      <rPr>
        <sz val="11"/>
        <color rgb="FF5F5F5F"/>
        <rFont val="Times New Roman"/>
        <family val="1"/>
      </rPr>
      <t xml:space="preserve"> </t>
    </r>
    <r>
      <rPr>
        <sz val="11"/>
        <color rgb="FF4D4D4D"/>
        <rFont val="Times New Roman"/>
        <family val="1"/>
      </rPr>
      <t xml:space="preserve">+ </t>
    </r>
    <r>
      <rPr>
        <i/>
        <sz val="11"/>
        <color rgb="FF4D4D4D"/>
        <rFont val="Times New Roman"/>
        <family val="1"/>
      </rPr>
      <t>X</t>
    </r>
    <r>
      <rPr>
        <vertAlign val="subscript"/>
        <sz val="11"/>
        <color rgb="FF4D4D4D"/>
        <rFont val="Times New Roman"/>
        <family val="1"/>
      </rPr>
      <t>4</t>
    </r>
    <r>
      <rPr>
        <sz val="11"/>
        <color rgb="FF5F5F5F"/>
        <rFont val="Times New Roman"/>
        <family val="1"/>
      </rPr>
      <t xml:space="preserve">  </t>
    </r>
    <r>
      <rPr>
        <sz val="11"/>
        <color rgb="FF4D4D4D"/>
        <rFont val="Times New Roman"/>
        <family val="1"/>
      </rPr>
      <t>≤  $70,000</t>
    </r>
  </si>
  <si>
    <t>New customers reached:</t>
  </si>
  <si>
    <t>Dealing with decreasing returns in a linear model</t>
  </si>
  <si>
    <t>Min Prod</t>
  </si>
  <si>
    <t>Max Prod</t>
  </si>
  <si>
    <r>
      <t>Labor</t>
    </r>
    <r>
      <rPr>
        <sz val="10"/>
        <rFont val="Arial"/>
        <family val="2"/>
      </rPr>
      <t xml:space="preserve"> (hrs)</t>
    </r>
  </si>
  <si>
    <t>Smartphone (1)</t>
  </si>
  <si>
    <t>Smartphone (2)</t>
  </si>
  <si>
    <t>Total Smartphone units produced: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</si>
</sst>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quot;$&quot;* #,##0_);_(&quot;$&quot;* \(#,##0\);_(&quot;$&quot;* &quot;-&quot;_);_(@_)"/>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0.000"/>
  </numFmts>
  <fonts count="27"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9"/>
      <color indexed="81"/>
      <name val="Tahoma"/>
      <family val="2"/>
    </font>
    <font>
      <b/>
      <i/>
      <sz val="12"/>
      <color indexed="9"/>
      <name val="Calibri"/>
      <family val="2"/>
      <scheme val="minor"/>
    </font>
    <font>
      <sz val="11"/>
      <name val="Calibri"/>
      <family val="2"/>
      <scheme val="minor"/>
    </font>
    <font>
      <b/>
      <sz val="11"/>
      <color rgb="FFC00000"/>
      <name val="Calibri"/>
      <family val="2"/>
      <scheme val="minor"/>
    </font>
    <font>
      <i/>
      <sz val="9"/>
      <color indexed="81"/>
      <name val="Tahoma"/>
      <family val="2"/>
    </font>
    <font>
      <b/>
      <sz val="11"/>
      <color theme="0"/>
      <name val="Calibri"/>
      <family val="2"/>
      <scheme val="minor"/>
    </font>
    <font>
      <b/>
      <i/>
      <sz val="12"/>
      <color indexed="9"/>
      <name val="Arial"/>
      <family val="2"/>
    </font>
    <font>
      <i/>
      <sz val="11"/>
      <color theme="1"/>
      <name val="Calibri"/>
      <family val="2"/>
      <scheme val="minor"/>
    </font>
    <font>
      <b/>
      <sz val="9"/>
      <color indexed="81"/>
      <name val="Tahoma"/>
      <family val="2"/>
    </font>
    <font>
      <b/>
      <i/>
      <sz val="11"/>
      <color theme="0"/>
      <name val="Calibri"/>
      <family val="2"/>
      <scheme val="minor"/>
    </font>
    <font>
      <i/>
      <sz val="10"/>
      <name val="Calibri"/>
      <family val="2"/>
      <scheme val="minor"/>
    </font>
    <font>
      <b/>
      <sz val="10"/>
      <name val="Calibri"/>
      <family val="2"/>
      <scheme val="minor"/>
    </font>
    <font>
      <sz val="10"/>
      <name val="Calibri"/>
      <family val="2"/>
      <scheme val="minor"/>
    </font>
    <font>
      <b/>
      <sz val="10"/>
      <color theme="0"/>
      <name val="Calibri"/>
      <family val="2"/>
      <scheme val="minor"/>
    </font>
    <font>
      <i/>
      <sz val="11"/>
      <color rgb="FF4D4D4D"/>
      <name val="Times New Roman"/>
      <family val="1"/>
    </font>
    <font>
      <vertAlign val="subscript"/>
      <sz val="11"/>
      <color rgb="FF4D4D4D"/>
      <name val="Times New Roman"/>
      <family val="1"/>
    </font>
    <font>
      <sz val="11"/>
      <color rgb="FF4D4D4D"/>
      <name val="Times New Roman"/>
      <family val="1"/>
    </font>
    <font>
      <sz val="11"/>
      <color rgb="FF5F5F5F"/>
      <name val="Times New Roman"/>
      <family val="1"/>
    </font>
    <font>
      <sz val="10"/>
      <color indexed="9"/>
      <name val="Arial"/>
      <family val="2"/>
    </font>
    <font>
      <i/>
      <sz val="10"/>
      <name val="Arial"/>
      <family val="2"/>
    </font>
    <font>
      <b/>
      <sz val="10"/>
      <name val="Arial"/>
      <family val="2"/>
    </font>
    <font>
      <sz val="10"/>
      <color indexed="10"/>
      <name val="Arial"/>
      <family val="2"/>
    </font>
    <font>
      <b/>
      <sz val="10"/>
      <color rgb="FFC00000"/>
      <name val="Arial"/>
      <family val="2"/>
    </font>
  </fonts>
  <fills count="9">
    <fill>
      <patternFill patternType="none"/>
    </fill>
    <fill>
      <patternFill patternType="gray125"/>
    </fill>
    <fill>
      <patternFill patternType="solid">
        <fgColor rgb="FF00B0F0"/>
        <bgColor indexed="64"/>
      </patternFill>
    </fill>
    <fill>
      <patternFill patternType="solid">
        <fgColor rgb="FF0070C0"/>
        <bgColor indexed="64"/>
      </patternFill>
    </fill>
    <fill>
      <patternFill patternType="solid">
        <fgColor indexed="43"/>
        <bgColor indexed="64"/>
      </patternFill>
    </fill>
    <fill>
      <patternFill patternType="solid">
        <fgColor indexed="15"/>
        <bgColor indexed="64"/>
      </patternFill>
    </fill>
    <fill>
      <patternFill patternType="solid">
        <fgColor rgb="FFFFFF99"/>
        <bgColor indexed="64"/>
      </patternFill>
    </fill>
    <fill>
      <patternFill patternType="solid">
        <fgColor rgb="FFFFFF00"/>
        <bgColor indexed="64"/>
      </patternFill>
    </fill>
    <fill>
      <patternFill patternType="solid">
        <fgColor theme="0" tint="-0.34998626667073579"/>
        <bgColor indexed="64"/>
      </patternFill>
    </fill>
  </fills>
  <borders count="18">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8">
    <xf numFmtId="0" fontId="0" fillId="0" borderId="0"/>
    <xf numFmtId="44" fontId="1"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0" fontId="3" fillId="0" borderId="0"/>
    <xf numFmtId="0" fontId="1" fillId="0" borderId="0"/>
    <xf numFmtId="0" fontId="1" fillId="0" borderId="0"/>
  </cellStyleXfs>
  <cellXfs count="106">
    <xf numFmtId="0" fontId="0" fillId="0" borderId="0" xfId="0"/>
    <xf numFmtId="0" fontId="2" fillId="0" borderId="1" xfId="0" applyFont="1" applyBorder="1" applyAlignment="1">
      <alignment horizontal="center"/>
    </xf>
    <xf numFmtId="0" fontId="2" fillId="0" borderId="1" xfId="0" applyFont="1" applyBorder="1" applyAlignment="1">
      <alignment horizontal="center" wrapText="1"/>
    </xf>
    <xf numFmtId="164" fontId="0" fillId="0" borderId="0" xfId="1" applyNumberFormat="1" applyFont="1" applyAlignment="1">
      <alignment horizontal="center"/>
    </xf>
    <xf numFmtId="0" fontId="0" fillId="0" borderId="0" xfId="0" applyAlignment="1">
      <alignment horizontal="center"/>
    </xf>
    <xf numFmtId="0" fontId="0" fillId="0" borderId="0" xfId="0" applyAlignment="1"/>
    <xf numFmtId="0" fontId="2" fillId="0" borderId="1" xfId="0" applyFont="1" applyBorder="1" applyAlignment="1"/>
    <xf numFmtId="164" fontId="0" fillId="0" borderId="0" xfId="1" applyNumberFormat="1" applyFont="1"/>
    <xf numFmtId="0" fontId="0" fillId="0" borderId="0" xfId="0" applyAlignment="1">
      <alignment horizontal="right"/>
    </xf>
    <xf numFmtId="0" fontId="2" fillId="0" borderId="0" xfId="0" applyFont="1" applyFill="1" applyBorder="1" applyAlignment="1">
      <alignment horizontal="center" wrapText="1"/>
    </xf>
    <xf numFmtId="44" fontId="0" fillId="0" borderId="0" xfId="0" applyNumberFormat="1"/>
    <xf numFmtId="0" fontId="5" fillId="3" borderId="0" xfId="2" applyFont="1" applyFill="1"/>
    <xf numFmtId="164" fontId="7" fillId="0" borderId="0" xfId="1" applyNumberFormat="1" applyFont="1" applyAlignment="1">
      <alignment horizontal="center"/>
    </xf>
    <xf numFmtId="0" fontId="2" fillId="6" borderId="0" xfId="0" applyFont="1" applyFill="1" applyAlignment="1">
      <alignment horizontal="center"/>
    </xf>
    <xf numFmtId="0" fontId="10" fillId="3" borderId="0" xfId="5" applyFont="1" applyFill="1"/>
    <xf numFmtId="0" fontId="10" fillId="0" borderId="0" xfId="5" applyFont="1"/>
    <xf numFmtId="0" fontId="1" fillId="0" borderId="0" xfId="6"/>
    <xf numFmtId="0" fontId="2" fillId="0" borderId="0" xfId="6" applyFont="1"/>
    <xf numFmtId="0" fontId="11" fillId="0" borderId="0" xfId="6" applyFont="1"/>
    <xf numFmtId="0" fontId="1" fillId="0" borderId="1" xfId="6" applyBorder="1" applyAlignment="1">
      <alignment horizontal="center"/>
    </xf>
    <xf numFmtId="0" fontId="1" fillId="0" borderId="1" xfId="6" applyBorder="1" applyAlignment="1">
      <alignment horizontal="left"/>
    </xf>
    <xf numFmtId="0" fontId="1" fillId="0" borderId="0" xfId="6" applyAlignment="1">
      <alignment horizontal="center"/>
    </xf>
    <xf numFmtId="0" fontId="11" fillId="0" borderId="1" xfId="6" applyFont="1" applyBorder="1"/>
    <xf numFmtId="0" fontId="7" fillId="0" borderId="1" xfId="6" applyFont="1" applyBorder="1" applyAlignment="1">
      <alignment horizontal="center"/>
    </xf>
    <xf numFmtId="0" fontId="1" fillId="0" borderId="0" xfId="6" applyAlignment="1">
      <alignment horizontal="right"/>
    </xf>
    <xf numFmtId="2" fontId="1" fillId="0" borderId="0" xfId="6" applyNumberFormat="1" applyAlignment="1">
      <alignment horizontal="right" indent="1"/>
    </xf>
    <xf numFmtId="0" fontId="9" fillId="2" borderId="0" xfId="6" applyFont="1" applyFill="1"/>
    <xf numFmtId="0" fontId="7" fillId="0" borderId="0" xfId="6" applyFont="1"/>
    <xf numFmtId="0" fontId="1" fillId="0" borderId="0" xfId="6" quotePrefix="1" applyAlignment="1">
      <alignment horizontal="center"/>
    </xf>
    <xf numFmtId="0" fontId="7" fillId="0" borderId="0" xfId="6" applyFont="1" applyAlignment="1">
      <alignment horizontal="center"/>
    </xf>
    <xf numFmtId="166" fontId="2" fillId="7" borderId="5" xfId="6" applyNumberFormat="1" applyFont="1" applyFill="1" applyBorder="1" applyAlignment="1">
      <alignment horizontal="center"/>
    </xf>
    <xf numFmtId="166" fontId="2" fillId="7" borderId="6" xfId="6" applyNumberFormat="1" applyFont="1" applyFill="1" applyBorder="1" applyAlignment="1">
      <alignment horizontal="center"/>
    </xf>
    <xf numFmtId="166" fontId="2" fillId="7" borderId="7" xfId="6" applyNumberFormat="1" applyFont="1" applyFill="1" applyBorder="1" applyAlignment="1">
      <alignment horizontal="center"/>
    </xf>
    <xf numFmtId="0" fontId="11" fillId="0" borderId="0" xfId="0" applyFont="1"/>
    <xf numFmtId="0" fontId="2" fillId="7" borderId="0" xfId="0" applyFont="1" applyFill="1"/>
    <xf numFmtId="0" fontId="0" fillId="7" borderId="0" xfId="0" applyFill="1"/>
    <xf numFmtId="0" fontId="9" fillId="2" borderId="0" xfId="0" applyFont="1" applyFill="1"/>
    <xf numFmtId="0" fontId="7" fillId="0" borderId="0" xfId="0" applyFont="1"/>
    <xf numFmtId="0" fontId="5" fillId="3" borderId="0" xfId="5" applyFont="1" applyFill="1"/>
    <xf numFmtId="0" fontId="1" fillId="0" borderId="0" xfId="7"/>
    <xf numFmtId="0" fontId="1" fillId="0" borderId="0" xfId="7" applyAlignment="1">
      <alignment horizontal="left"/>
    </xf>
    <xf numFmtId="0" fontId="13" fillId="8" borderId="0" xfId="7" applyFont="1" applyFill="1"/>
    <xf numFmtId="0" fontId="1" fillId="0" borderId="0" xfId="7" applyAlignment="1">
      <alignment horizontal="center"/>
    </xf>
    <xf numFmtId="0" fontId="1" fillId="0" borderId="0" xfId="7" applyAlignment="1">
      <alignment horizontal="right"/>
    </xf>
    <xf numFmtId="164" fontId="2" fillId="6" borderId="0" xfId="3" applyNumberFormat="1" applyFont="1" applyFill="1" applyAlignment="1">
      <alignment horizontal="center"/>
    </xf>
    <xf numFmtId="9" fontId="1" fillId="0" borderId="0" xfId="7" applyNumberFormat="1" applyAlignment="1">
      <alignment horizontal="center"/>
    </xf>
    <xf numFmtId="10" fontId="1" fillId="0" borderId="0" xfId="7" applyNumberFormat="1" applyAlignment="1">
      <alignment horizontal="center"/>
    </xf>
    <xf numFmtId="164" fontId="9" fillId="2" borderId="0" xfId="3" applyNumberFormat="1" applyFont="1" applyFill="1"/>
    <xf numFmtId="0" fontId="1" fillId="0" borderId="0" xfId="7" quotePrefix="1"/>
    <xf numFmtId="0" fontId="6" fillId="0" borderId="0" xfId="7" applyFont="1"/>
    <xf numFmtId="164" fontId="1" fillId="0" borderId="0" xfId="7" applyNumberFormat="1"/>
    <xf numFmtId="164" fontId="1" fillId="0" borderId="0" xfId="7" applyNumberFormat="1" applyAlignment="1">
      <alignment horizontal="left"/>
    </xf>
    <xf numFmtId="0" fontId="14" fillId="0" borderId="0" xfId="5" applyFont="1" applyAlignment="1">
      <alignment horizontal="right"/>
    </xf>
    <xf numFmtId="0" fontId="15" fillId="6" borderId="2" xfId="5" applyFont="1" applyFill="1" applyBorder="1"/>
    <xf numFmtId="0" fontId="16" fillId="0" borderId="0" xfId="5" applyFont="1"/>
    <xf numFmtId="0" fontId="17" fillId="2" borderId="2" xfId="5" applyFont="1" applyFill="1" applyBorder="1"/>
    <xf numFmtId="0" fontId="1" fillId="0" borderId="8" xfId="7" applyBorder="1"/>
    <xf numFmtId="0" fontId="1" fillId="0" borderId="9" xfId="7" applyBorder="1"/>
    <xf numFmtId="0" fontId="1" fillId="0" borderId="10" xfId="7" applyBorder="1"/>
    <xf numFmtId="1" fontId="1" fillId="0" borderId="0" xfId="3" applyNumberFormat="1" applyFont="1"/>
    <xf numFmtId="1" fontId="7" fillId="0" borderId="11" xfId="3" applyNumberFormat="1" applyFont="1" applyBorder="1" applyAlignment="1">
      <alignment horizontal="left"/>
    </xf>
    <xf numFmtId="0" fontId="18" fillId="0" borderId="0" xfId="5" applyFont="1"/>
    <xf numFmtId="0" fontId="1" fillId="0" borderId="12" xfId="7" applyBorder="1"/>
    <xf numFmtId="0" fontId="1" fillId="0" borderId="13" xfId="7" applyBorder="1"/>
    <xf numFmtId="1" fontId="7" fillId="0" borderId="14" xfId="3" applyNumberFormat="1" applyFont="1" applyBorder="1" applyAlignment="1">
      <alignment horizontal="left"/>
    </xf>
    <xf numFmtId="0" fontId="1" fillId="0" borderId="15" xfId="7" applyBorder="1"/>
    <xf numFmtId="0" fontId="1" fillId="0" borderId="1" xfId="7" applyBorder="1"/>
    <xf numFmtId="0" fontId="1" fillId="0" borderId="16" xfId="7" applyBorder="1"/>
    <xf numFmtId="1" fontId="7" fillId="0" borderId="17" xfId="3" applyNumberFormat="1" applyFont="1" applyBorder="1" applyAlignment="1">
      <alignment horizontal="left"/>
    </xf>
    <xf numFmtId="0" fontId="9" fillId="2" borderId="0" xfId="0" applyFont="1" applyFill="1" applyAlignment="1">
      <alignment horizontal="center"/>
    </xf>
    <xf numFmtId="0" fontId="10" fillId="3" borderId="0" xfId="2" applyFont="1" applyFill="1"/>
    <xf numFmtId="0" fontId="22" fillId="3" borderId="0" xfId="2" applyFont="1" applyFill="1"/>
    <xf numFmtId="0" fontId="23" fillId="0" borderId="0" xfId="2" applyFont="1" applyAlignment="1">
      <alignment horizontal="right"/>
    </xf>
    <xf numFmtId="0" fontId="3" fillId="4" borderId="2" xfId="2" applyFill="1" applyBorder="1"/>
    <xf numFmtId="0" fontId="3" fillId="0" borderId="0" xfId="2"/>
    <xf numFmtId="0" fontId="10" fillId="0" borderId="0" xfId="2" applyFont="1"/>
    <xf numFmtId="0" fontId="22" fillId="0" borderId="0" xfId="2" applyFont="1"/>
    <xf numFmtId="0" fontId="3" fillId="5" borderId="2" xfId="2" applyFill="1" applyBorder="1"/>
    <xf numFmtId="0" fontId="3" fillId="0" borderId="0" xfId="2" applyAlignment="1">
      <alignment horizontal="right"/>
    </xf>
    <xf numFmtId="0" fontId="24" fillId="0" borderId="0" xfId="2" applyFont="1" applyAlignment="1">
      <alignment horizontal="center"/>
    </xf>
    <xf numFmtId="0" fontId="3" fillId="0" borderId="0" xfId="2" applyAlignment="1">
      <alignment horizontal="center"/>
    </xf>
    <xf numFmtId="0" fontId="3" fillId="0" borderId="0" xfId="2" applyAlignment="1">
      <alignment horizontal="center"/>
    </xf>
    <xf numFmtId="0" fontId="23" fillId="0" borderId="1" xfId="2" applyFont="1" applyBorder="1"/>
    <xf numFmtId="0" fontId="24" fillId="0" borderId="1" xfId="2" applyFont="1" applyBorder="1" applyAlignment="1">
      <alignment horizontal="right"/>
    </xf>
    <xf numFmtId="0" fontId="24" fillId="0" borderId="1" xfId="2" applyFont="1" applyBorder="1" applyAlignment="1">
      <alignment horizontal="center"/>
    </xf>
    <xf numFmtId="0" fontId="24" fillId="0" borderId="1" xfId="2" applyFont="1" applyBorder="1"/>
    <xf numFmtId="0" fontId="24" fillId="0" borderId="0" xfId="2" applyFont="1"/>
    <xf numFmtId="164" fontId="3" fillId="0" borderId="0" xfId="3" applyNumberFormat="1"/>
    <xf numFmtId="42" fontId="25" fillId="0" borderId="0" xfId="3" applyNumberFormat="1" applyFont="1"/>
    <xf numFmtId="0" fontId="3" fillId="4" borderId="3" xfId="2" applyFill="1" applyBorder="1" applyAlignment="1">
      <alignment horizontal="center"/>
    </xf>
    <xf numFmtId="0" fontId="3" fillId="4" borderId="2" xfId="2" applyFill="1" applyBorder="1" applyAlignment="1">
      <alignment horizontal="center"/>
    </xf>
    <xf numFmtId="164" fontId="3" fillId="0" borderId="1" xfId="3" applyNumberFormat="1" applyBorder="1"/>
    <xf numFmtId="164" fontId="25" fillId="0" borderId="1" xfId="3" applyNumberFormat="1" applyFont="1" applyBorder="1"/>
    <xf numFmtId="0" fontId="3" fillId="4" borderId="4" xfId="2" applyFill="1" applyBorder="1" applyAlignment="1">
      <alignment horizontal="center"/>
    </xf>
    <xf numFmtId="0" fontId="3" fillId="0" borderId="1" xfId="2" applyBorder="1"/>
    <xf numFmtId="0" fontId="3" fillId="0" borderId="1" xfId="2" applyBorder="1" applyAlignment="1">
      <alignment horizontal="center"/>
    </xf>
    <xf numFmtId="164" fontId="25" fillId="0" borderId="0" xfId="3" applyNumberFormat="1" applyFont="1"/>
    <xf numFmtId="164" fontId="23" fillId="0" borderId="0" xfId="2" applyNumberFormat="1" applyFont="1" applyAlignment="1">
      <alignment horizontal="right"/>
    </xf>
    <xf numFmtId="164" fontId="3" fillId="0" borderId="0" xfId="3" applyNumberFormat="1" applyAlignment="1">
      <alignment horizontal="center"/>
    </xf>
    <xf numFmtId="0" fontId="24" fillId="0" borderId="0" xfId="2" applyFont="1" applyAlignment="1">
      <alignment horizontal="left"/>
    </xf>
    <xf numFmtId="164" fontId="3" fillId="5" borderId="0" xfId="3" applyNumberFormat="1" applyFill="1"/>
    <xf numFmtId="164" fontId="3" fillId="0" borderId="0" xfId="3" applyNumberFormat="1" applyFill="1"/>
    <xf numFmtId="0" fontId="24" fillId="0" borderId="0" xfId="2" applyFont="1" applyAlignment="1">
      <alignment horizontal="right"/>
    </xf>
    <xf numFmtId="165" fontId="0" fillId="0" borderId="0" xfId="4" applyNumberFormat="1" applyFont="1" applyFill="1"/>
    <xf numFmtId="0" fontId="3" fillId="0" borderId="0" xfId="2" quotePrefix="1" applyAlignment="1">
      <alignment horizontal="center"/>
    </xf>
    <xf numFmtId="165" fontId="26" fillId="0" borderId="0" xfId="4" applyNumberFormat="1" applyFont="1"/>
  </cellXfs>
  <cellStyles count="8">
    <cellStyle name="Comma 2" xfId="4" xr:uid="{B34EE7AC-8E73-49CF-84B6-F8759F503923}"/>
    <cellStyle name="Currency" xfId="1" builtinId="4"/>
    <cellStyle name="Currency 2" xfId="3" xr:uid="{77B63279-5FC4-4B67-8706-BE8FF3140B67}"/>
    <cellStyle name="Normal" xfId="0" builtinId="0"/>
    <cellStyle name="Normal 2" xfId="2" xr:uid="{C188BCA0-D564-457F-BE26-B5C686D8909F}"/>
    <cellStyle name="Normal 3" xfId="5" xr:uid="{4453D294-B1FD-4276-B4C4-EBB837E51237}"/>
    <cellStyle name="Normal 3 2" xfId="7" xr:uid="{EC650624-EE70-4D9E-93D1-6022932815AF}"/>
    <cellStyle name="Normal 5" xfId="6" xr:uid="{D0328AD8-DB43-446D-9B02-85CC3634F3DD}"/>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138111</xdr:colOff>
      <xdr:row>16</xdr:row>
      <xdr:rowOff>128588</xdr:rowOff>
    </xdr:from>
    <xdr:to>
      <xdr:col>2</xdr:col>
      <xdr:colOff>595312</xdr:colOff>
      <xdr:row>27</xdr:row>
      <xdr:rowOff>38100</xdr:rowOff>
    </xdr:to>
    <xdr:sp macro="" textlink="">
      <xdr:nvSpPr>
        <xdr:cNvPr id="2" name="Text Box 3">
          <a:extLst>
            <a:ext uri="{FF2B5EF4-FFF2-40B4-BE49-F238E27FC236}">
              <a16:creationId xmlns:a16="http://schemas.microsoft.com/office/drawing/2014/main" id="{D9606658-9B9C-403C-ACAA-205C7744FE22}"/>
            </a:ext>
          </a:extLst>
        </xdr:cNvPr>
        <xdr:cNvSpPr txBox="1">
          <a:spLocks noChangeArrowheads="1"/>
        </xdr:cNvSpPr>
      </xdr:nvSpPr>
      <xdr:spPr bwMode="auto">
        <a:xfrm>
          <a:off x="138111" y="3048001"/>
          <a:ext cx="2395539" cy="1900237"/>
        </a:xfrm>
        <a:prstGeom prst="rect">
          <a:avLst/>
        </a:prstGeom>
        <a:solidFill>
          <a:srgbClr val="FFFF99"/>
        </a:solidFill>
        <a:ln w="9525">
          <a:noFill/>
          <a:miter lim="800000"/>
          <a:headEnd/>
          <a:tailEnd/>
        </a:ln>
        <a:effectLst>
          <a:outerShdw dist="107763" dir="2700000" algn="ctr" rotWithShape="0">
            <a:srgbClr val="808080">
              <a:alpha val="50000"/>
            </a:srgbClr>
          </a:outerShdw>
        </a:effectLst>
      </xdr:spPr>
      <xdr:txBody>
        <a:bodyPr vertOverflow="clip" wrap="square" lIns="27432" tIns="22860" rIns="0" bIns="0" anchor="t" upright="1"/>
        <a:lstStyle/>
        <a:p>
          <a:pPr algn="l" rtl="0">
            <a:defRPr sz="1000"/>
          </a:pPr>
          <a:r>
            <a:rPr lang="en-US" sz="1000" b="0" i="1" strike="noStrike">
              <a:solidFill>
                <a:srgbClr val="000000"/>
              </a:solidFill>
              <a:latin typeface="Arial"/>
              <a:cs typeface="Arial"/>
            </a:rPr>
            <a:t>Solver settings:</a:t>
          </a: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Maximize:</a:t>
          </a:r>
          <a:r>
            <a:rPr lang="en-US" sz="1000" b="0" i="0" strike="noStrike">
              <a:solidFill>
                <a:srgbClr val="000000"/>
              </a:solidFill>
              <a:latin typeface="Arial"/>
              <a:cs typeface="Arial"/>
            </a:rPr>
            <a:t>	G11</a:t>
          </a:r>
        </a:p>
        <a:p>
          <a:pPr algn="l" rtl="0">
            <a:defRPr sz="1000"/>
          </a:pPr>
          <a:endParaRPr lang="en-US" sz="1000" b="1"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By Changing:</a:t>
          </a:r>
          <a:r>
            <a:rPr lang="en-US" sz="1000" b="0" i="0" strike="noStrike">
              <a:solidFill>
                <a:srgbClr val="000000"/>
              </a:solidFill>
              <a:latin typeface="Arial"/>
              <a:cs typeface="Arial"/>
            </a:rPr>
            <a:t>	B16:E16</a:t>
          </a:r>
        </a:p>
        <a:p>
          <a:pPr algn="l" rtl="0">
            <a:defRPr sz="1000"/>
          </a:pPr>
          <a:endParaRPr lang="en-US" sz="1000" b="1"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Subject To:</a:t>
          </a:r>
          <a:r>
            <a:rPr lang="en-US" sz="1000" b="0" i="0" strike="noStrike">
              <a:solidFill>
                <a:srgbClr val="000000"/>
              </a:solidFill>
              <a:latin typeface="Arial"/>
              <a:cs typeface="Arial"/>
            </a:rPr>
            <a:t>	G12:G14 &gt;= I12:I14</a:t>
          </a:r>
        </a:p>
        <a:p>
          <a:pPr algn="l" rtl="0">
            <a:defRPr sz="1000"/>
          </a:pPr>
          <a:r>
            <a:rPr lang="en-US" sz="1000" b="0" i="0" strike="noStrike">
              <a:solidFill>
                <a:srgbClr val="000000"/>
              </a:solidFill>
              <a:latin typeface="Arial"/>
              <a:cs typeface="Arial"/>
            </a:rPr>
            <a:t>	</a:t>
          </a:r>
        </a:p>
        <a:p>
          <a:pPr algn="l" rtl="0">
            <a:defRPr sz="1000"/>
          </a:pPr>
          <a:r>
            <a:rPr lang="en-US" sz="1000" b="1" i="0" strike="noStrike">
              <a:solidFill>
                <a:srgbClr val="000000"/>
              </a:solidFill>
              <a:latin typeface="Arial"/>
              <a:cs typeface="Arial"/>
            </a:rPr>
            <a:t>Solving Method: </a:t>
          </a:r>
          <a:r>
            <a:rPr lang="en-US" sz="1000" b="0" i="0" strike="noStrike">
              <a:solidFill>
                <a:srgbClr val="000000"/>
              </a:solidFill>
              <a:latin typeface="Arial"/>
              <a:cs typeface="Arial"/>
            </a:rPr>
            <a:t>Simplex LP</a:t>
          </a:r>
        </a:p>
        <a:p>
          <a:pPr algn="l" rtl="0">
            <a:defRPr sz="1000"/>
          </a:pPr>
          <a:endParaRPr lang="en-US" sz="1000" b="1"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Make Unconstrained</a:t>
          </a:r>
          <a:r>
            <a:rPr lang="en-US" sz="1000" b="1" i="0" strike="noStrike" baseline="0">
              <a:solidFill>
                <a:srgbClr val="000000"/>
              </a:solidFill>
              <a:latin typeface="Arial"/>
              <a:cs typeface="Arial"/>
            </a:rPr>
            <a:t> Variables </a:t>
          </a:r>
          <a:r>
            <a:rPr lang="en-US" sz="1000" b="1" i="0" strike="noStrike">
              <a:solidFill>
                <a:srgbClr val="000000"/>
              </a:solidFill>
              <a:latin typeface="Arial"/>
              <a:cs typeface="Arial"/>
            </a:rPr>
            <a:t>Non-Negative</a:t>
          </a:r>
          <a:r>
            <a:rPr lang="en-US" sz="1000" b="0" i="0" strike="noStrike">
              <a:solidFill>
                <a:srgbClr val="000000"/>
              </a:solidFill>
              <a:latin typeface="Arial"/>
              <a:cs typeface="Arial"/>
            </a:rPr>
            <a:t> box checked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91282</xdr:colOff>
      <xdr:row>14</xdr:row>
      <xdr:rowOff>83346</xdr:rowOff>
    </xdr:from>
    <xdr:to>
      <xdr:col>6</xdr:col>
      <xdr:colOff>134938</xdr:colOff>
      <xdr:row>27</xdr:row>
      <xdr:rowOff>19845</xdr:rowOff>
    </xdr:to>
    <xdr:sp macro="" textlink="">
      <xdr:nvSpPr>
        <xdr:cNvPr id="2" name="Text Box 3">
          <a:extLst>
            <a:ext uri="{FF2B5EF4-FFF2-40B4-BE49-F238E27FC236}">
              <a16:creationId xmlns:a16="http://schemas.microsoft.com/office/drawing/2014/main" id="{7756AE56-0717-41F8-A846-DE81BC4C4031}"/>
            </a:ext>
          </a:extLst>
        </xdr:cNvPr>
        <xdr:cNvSpPr txBox="1">
          <a:spLocks noChangeArrowheads="1"/>
        </xdr:cNvSpPr>
      </xdr:nvSpPr>
      <xdr:spPr bwMode="auto">
        <a:xfrm>
          <a:off x="2882107" y="2636046"/>
          <a:ext cx="2229644" cy="2289174"/>
        </a:xfrm>
        <a:prstGeom prst="rect">
          <a:avLst/>
        </a:prstGeom>
        <a:solidFill>
          <a:srgbClr val="FFFF99"/>
        </a:solidFill>
        <a:ln w="9525">
          <a:noFill/>
          <a:miter lim="800000"/>
          <a:headEnd/>
          <a:tailEnd/>
        </a:ln>
        <a:effectLst>
          <a:outerShdw dist="107763" dir="2700000" algn="ctr" rotWithShape="0">
            <a:srgbClr val="808080">
              <a:alpha val="50000"/>
            </a:srgbClr>
          </a:outerShdw>
        </a:effectLst>
      </xdr:spPr>
      <xdr:txBody>
        <a:bodyPr vertOverflow="clip" wrap="square" lIns="27432" tIns="22860" rIns="0" bIns="0" anchor="t" upright="1"/>
        <a:lstStyle/>
        <a:p>
          <a:pPr algn="l" rtl="0">
            <a:defRPr sz="1000"/>
          </a:pPr>
          <a:r>
            <a:rPr lang="en-US" sz="1000" b="0" i="1" strike="noStrike">
              <a:solidFill>
                <a:srgbClr val="000000"/>
              </a:solidFill>
              <a:latin typeface="Arial"/>
              <a:cs typeface="Arial"/>
            </a:rPr>
            <a:t>Solver settings:</a:t>
          </a: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Maximize:</a:t>
          </a:r>
          <a:r>
            <a:rPr lang="en-US" sz="1000" b="0" i="0" strike="noStrike">
              <a:solidFill>
                <a:srgbClr val="000000"/>
              </a:solidFill>
              <a:latin typeface="Arial"/>
              <a:cs typeface="Arial"/>
            </a:rPr>
            <a:t>	F8</a:t>
          </a:r>
        </a:p>
        <a:p>
          <a:pPr algn="l" rtl="0">
            <a:defRPr sz="1000"/>
          </a:pPr>
          <a:endParaRPr lang="en-US" sz="1000" b="1"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By Changing:</a:t>
          </a:r>
          <a:r>
            <a:rPr lang="en-US" sz="1000" b="0" i="0" strike="noStrike">
              <a:solidFill>
                <a:srgbClr val="000000"/>
              </a:solidFill>
              <a:latin typeface="Arial"/>
              <a:cs typeface="Arial"/>
            </a:rPr>
            <a:t>	B5:E5</a:t>
          </a:r>
        </a:p>
        <a:p>
          <a:pPr algn="l" rtl="0">
            <a:defRPr sz="1000"/>
          </a:pPr>
          <a:endParaRPr lang="en-US" sz="1000" b="1"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Subject To:</a:t>
          </a:r>
          <a:r>
            <a:rPr lang="en-US" sz="1000" b="0" i="0" strike="noStrike">
              <a:solidFill>
                <a:srgbClr val="000000"/>
              </a:solidFill>
              <a:latin typeface="Arial"/>
              <a:cs typeface="Arial"/>
            </a:rPr>
            <a:t>	F11 &gt;= B5</a:t>
          </a:r>
        </a:p>
        <a:p>
          <a:pPr algn="l" rtl="0">
            <a:defRPr sz="1000"/>
          </a:pPr>
          <a:r>
            <a:rPr lang="en-US" sz="1000" b="0" i="0" strike="noStrike">
              <a:solidFill>
                <a:srgbClr val="000000"/>
              </a:solidFill>
              <a:latin typeface="Arial"/>
              <a:cs typeface="Arial"/>
            </a:rPr>
            <a:t>	F13 &gt;= H13</a:t>
          </a:r>
        </a:p>
        <a:p>
          <a:pPr algn="l" rtl="0">
            <a:defRPr sz="1000"/>
          </a:pPr>
          <a:r>
            <a:rPr lang="en-US" sz="1000" b="0" i="0" strike="noStrike">
              <a:solidFill>
                <a:srgbClr val="000000"/>
              </a:solidFill>
              <a:latin typeface="Arial"/>
              <a:cs typeface="Arial"/>
            </a:rPr>
            <a:t>	E5 &lt;= H12</a:t>
          </a:r>
        </a:p>
        <a:p>
          <a:pPr algn="l" rtl="0">
            <a:defRPr sz="1000"/>
          </a:pPr>
          <a:r>
            <a:rPr lang="en-US" sz="1000" b="0" i="0" strike="noStrike">
              <a:solidFill>
                <a:srgbClr val="000000"/>
              </a:solidFill>
              <a:latin typeface="Arial"/>
              <a:cs typeface="Arial"/>
            </a:rPr>
            <a:t>	F14 &lt;= H14</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Solving Method: </a:t>
          </a:r>
          <a:r>
            <a:rPr lang="en-US" sz="1000" b="0" i="0" strike="noStrike">
              <a:solidFill>
                <a:srgbClr val="000000"/>
              </a:solidFill>
              <a:latin typeface="Arial"/>
              <a:cs typeface="Arial"/>
            </a:rPr>
            <a:t>Simplex LP</a:t>
          </a:r>
        </a:p>
        <a:p>
          <a:pPr algn="l" rtl="0">
            <a:defRPr sz="1000"/>
          </a:pPr>
          <a:endParaRPr lang="en-US" sz="1000" b="1"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Make Unconstrained</a:t>
          </a:r>
          <a:r>
            <a:rPr lang="en-US" sz="1000" b="1" i="0" strike="noStrike" baseline="0">
              <a:solidFill>
                <a:srgbClr val="000000"/>
              </a:solidFill>
              <a:latin typeface="Arial"/>
              <a:cs typeface="Arial"/>
            </a:rPr>
            <a:t> Variables </a:t>
          </a:r>
          <a:r>
            <a:rPr lang="en-US" sz="1000" b="1" i="0" strike="noStrike">
              <a:solidFill>
                <a:srgbClr val="000000"/>
              </a:solidFill>
              <a:latin typeface="Arial"/>
              <a:cs typeface="Arial"/>
            </a:rPr>
            <a:t>Non-Negative</a:t>
          </a:r>
          <a:r>
            <a:rPr lang="en-US" sz="1000" b="0" i="0" strike="noStrike">
              <a:solidFill>
                <a:srgbClr val="000000"/>
              </a:solidFill>
              <a:latin typeface="Arial"/>
              <a:cs typeface="Arial"/>
            </a:rPr>
            <a:t> box checked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404813</xdr:colOff>
      <xdr:row>15</xdr:row>
      <xdr:rowOff>31750</xdr:rowOff>
    </xdr:from>
    <xdr:to>
      <xdr:col>2</xdr:col>
      <xdr:colOff>710407</xdr:colOff>
      <xdr:row>25</xdr:row>
      <xdr:rowOff>154781</xdr:rowOff>
    </xdr:to>
    <xdr:sp macro="" textlink="">
      <xdr:nvSpPr>
        <xdr:cNvPr id="2" name="Text Box 3">
          <a:extLst>
            <a:ext uri="{FF2B5EF4-FFF2-40B4-BE49-F238E27FC236}">
              <a16:creationId xmlns:a16="http://schemas.microsoft.com/office/drawing/2014/main" id="{D3302AAD-9169-4ED4-B367-69C044C5A313}"/>
            </a:ext>
          </a:extLst>
        </xdr:cNvPr>
        <xdr:cNvSpPr txBox="1">
          <a:spLocks noChangeArrowheads="1"/>
        </xdr:cNvSpPr>
      </xdr:nvSpPr>
      <xdr:spPr bwMode="auto">
        <a:xfrm>
          <a:off x="404813" y="2870200"/>
          <a:ext cx="2367757" cy="1932781"/>
        </a:xfrm>
        <a:prstGeom prst="rect">
          <a:avLst/>
        </a:prstGeom>
        <a:solidFill>
          <a:srgbClr val="FFFF99"/>
        </a:solidFill>
        <a:ln w="9525">
          <a:noFill/>
          <a:miter lim="800000"/>
          <a:headEnd/>
          <a:tailEnd/>
        </a:ln>
        <a:effectLst>
          <a:outerShdw dist="107763" dir="2700000" algn="ctr" rotWithShape="0">
            <a:srgbClr val="808080">
              <a:alpha val="50000"/>
            </a:srgbClr>
          </a:outerShdw>
        </a:effectLst>
      </xdr:spPr>
      <xdr:txBody>
        <a:bodyPr vertOverflow="clip" wrap="square" lIns="27432" tIns="22860" rIns="0" bIns="0" anchor="t" upright="1"/>
        <a:lstStyle/>
        <a:p>
          <a:pPr algn="l" rtl="0">
            <a:defRPr sz="1000"/>
          </a:pPr>
          <a:r>
            <a:rPr lang="en-US" sz="1000" b="0" i="1" strike="noStrike">
              <a:solidFill>
                <a:srgbClr val="000000"/>
              </a:solidFill>
              <a:latin typeface="Arial"/>
              <a:cs typeface="Arial"/>
            </a:rPr>
            <a:t>Solver settings:</a:t>
          </a: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Maximize:</a:t>
          </a:r>
          <a:r>
            <a:rPr lang="en-US" sz="1000" b="0" i="0" strike="noStrike">
              <a:solidFill>
                <a:srgbClr val="000000"/>
              </a:solidFill>
              <a:latin typeface="Arial"/>
              <a:cs typeface="Arial"/>
            </a:rPr>
            <a:t>	F8</a:t>
          </a:r>
        </a:p>
        <a:p>
          <a:pPr algn="l" rtl="0">
            <a:defRPr sz="1000"/>
          </a:pPr>
          <a:endParaRPr lang="en-US" sz="1000" b="1"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By Changing:</a:t>
          </a:r>
          <a:r>
            <a:rPr lang="en-US" sz="1000" b="0" i="0" strike="noStrike">
              <a:solidFill>
                <a:srgbClr val="000000"/>
              </a:solidFill>
              <a:latin typeface="Arial"/>
              <a:cs typeface="Arial"/>
            </a:rPr>
            <a:t>	B5:E5</a:t>
          </a:r>
        </a:p>
        <a:p>
          <a:pPr algn="l" rtl="0">
            <a:defRPr sz="1000"/>
          </a:pPr>
          <a:endParaRPr lang="en-US" sz="1000" b="1"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Subject To:</a:t>
          </a:r>
          <a:r>
            <a:rPr lang="en-US" sz="1000" b="0" i="0" strike="noStrike">
              <a:solidFill>
                <a:srgbClr val="000000"/>
              </a:solidFill>
              <a:latin typeface="Arial"/>
              <a:cs typeface="Arial"/>
            </a:rPr>
            <a:t>	F11:F14 &lt;= H11:H14</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Solving Method: </a:t>
          </a:r>
          <a:r>
            <a:rPr lang="en-US" sz="1000" b="0" i="0" strike="noStrike">
              <a:solidFill>
                <a:srgbClr val="000000"/>
              </a:solidFill>
              <a:latin typeface="Arial"/>
              <a:cs typeface="Arial"/>
            </a:rPr>
            <a:t>Simplex LP</a:t>
          </a:r>
        </a:p>
        <a:p>
          <a:pPr algn="l" rtl="0">
            <a:defRPr sz="1000"/>
          </a:pPr>
          <a:endParaRPr lang="en-US" sz="1000" b="1"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Make Unconstrained</a:t>
          </a:r>
          <a:r>
            <a:rPr lang="en-US" sz="1000" b="1" i="0" strike="noStrike" baseline="0">
              <a:solidFill>
                <a:srgbClr val="000000"/>
              </a:solidFill>
              <a:latin typeface="Arial"/>
              <a:cs typeface="Arial"/>
            </a:rPr>
            <a:t> Variables </a:t>
          </a:r>
          <a:r>
            <a:rPr lang="en-US" sz="1000" b="1" i="0" strike="noStrike">
              <a:solidFill>
                <a:srgbClr val="000000"/>
              </a:solidFill>
              <a:latin typeface="Arial"/>
              <a:cs typeface="Arial"/>
            </a:rPr>
            <a:t>Non-Negative</a:t>
          </a:r>
          <a:r>
            <a:rPr lang="en-US" sz="1000" b="0" i="0" strike="noStrike">
              <a:solidFill>
                <a:srgbClr val="000000"/>
              </a:solidFill>
              <a:latin typeface="Arial"/>
              <a:cs typeface="Arial"/>
            </a:rPr>
            <a:t> box checked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55563</xdr:colOff>
      <xdr:row>11</xdr:row>
      <xdr:rowOff>95251</xdr:rowOff>
    </xdr:from>
    <xdr:to>
      <xdr:col>3</xdr:col>
      <xdr:colOff>265906</xdr:colOff>
      <xdr:row>21</xdr:row>
      <xdr:rowOff>79375</xdr:rowOff>
    </xdr:to>
    <xdr:sp macro="" textlink="">
      <xdr:nvSpPr>
        <xdr:cNvPr id="10" name="Text Box 6">
          <a:extLst>
            <a:ext uri="{FF2B5EF4-FFF2-40B4-BE49-F238E27FC236}">
              <a16:creationId xmlns:a16="http://schemas.microsoft.com/office/drawing/2014/main" id="{7BEB96EA-3644-4492-8CB3-1B85D70BF0FB}"/>
            </a:ext>
          </a:extLst>
        </xdr:cNvPr>
        <xdr:cNvSpPr txBox="1">
          <a:spLocks noChangeArrowheads="1"/>
        </xdr:cNvSpPr>
      </xdr:nvSpPr>
      <xdr:spPr bwMode="auto">
        <a:xfrm>
          <a:off x="349251" y="2301876"/>
          <a:ext cx="2099468" cy="1809749"/>
        </a:xfrm>
        <a:prstGeom prst="rect">
          <a:avLst/>
        </a:prstGeom>
        <a:solidFill>
          <a:srgbClr val="FFFF99"/>
        </a:solidFill>
        <a:ln w="9525">
          <a:noFill/>
          <a:miter lim="800000"/>
          <a:headEnd/>
          <a:tailEnd/>
        </a:ln>
        <a:effectLst>
          <a:outerShdw dist="107763" dir="2700000" algn="ctr" rotWithShape="0">
            <a:srgbClr val="808080">
              <a:alpha val="50000"/>
            </a:srgbClr>
          </a:outerShdw>
        </a:effectLst>
      </xdr:spPr>
      <xdr:txBody>
        <a:bodyPr vertOverflow="clip" wrap="square" lIns="27432" tIns="22860" rIns="0" bIns="0" anchor="t" upright="1"/>
        <a:lstStyle/>
        <a:p>
          <a:pPr algn="l" rtl="0">
            <a:defRPr sz="1000"/>
          </a:pPr>
          <a:r>
            <a:rPr lang="en-US" sz="1100" b="0" i="1" strike="noStrike">
              <a:solidFill>
                <a:srgbClr val="000000"/>
              </a:solidFill>
              <a:latin typeface="+mn-lt"/>
              <a:cs typeface="Arial"/>
            </a:rPr>
            <a:t>Solver settings:</a:t>
          </a:r>
          <a:endParaRPr lang="en-US" sz="1100" b="0" i="0" strike="noStrike">
            <a:solidFill>
              <a:srgbClr val="000000"/>
            </a:solidFill>
            <a:latin typeface="+mn-lt"/>
            <a:cs typeface="Arial"/>
          </a:endParaRPr>
        </a:p>
        <a:p>
          <a:pPr algn="l" rtl="0">
            <a:defRPr sz="1000"/>
          </a:pPr>
          <a:endParaRPr lang="en-US" sz="1100" b="0" i="0" strike="noStrike">
            <a:solidFill>
              <a:srgbClr val="000000"/>
            </a:solidFill>
            <a:latin typeface="+mn-lt"/>
            <a:cs typeface="Arial"/>
          </a:endParaRPr>
        </a:p>
        <a:p>
          <a:pPr algn="l" rtl="0">
            <a:defRPr sz="1000"/>
          </a:pPr>
          <a:r>
            <a:rPr lang="en-US" sz="1100" b="1" i="0" strike="noStrike">
              <a:solidFill>
                <a:srgbClr val="000000"/>
              </a:solidFill>
              <a:latin typeface="+mn-lt"/>
              <a:cs typeface="Arial"/>
            </a:rPr>
            <a:t>Maximize:</a:t>
          </a:r>
          <a:r>
            <a:rPr lang="en-US" sz="1100" b="0" i="0" strike="noStrike">
              <a:solidFill>
                <a:srgbClr val="000000"/>
              </a:solidFill>
              <a:latin typeface="+mn-lt"/>
              <a:cs typeface="Arial"/>
            </a:rPr>
            <a:t>        	E11</a:t>
          </a:r>
        </a:p>
        <a:p>
          <a:pPr algn="l" rtl="0">
            <a:defRPr sz="1000"/>
          </a:pPr>
          <a:r>
            <a:rPr lang="en-US" sz="1100" b="1" i="0" strike="noStrike">
              <a:solidFill>
                <a:srgbClr val="000000"/>
              </a:solidFill>
              <a:latin typeface="+mn-lt"/>
              <a:cs typeface="Arial"/>
            </a:rPr>
            <a:t>By Changing:</a:t>
          </a:r>
          <a:r>
            <a:rPr lang="en-US" sz="1100" b="0" i="0" strike="noStrike">
              <a:solidFill>
                <a:srgbClr val="000000"/>
              </a:solidFill>
              <a:latin typeface="+mn-lt"/>
              <a:cs typeface="Arial"/>
            </a:rPr>
            <a:t>  	C4:C9</a:t>
          </a:r>
        </a:p>
        <a:p>
          <a:pPr algn="l" rtl="0">
            <a:defRPr sz="1000"/>
          </a:pPr>
          <a:r>
            <a:rPr lang="en-US" sz="1100" b="1" i="0" strike="noStrike">
              <a:solidFill>
                <a:srgbClr val="000000"/>
              </a:solidFill>
              <a:latin typeface="+mn-lt"/>
              <a:cs typeface="Arial"/>
            </a:rPr>
            <a:t>Subject To:</a:t>
          </a:r>
          <a:r>
            <a:rPr lang="en-US" sz="1100" b="0" i="0" strike="noStrike">
              <a:solidFill>
                <a:srgbClr val="000000"/>
              </a:solidFill>
              <a:latin typeface="+mn-lt"/>
              <a:cs typeface="Arial"/>
            </a:rPr>
            <a:t>     	C4:C9 &lt;= D4:D9</a:t>
          </a:r>
        </a:p>
        <a:p>
          <a:pPr algn="l" rtl="0">
            <a:defRPr sz="1000"/>
          </a:pPr>
          <a:r>
            <a:rPr lang="en-US" sz="1100" b="0" i="0" strike="noStrike">
              <a:solidFill>
                <a:srgbClr val="000000"/>
              </a:solidFill>
              <a:latin typeface="+mn-lt"/>
              <a:cs typeface="Arial"/>
            </a:rPr>
            <a:t>                        	F11 &lt;= F12</a:t>
          </a:r>
        </a:p>
        <a:p>
          <a:pPr algn="l" rtl="0">
            <a:defRPr sz="1000"/>
          </a:pPr>
          <a:r>
            <a:rPr lang="en-US" sz="1100" b="0" i="0" strike="noStrike">
              <a:solidFill>
                <a:srgbClr val="000000"/>
              </a:solidFill>
              <a:latin typeface="+mn-lt"/>
              <a:cs typeface="Arial"/>
            </a:rPr>
            <a:t>                        	C4:C9 &gt;= 0</a:t>
          </a:r>
        </a:p>
        <a:p>
          <a:pPr algn="l" rtl="0">
            <a:defRPr sz="1000"/>
          </a:pPr>
          <a:endParaRPr lang="en-US" sz="1100" b="0" i="0" strike="noStrike">
            <a:solidFill>
              <a:srgbClr val="000000"/>
            </a:solidFill>
            <a:latin typeface="+mn-lt"/>
            <a:cs typeface="Arial"/>
          </a:endParaRPr>
        </a:p>
        <a:p>
          <a:pPr rtl="0"/>
          <a:r>
            <a:rPr lang="en-US" sz="1100" b="1" i="0">
              <a:effectLst/>
              <a:latin typeface="+mn-lt"/>
              <a:ea typeface="+mn-ea"/>
              <a:cs typeface="+mn-cs"/>
            </a:rPr>
            <a:t>Solving Method: </a:t>
          </a:r>
          <a:r>
            <a:rPr lang="en-US" sz="1100" b="0" i="0">
              <a:effectLst/>
              <a:latin typeface="+mn-lt"/>
              <a:ea typeface="+mn-ea"/>
              <a:cs typeface="+mn-cs"/>
            </a:rPr>
            <a:t>Simplex LP</a:t>
          </a:r>
          <a:endParaRPr lang="en-US" sz="1100">
            <a:effectLst/>
            <a:latin typeface="+mn-l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157592</xdr:colOff>
      <xdr:row>13</xdr:row>
      <xdr:rowOff>2595</xdr:rowOff>
    </xdr:from>
    <xdr:to>
      <xdr:col>4</xdr:col>
      <xdr:colOff>12989</xdr:colOff>
      <xdr:row>33</xdr:row>
      <xdr:rowOff>56284</xdr:rowOff>
    </xdr:to>
    <xdr:sp macro="" textlink="">
      <xdr:nvSpPr>
        <xdr:cNvPr id="2" name="Text Box 5">
          <a:extLst>
            <a:ext uri="{FF2B5EF4-FFF2-40B4-BE49-F238E27FC236}">
              <a16:creationId xmlns:a16="http://schemas.microsoft.com/office/drawing/2014/main" id="{3BF95E9A-05A2-4402-96CC-0F250E625BDA}"/>
            </a:ext>
          </a:extLst>
        </xdr:cNvPr>
        <xdr:cNvSpPr txBox="1">
          <a:spLocks noChangeArrowheads="1"/>
        </xdr:cNvSpPr>
      </xdr:nvSpPr>
      <xdr:spPr bwMode="auto">
        <a:xfrm>
          <a:off x="157592" y="2217158"/>
          <a:ext cx="3493947" cy="3292189"/>
        </a:xfrm>
        <a:prstGeom prst="rect">
          <a:avLst/>
        </a:prstGeom>
        <a:solidFill>
          <a:srgbClr val="FFFF99"/>
        </a:solidFill>
        <a:ln w="9525">
          <a:noFill/>
          <a:miter lim="800000"/>
          <a:headEnd/>
          <a:tailEnd/>
        </a:ln>
        <a:effectLst>
          <a:outerShdw dist="107763" dir="2700000" algn="ctr" rotWithShape="0">
            <a:srgbClr val="808080">
              <a:alpha val="50000"/>
            </a:srgbClr>
          </a:outerShdw>
        </a:effectLst>
      </xdr:spPr>
      <xdr:txBody>
        <a:bodyPr vertOverflow="clip" wrap="square" lIns="27432" tIns="22860" rIns="0" bIns="0" anchor="t" upright="1"/>
        <a:lstStyle/>
        <a:p>
          <a:pPr algn="l" rtl="0">
            <a:defRPr sz="1000"/>
          </a:pPr>
          <a:r>
            <a:rPr lang="en-US" sz="1100" b="0" i="1" strike="noStrike">
              <a:solidFill>
                <a:srgbClr val="000000"/>
              </a:solidFill>
              <a:latin typeface="+mn-lt"/>
              <a:cs typeface="Arial"/>
            </a:rPr>
            <a:t>A line was added to the model of Exercise 1.1 to treat Smartphones @ $280 as a new product. A cell to compute total Smartphone production (E10) was also added. The constraints and objective function were updated accordingly.</a:t>
          </a:r>
        </a:p>
        <a:p>
          <a:pPr algn="l" rtl="0">
            <a:defRPr sz="1000"/>
          </a:pPr>
          <a:endParaRPr lang="en-US" sz="1100" b="0" i="1" strike="noStrike">
            <a:solidFill>
              <a:srgbClr val="000000"/>
            </a:solidFill>
            <a:latin typeface="+mn-lt"/>
            <a:cs typeface="Arial"/>
          </a:endParaRPr>
        </a:p>
        <a:p>
          <a:pPr algn="l" rtl="0">
            <a:defRPr sz="1000"/>
          </a:pPr>
          <a:r>
            <a:rPr lang="en-US" sz="1100" b="0" i="1" strike="noStrike">
              <a:solidFill>
                <a:srgbClr val="000000"/>
              </a:solidFill>
              <a:latin typeface="+mn-lt"/>
              <a:cs typeface="Arial"/>
            </a:rPr>
            <a:t>Solver settings</a:t>
          </a:r>
          <a:endParaRPr lang="en-US" sz="1100" b="0" i="0" strike="noStrike">
            <a:solidFill>
              <a:srgbClr val="000000"/>
            </a:solidFill>
            <a:latin typeface="+mn-lt"/>
            <a:cs typeface="Arial"/>
          </a:endParaRPr>
        </a:p>
        <a:p>
          <a:pPr algn="l" rtl="0">
            <a:defRPr sz="1000"/>
          </a:pPr>
          <a:endParaRPr lang="en-US" sz="1100" b="0" i="0" strike="noStrike">
            <a:solidFill>
              <a:srgbClr val="000000"/>
            </a:solidFill>
            <a:latin typeface="+mn-lt"/>
            <a:cs typeface="Arial"/>
          </a:endParaRPr>
        </a:p>
        <a:p>
          <a:pPr algn="l" rtl="0">
            <a:defRPr sz="1000"/>
          </a:pPr>
          <a:r>
            <a:rPr lang="en-US" sz="1100" b="1" i="0" strike="noStrike">
              <a:solidFill>
                <a:srgbClr val="000000"/>
              </a:solidFill>
              <a:latin typeface="+mn-lt"/>
              <a:cs typeface="Arial"/>
            </a:rPr>
            <a:t>Maximize:</a:t>
          </a:r>
          <a:r>
            <a:rPr lang="en-US" sz="1100" b="0" i="0" strike="noStrike">
              <a:solidFill>
                <a:srgbClr val="000000"/>
              </a:solidFill>
              <a:latin typeface="+mn-lt"/>
              <a:cs typeface="Arial"/>
            </a:rPr>
            <a:t>       	D12  </a:t>
          </a:r>
          <a:r>
            <a:rPr lang="en-US" sz="1100" b="0" i="0" strike="noStrike">
              <a:solidFill>
                <a:srgbClr val="333399"/>
              </a:solidFill>
              <a:latin typeface="+mn-lt"/>
              <a:cs typeface="Arial"/>
            </a:rPr>
            <a:t>(Total_Profit)</a:t>
          </a:r>
          <a:endParaRPr lang="en-US" sz="1100" b="0" i="0" strike="noStrike">
            <a:solidFill>
              <a:srgbClr val="000000"/>
            </a:solidFill>
            <a:latin typeface="+mn-lt"/>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100" b="1" i="0" strike="noStrike">
              <a:solidFill>
                <a:srgbClr val="000000"/>
              </a:solidFill>
              <a:latin typeface="+mn-lt"/>
              <a:cs typeface="Arial"/>
            </a:rPr>
            <a:t>By Changing:</a:t>
          </a:r>
          <a:r>
            <a:rPr lang="en-US" sz="1100" b="0" i="0" strike="noStrike">
              <a:solidFill>
                <a:srgbClr val="000000"/>
              </a:solidFill>
              <a:latin typeface="+mn-lt"/>
              <a:cs typeface="Arial"/>
            </a:rPr>
            <a:t>  	E6:E9 </a:t>
          </a:r>
          <a:r>
            <a:rPr kumimoji="0" lang="en-US" sz="1100" b="0" i="0" u="none" strike="noStrike" kern="0" cap="none" spc="0" normalizeH="0" baseline="0" noProof="0">
              <a:ln>
                <a:noFill/>
              </a:ln>
              <a:solidFill>
                <a:srgbClr val="333399"/>
              </a:solidFill>
              <a:effectLst/>
              <a:uLnTx/>
              <a:uFillTx/>
              <a:latin typeface="+mn-lt"/>
              <a:ea typeface="+mn-ea"/>
              <a:cs typeface="Arial"/>
            </a:rPr>
            <a:t>(Production_levels)</a:t>
          </a:r>
          <a:endParaRPr lang="en-US" sz="1100" b="0" i="0" strike="noStrike">
            <a:solidFill>
              <a:srgbClr val="000000"/>
            </a:solidFill>
            <a:latin typeface="+mn-lt"/>
            <a:cs typeface="Arial"/>
          </a:endParaRPr>
        </a:p>
        <a:p>
          <a:pPr algn="l" rtl="0">
            <a:defRPr sz="1000"/>
          </a:pPr>
          <a:r>
            <a:rPr lang="en-US" sz="1100" b="1" i="0" strike="noStrike">
              <a:solidFill>
                <a:srgbClr val="000000"/>
              </a:solidFill>
              <a:latin typeface="+mn-lt"/>
              <a:cs typeface="Arial"/>
            </a:rPr>
            <a:t>Subject To:</a:t>
          </a:r>
          <a:r>
            <a:rPr lang="en-US" sz="1100" b="0" i="0" strike="noStrike">
              <a:solidFill>
                <a:srgbClr val="000000"/>
              </a:solidFill>
              <a:latin typeface="+mn-lt"/>
              <a:cs typeface="Arial"/>
            </a:rPr>
            <a:t>     	E8:E10 &gt;= F8:F10</a:t>
          </a:r>
        </a:p>
        <a:p>
          <a:pPr algn="l" rtl="0">
            <a:defRPr sz="1000"/>
          </a:pPr>
          <a:r>
            <a:rPr lang="en-US" sz="1100" b="0" i="0" strike="noStrike">
              <a:solidFill>
                <a:srgbClr val="000000"/>
              </a:solidFill>
              <a:latin typeface="+mn-lt"/>
              <a:cs typeface="Arial"/>
            </a:rPr>
            <a:t>	E6:E9 &lt;= G6:G9 </a:t>
          </a:r>
          <a:r>
            <a:rPr kumimoji="0" lang="en-US" sz="1100" b="0" i="0" u="none" strike="noStrike" kern="0" cap="none" spc="0" normalizeH="0" baseline="0" noProof="0">
              <a:ln>
                <a:noFill/>
              </a:ln>
              <a:solidFill>
                <a:srgbClr val="333399"/>
              </a:solidFill>
              <a:effectLst/>
              <a:uLnTx/>
              <a:uFillTx/>
              <a:latin typeface="+mn-lt"/>
              <a:ea typeface="+mn-ea"/>
              <a:cs typeface="Arial"/>
            </a:rPr>
            <a:t>(Max_prod)</a:t>
          </a:r>
          <a:endParaRPr lang="en-US" sz="1100" b="0" i="0" strike="noStrike">
            <a:solidFill>
              <a:srgbClr val="000000"/>
            </a:solidFill>
            <a:latin typeface="+mn-lt"/>
            <a:cs typeface="Arial"/>
          </a:endParaRPr>
        </a:p>
        <a:p>
          <a:pPr algn="l" rtl="0">
            <a:defRPr sz="1000"/>
          </a:pPr>
          <a:r>
            <a:rPr lang="en-US" sz="1100" b="0" i="0" strike="noStrike">
              <a:solidFill>
                <a:srgbClr val="000000"/>
              </a:solidFill>
              <a:latin typeface="+mn-lt"/>
              <a:cs typeface="Arial"/>
            </a:rPr>
            <a:t>     	H12 &lt;= J12 </a:t>
          </a:r>
          <a:r>
            <a:rPr kumimoji="0" lang="en-US" sz="1100" b="0" i="0" u="none" strike="noStrike" kern="0" cap="none" spc="0" normalizeH="0" baseline="0" noProof="0">
              <a:ln>
                <a:noFill/>
              </a:ln>
              <a:solidFill>
                <a:srgbClr val="333399"/>
              </a:solidFill>
              <a:effectLst/>
              <a:uLnTx/>
              <a:uFillTx/>
              <a:latin typeface="+mn-lt"/>
              <a:ea typeface="+mn-ea"/>
              <a:cs typeface="Arial"/>
            </a:rPr>
            <a:t>(Labor_available)</a:t>
          </a:r>
          <a:endParaRPr lang="en-US" sz="1100" b="0" i="0" strike="noStrike">
            <a:solidFill>
              <a:srgbClr val="000000"/>
            </a:solidFill>
            <a:latin typeface="+mn-lt"/>
            <a:cs typeface="Arial"/>
          </a:endParaRPr>
        </a:p>
        <a:p>
          <a:pPr algn="l" rtl="0">
            <a:defRPr sz="1000"/>
          </a:pPr>
          <a:endParaRPr lang="en-US" sz="1100" b="0" i="0" strike="noStrike">
            <a:solidFill>
              <a:srgbClr val="000000"/>
            </a:solidFill>
            <a:latin typeface="+mn-lt"/>
            <a:cs typeface="Arial"/>
          </a:endParaRPr>
        </a:p>
        <a:p>
          <a:pPr rtl="0"/>
          <a:r>
            <a:rPr lang="en-US" sz="1100" b="1" i="0">
              <a:effectLst/>
              <a:latin typeface="+mn-lt"/>
              <a:ea typeface="+mn-ea"/>
              <a:cs typeface="+mn-cs"/>
            </a:rPr>
            <a:t>Solving Method: </a:t>
          </a:r>
          <a:r>
            <a:rPr lang="en-US" sz="1100" b="0" i="0">
              <a:effectLst/>
              <a:latin typeface="+mn-lt"/>
              <a:ea typeface="+mn-ea"/>
              <a:cs typeface="+mn-cs"/>
            </a:rPr>
            <a:t>Simplex LP</a:t>
          </a:r>
        </a:p>
        <a:p>
          <a:pPr rtl="0"/>
          <a:endParaRPr lang="en-US" sz="1100" b="0" i="0">
            <a:effectLst/>
            <a:latin typeface="+mn-lt"/>
            <a:ea typeface="+mn-ea"/>
            <a:cs typeface="+mn-cs"/>
          </a:endParaRPr>
        </a:p>
        <a:p>
          <a:pPr rtl="0"/>
          <a:r>
            <a:rPr lang="en-US" sz="1100" b="1" i="0">
              <a:effectLst/>
              <a:latin typeface="+mn-lt"/>
              <a:ea typeface="+mn-ea"/>
              <a:cs typeface="+mn-cs"/>
            </a:rPr>
            <a:t>Make Unconstrained Variables Non-Negative:</a:t>
          </a:r>
          <a:r>
            <a:rPr lang="en-US" sz="1100" b="0" i="0">
              <a:effectLst/>
              <a:latin typeface="+mn-lt"/>
              <a:ea typeface="+mn-ea"/>
              <a:cs typeface="+mn-cs"/>
            </a:rPr>
            <a:t> box checked (to</a:t>
          </a:r>
          <a:r>
            <a:rPr lang="en-US" sz="1100" b="0" i="0" baseline="0">
              <a:effectLst/>
              <a:latin typeface="+mn-lt"/>
              <a:ea typeface="+mn-ea"/>
              <a:cs typeface="+mn-cs"/>
            </a:rPr>
            <a:t> ensure smartphone decision variables do not become negative)</a:t>
          </a:r>
          <a:endParaRPr lang="en-US" sz="1100">
            <a:effectLst/>
            <a:latin typeface="+mn-l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446BA-3E44-47EB-8AF8-6B60323843A8}">
  <dimension ref="A1:I23"/>
  <sheetViews>
    <sheetView tabSelected="1" workbookViewId="0">
      <selection activeCell="G11" sqref="G11"/>
    </sheetView>
  </sheetViews>
  <sheetFormatPr defaultRowHeight="14.25" x14ac:dyDescent="0.45"/>
  <cols>
    <col min="1" max="1" width="18.06640625" style="16" bestFit="1" customWidth="1"/>
    <col min="2" max="7" width="9.06640625" style="16"/>
    <col min="8" max="8" width="5.1328125" style="16" customWidth="1"/>
    <col min="9" max="16384" width="9.06640625" style="16"/>
  </cols>
  <sheetData>
    <row r="1" spans="1:9" ht="15.4" x14ac:dyDescent="0.45">
      <c r="A1" s="14" t="s">
        <v>35</v>
      </c>
      <c r="B1" s="15"/>
    </row>
    <row r="2" spans="1:9" x14ac:dyDescent="0.45">
      <c r="A2" s="17"/>
    </row>
    <row r="3" spans="1:9" x14ac:dyDescent="0.45">
      <c r="A3" s="18" t="s">
        <v>36</v>
      </c>
      <c r="C3" s="18"/>
      <c r="D3" s="18"/>
    </row>
    <row r="4" spans="1:9" ht="14.65" thickBot="1" x14ac:dyDescent="0.5">
      <c r="B4" s="19" t="s">
        <v>37</v>
      </c>
      <c r="C4" s="20" t="s">
        <v>38</v>
      </c>
      <c r="D4" s="18"/>
    </row>
    <row r="5" spans="1:9" x14ac:dyDescent="0.45">
      <c r="B5" s="21">
        <v>2022</v>
      </c>
      <c r="C5" s="21">
        <v>20</v>
      </c>
      <c r="D5" s="18"/>
    </row>
    <row r="6" spans="1:9" x14ac:dyDescent="0.45">
      <c r="B6" s="21">
        <v>2023</v>
      </c>
      <c r="C6" s="21">
        <v>30</v>
      </c>
      <c r="D6" s="18"/>
    </row>
    <row r="7" spans="1:9" x14ac:dyDescent="0.45">
      <c r="B7" s="21">
        <v>2024</v>
      </c>
      <c r="C7" s="21">
        <v>40</v>
      </c>
    </row>
    <row r="8" spans="1:9" x14ac:dyDescent="0.45">
      <c r="B8" s="21"/>
      <c r="C8" s="21"/>
    </row>
    <row r="9" spans="1:9" x14ac:dyDescent="0.45">
      <c r="C9" s="18"/>
      <c r="D9" s="18"/>
      <c r="E9" s="18"/>
    </row>
    <row r="10" spans="1:9" ht="14.65" thickBot="1" x14ac:dyDescent="0.5">
      <c r="A10" s="22" t="s">
        <v>39</v>
      </c>
      <c r="B10" s="19" t="s">
        <v>40</v>
      </c>
      <c r="C10" s="19" t="s">
        <v>41</v>
      </c>
      <c r="D10" s="19" t="s">
        <v>42</v>
      </c>
      <c r="E10" s="19" t="s">
        <v>43</v>
      </c>
      <c r="G10" s="19" t="s">
        <v>44</v>
      </c>
      <c r="I10" s="23" t="s">
        <v>45</v>
      </c>
    </row>
    <row r="11" spans="1:9" x14ac:dyDescent="0.45">
      <c r="A11" s="24" t="s">
        <v>46</v>
      </c>
      <c r="B11" s="25">
        <v>-1.04</v>
      </c>
      <c r="C11" s="25">
        <v>-1</v>
      </c>
      <c r="D11" s="25">
        <v>-0.98</v>
      </c>
      <c r="E11" s="25">
        <v>-0.92</v>
      </c>
      <c r="G11" s="26">
        <f>SUMPRODUCT($B$16:$E$16,B11:E11)</f>
        <v>-83.2</v>
      </c>
      <c r="I11" s="27"/>
    </row>
    <row r="12" spans="1:9" x14ac:dyDescent="0.45">
      <c r="A12" s="24" t="s">
        <v>47</v>
      </c>
      <c r="B12" s="25">
        <v>0.05</v>
      </c>
      <c r="C12" s="25">
        <v>0.04</v>
      </c>
      <c r="D12" s="25">
        <v>1</v>
      </c>
      <c r="E12" s="25">
        <v>0</v>
      </c>
      <c r="G12" s="16">
        <f>SUMPRODUCT($B$16:$E$16,B12:E12)</f>
        <v>20</v>
      </c>
      <c r="H12" s="28" t="s">
        <v>48</v>
      </c>
      <c r="I12" s="29">
        <v>20</v>
      </c>
    </row>
    <row r="13" spans="1:9" x14ac:dyDescent="0.45">
      <c r="A13" s="24" t="s">
        <v>49</v>
      </c>
      <c r="B13" s="25">
        <v>0.05</v>
      </c>
      <c r="C13" s="25">
        <v>1.04</v>
      </c>
      <c r="D13" s="25"/>
      <c r="E13" s="25">
        <v>1</v>
      </c>
      <c r="G13" s="16">
        <f>SUMPRODUCT($B$16:$E$16,B13:E13)</f>
        <v>30.000000000000004</v>
      </c>
      <c r="H13" s="28" t="s">
        <v>48</v>
      </c>
      <c r="I13" s="29">
        <v>30</v>
      </c>
    </row>
    <row r="14" spans="1:9" x14ac:dyDescent="0.45">
      <c r="A14" s="24" t="s">
        <v>50</v>
      </c>
      <c r="B14" s="25">
        <v>1.05</v>
      </c>
      <c r="C14" s="25"/>
      <c r="D14" s="25"/>
      <c r="E14" s="25"/>
      <c r="G14" s="16">
        <f>SUMPRODUCT($B$16:$E$16,B14:E14)</f>
        <v>40</v>
      </c>
      <c r="H14" s="28" t="s">
        <v>48</v>
      </c>
      <c r="I14" s="29">
        <v>40</v>
      </c>
    </row>
    <row r="16" spans="1:9" x14ac:dyDescent="0.45">
      <c r="A16" s="16" t="s">
        <v>51</v>
      </c>
      <c r="B16" s="30">
        <v>38.095238095238095</v>
      </c>
      <c r="C16" s="31">
        <v>0</v>
      </c>
      <c r="D16" s="31">
        <v>18.095238095238095</v>
      </c>
      <c r="E16" s="32">
        <v>28.095238095238098</v>
      </c>
    </row>
    <row r="20" spans="5:6" x14ac:dyDescent="0.45">
      <c r="E20" s="33" t="s">
        <v>10</v>
      </c>
      <c r="F20"/>
    </row>
    <row r="21" spans="5:6" x14ac:dyDescent="0.45">
      <c r="E21" s="34" t="s">
        <v>11</v>
      </c>
      <c r="F21" s="35"/>
    </row>
    <row r="22" spans="5:6" x14ac:dyDescent="0.45">
      <c r="E22" s="36" t="s">
        <v>12</v>
      </c>
      <c r="F22" s="36"/>
    </row>
    <row r="23" spans="5:6" x14ac:dyDescent="0.45">
      <c r="E23" s="37" t="s">
        <v>52</v>
      </c>
      <c r="F23"/>
    </row>
  </sheetData>
  <pageMargins left="0.7" right="0.7" top="0.75" bottom="0.75" header="0.3" footer="0.3"/>
  <pageSetup orientation="portrait" verticalDpi="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C6B1D-B38A-4AA2-BF40-8645541B41B3}">
  <dimension ref="A1:I17"/>
  <sheetViews>
    <sheetView zoomScale="110" zoomScaleNormal="110" workbookViewId="0">
      <selection activeCell="F8" sqref="F8"/>
    </sheetView>
  </sheetViews>
  <sheetFormatPr defaultRowHeight="14.25" x14ac:dyDescent="0.45"/>
  <cols>
    <col min="1" max="1" width="18.6640625" style="39" customWidth="1"/>
    <col min="2" max="6" width="10.19921875" style="39" customWidth="1"/>
    <col min="7" max="7" width="2.6640625" style="39" bestFit="1" customWidth="1"/>
    <col min="8" max="8" width="8.796875" style="40" customWidth="1"/>
    <col min="9" max="16384" width="9.06640625" style="39"/>
  </cols>
  <sheetData>
    <row r="1" spans="1:9" ht="15.75" x14ac:dyDescent="0.5">
      <c r="A1" s="38" t="s">
        <v>53</v>
      </c>
      <c r="B1" s="38"/>
    </row>
    <row r="4" spans="1:9" x14ac:dyDescent="0.45">
      <c r="A4" s="41" t="s">
        <v>54</v>
      </c>
      <c r="B4" s="42" t="s">
        <v>55</v>
      </c>
      <c r="C4" s="42" t="s">
        <v>56</v>
      </c>
      <c r="D4" s="42" t="s">
        <v>57</v>
      </c>
      <c r="E4" s="42" t="s">
        <v>58</v>
      </c>
    </row>
    <row r="5" spans="1:9" x14ac:dyDescent="0.45">
      <c r="A5" s="43" t="s">
        <v>59</v>
      </c>
      <c r="B5" s="44">
        <v>14000.000000000002</v>
      </c>
      <c r="C5" s="44">
        <v>0</v>
      </c>
      <c r="D5" s="44">
        <v>21000.000000000004</v>
      </c>
      <c r="E5" s="44">
        <v>35000</v>
      </c>
    </row>
    <row r="6" spans="1:9" x14ac:dyDescent="0.45">
      <c r="A6" s="43" t="s">
        <v>60</v>
      </c>
      <c r="B6" s="45">
        <v>0.04</v>
      </c>
      <c r="C6" s="46">
        <v>2.5000000000000001E-2</v>
      </c>
      <c r="D6" s="45">
        <v>0.03</v>
      </c>
      <c r="E6" s="45">
        <v>7.0000000000000007E-2</v>
      </c>
    </row>
    <row r="8" spans="1:9" x14ac:dyDescent="0.45">
      <c r="A8" s="41" t="s">
        <v>12</v>
      </c>
      <c r="E8" s="43" t="s">
        <v>61</v>
      </c>
      <c r="F8" s="47">
        <f>SUMPRODUCT($B$5:$E$5,B6:E6)</f>
        <v>3640.0000000000009</v>
      </c>
      <c r="G8" s="48" t="s">
        <v>62</v>
      </c>
    </row>
    <row r="10" spans="1:9" x14ac:dyDescent="0.45">
      <c r="A10" s="41" t="s">
        <v>63</v>
      </c>
    </row>
    <row r="11" spans="1:9" x14ac:dyDescent="0.45">
      <c r="A11" s="49" t="s">
        <v>64</v>
      </c>
      <c r="F11" s="50">
        <f>20%*F14</f>
        <v>14000</v>
      </c>
      <c r="G11" s="39" t="s">
        <v>65</v>
      </c>
    </row>
    <row r="12" spans="1:9" x14ac:dyDescent="0.45">
      <c r="A12" s="49" t="s">
        <v>66</v>
      </c>
      <c r="F12" s="39" t="s">
        <v>67</v>
      </c>
      <c r="G12" s="39" t="s">
        <v>28</v>
      </c>
      <c r="H12" s="50">
        <f>SUM(B5:D5)</f>
        <v>35000.000000000007</v>
      </c>
      <c r="I12" s="48" t="s">
        <v>68</v>
      </c>
    </row>
    <row r="13" spans="1:9" x14ac:dyDescent="0.45">
      <c r="A13" s="49" t="s">
        <v>69</v>
      </c>
      <c r="F13" s="50">
        <f>C5+D5</f>
        <v>21000.000000000004</v>
      </c>
      <c r="G13" s="39" t="s">
        <v>48</v>
      </c>
      <c r="H13" s="51">
        <f>30%*F14</f>
        <v>21000</v>
      </c>
      <c r="I13" s="48" t="s">
        <v>70</v>
      </c>
    </row>
    <row r="14" spans="1:9" x14ac:dyDescent="0.45">
      <c r="A14" s="49" t="s">
        <v>71</v>
      </c>
      <c r="F14" s="50">
        <f>SUM(B5:E5)</f>
        <v>70000</v>
      </c>
      <c r="G14" s="39" t="s">
        <v>28</v>
      </c>
      <c r="H14" s="50">
        <v>70000</v>
      </c>
    </row>
    <row r="16" spans="1:9" x14ac:dyDescent="0.45">
      <c r="A16" s="52" t="s">
        <v>10</v>
      </c>
      <c r="B16" s="53" t="s">
        <v>11</v>
      </c>
      <c r="C16" s="53"/>
    </row>
    <row r="17" spans="1:3" x14ac:dyDescent="0.45">
      <c r="A17" s="54"/>
      <c r="B17" s="55" t="s">
        <v>12</v>
      </c>
      <c r="C17" s="55"/>
    </row>
  </sheetData>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38F78-F3F7-4365-8B6D-B7C9EB8C4AFD}">
  <dimension ref="A1:J14"/>
  <sheetViews>
    <sheetView zoomScale="120" zoomScaleNormal="120" workbookViewId="0">
      <selection activeCell="F8" sqref="F8"/>
    </sheetView>
  </sheetViews>
  <sheetFormatPr defaultRowHeight="14.25" x14ac:dyDescent="0.45"/>
  <cols>
    <col min="1" max="1" width="18.6640625" style="39" customWidth="1"/>
    <col min="2" max="6" width="10.19921875" style="39" customWidth="1"/>
    <col min="7" max="7" width="2.6640625" style="39" bestFit="1" customWidth="1"/>
    <col min="8" max="8" width="8.796875" style="40" customWidth="1"/>
    <col min="9" max="9" width="28.796875" style="39" bestFit="1" customWidth="1"/>
    <col min="10" max="16384" width="9.06640625" style="39"/>
  </cols>
  <sheetData>
    <row r="1" spans="1:10" ht="15.75" x14ac:dyDescent="0.5">
      <c r="A1" s="38" t="s">
        <v>53</v>
      </c>
      <c r="B1" s="14"/>
    </row>
    <row r="4" spans="1:10" x14ac:dyDescent="0.45">
      <c r="A4" s="41" t="s">
        <v>72</v>
      </c>
      <c r="B4" s="42" t="s">
        <v>55</v>
      </c>
      <c r="C4" s="42" t="s">
        <v>56</v>
      </c>
      <c r="D4" s="42" t="s">
        <v>57</v>
      </c>
      <c r="E4" s="42" t="s">
        <v>58</v>
      </c>
    </row>
    <row r="5" spans="1:10" x14ac:dyDescent="0.45">
      <c r="A5" s="39" t="s">
        <v>59</v>
      </c>
      <c r="B5" s="44">
        <v>14000.000000000002</v>
      </c>
      <c r="C5" s="44">
        <v>0</v>
      </c>
      <c r="D5" s="44">
        <v>21000.000000000004</v>
      </c>
      <c r="E5" s="44">
        <v>35000</v>
      </c>
    </row>
    <row r="6" spans="1:10" x14ac:dyDescent="0.45">
      <c r="A6" s="39" t="s">
        <v>60</v>
      </c>
      <c r="B6" s="45">
        <v>0.04</v>
      </c>
      <c r="C6" s="46">
        <v>2.5000000000000001E-2</v>
      </c>
      <c r="D6" s="45">
        <v>0.03</v>
      </c>
      <c r="E6" s="45">
        <v>7.0000000000000007E-2</v>
      </c>
    </row>
    <row r="8" spans="1:10" x14ac:dyDescent="0.45">
      <c r="A8" s="41" t="s">
        <v>12</v>
      </c>
      <c r="E8" s="43" t="s">
        <v>61</v>
      </c>
      <c r="F8" s="47">
        <f>SUMPRODUCT($B$5:$E$5,B6:E6)</f>
        <v>3640.0000000000009</v>
      </c>
    </row>
    <row r="10" spans="1:10" ht="14.65" thickBot="1" x14ac:dyDescent="0.5">
      <c r="A10" s="41" t="s">
        <v>63</v>
      </c>
    </row>
    <row r="11" spans="1:10" ht="16.149999999999999" x14ac:dyDescent="0.55000000000000004">
      <c r="A11" s="39" t="s">
        <v>73</v>
      </c>
      <c r="B11" s="56">
        <v>0.8</v>
      </c>
      <c r="C11" s="57">
        <v>-0.2</v>
      </c>
      <c r="D11" s="57">
        <v>-0.2</v>
      </c>
      <c r="E11" s="58">
        <v>-0.2</v>
      </c>
      <c r="F11" s="59">
        <f>SUMPRODUCT($B$5:$E$5,B11:E11)</f>
        <v>9.0949470177292824E-13</v>
      </c>
      <c r="G11" s="39" t="s">
        <v>28</v>
      </c>
      <c r="H11" s="60">
        <v>0</v>
      </c>
      <c r="I11" s="39" t="s">
        <v>74</v>
      </c>
      <c r="J11" s="61" t="s">
        <v>75</v>
      </c>
    </row>
    <row r="12" spans="1:10" ht="16.149999999999999" x14ac:dyDescent="0.55000000000000004">
      <c r="A12" s="39" t="s">
        <v>76</v>
      </c>
      <c r="B12" s="62">
        <v>-1</v>
      </c>
      <c r="C12" s="39">
        <v>-1</v>
      </c>
      <c r="D12" s="39">
        <v>-1</v>
      </c>
      <c r="E12" s="63">
        <v>1</v>
      </c>
      <c r="F12" s="59">
        <f>SUMPRODUCT($B$5:$E$5,B12:E12)</f>
        <v>-7.2759576141834259E-12</v>
      </c>
      <c r="G12" s="39" t="s">
        <v>28</v>
      </c>
      <c r="H12" s="64">
        <v>0</v>
      </c>
      <c r="I12" s="39" t="s">
        <v>74</v>
      </c>
      <c r="J12" s="61" t="s">
        <v>77</v>
      </c>
    </row>
    <row r="13" spans="1:10" ht="16.149999999999999" x14ac:dyDescent="0.55000000000000004">
      <c r="A13" s="39" t="s">
        <v>78</v>
      </c>
      <c r="B13" s="62">
        <v>0.3</v>
      </c>
      <c r="C13" s="39">
        <v>-0.7</v>
      </c>
      <c r="D13" s="39">
        <v>-0.7</v>
      </c>
      <c r="E13" s="63">
        <v>0.3</v>
      </c>
      <c r="F13" s="59">
        <f>SUMPRODUCT($B$5:$E$5,B13:E13)</f>
        <v>-1.8189894035458565E-12</v>
      </c>
      <c r="G13" s="39" t="s">
        <v>28</v>
      </c>
      <c r="H13" s="64">
        <v>0</v>
      </c>
      <c r="I13" s="39" t="s">
        <v>74</v>
      </c>
      <c r="J13" s="61" t="s">
        <v>79</v>
      </c>
    </row>
    <row r="14" spans="1:10" ht="16.5" thickBot="1" x14ac:dyDescent="0.6">
      <c r="A14" s="39" t="s">
        <v>80</v>
      </c>
      <c r="B14" s="65">
        <v>1</v>
      </c>
      <c r="C14" s="66">
        <v>1</v>
      </c>
      <c r="D14" s="66">
        <v>1</v>
      </c>
      <c r="E14" s="67">
        <v>1</v>
      </c>
      <c r="F14" s="59">
        <f>SUMPRODUCT($B$5:$E$5,B14:E14)</f>
        <v>70000</v>
      </c>
      <c r="G14" s="39" t="s">
        <v>28</v>
      </c>
      <c r="H14" s="68">
        <v>70000</v>
      </c>
      <c r="I14" s="39" t="s">
        <v>74</v>
      </c>
      <c r="J14" s="61" t="s">
        <v>81</v>
      </c>
    </row>
  </sheetData>
  <pageMargins left="0.7" right="0.7" top="0.75" bottom="0.75" header="0.3" footer="0.3"/>
  <pageSetup orientation="portrait" verticalDpi="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7A155-65F8-4E4F-B15A-1ECF1E7DB7F0}">
  <dimension ref="B1:H12"/>
  <sheetViews>
    <sheetView zoomScale="120" zoomScaleNormal="120" workbookViewId="0">
      <selection activeCell="E11" sqref="E11"/>
    </sheetView>
  </sheetViews>
  <sheetFormatPr defaultRowHeight="14.25" x14ac:dyDescent="0.45"/>
  <cols>
    <col min="1" max="1" width="4.1328125" customWidth="1"/>
    <col min="2" max="2" width="16.796875" customWidth="1"/>
    <col min="3" max="3" width="9.6640625" style="4" customWidth="1"/>
    <col min="4" max="4" width="9" customWidth="1"/>
    <col min="5" max="5" width="18.59765625" customWidth="1"/>
    <col min="6" max="6" width="11.86328125" customWidth="1"/>
    <col min="7" max="7" width="15.59765625" customWidth="1"/>
    <col min="8" max="8" width="8.6640625" customWidth="1"/>
  </cols>
  <sheetData>
    <row r="1" spans="2:8" ht="15.75" x14ac:dyDescent="0.5">
      <c r="B1" s="11" t="s">
        <v>30</v>
      </c>
    </row>
    <row r="3" spans="2:8" s="5" customFormat="1" ht="28.9" thickBot="1" x14ac:dyDescent="0.5">
      <c r="B3" s="6" t="s">
        <v>7</v>
      </c>
      <c r="C3" s="2" t="s">
        <v>32</v>
      </c>
      <c r="D3" s="2" t="s">
        <v>31</v>
      </c>
      <c r="E3" s="2" t="s">
        <v>8</v>
      </c>
      <c r="F3" s="1" t="s">
        <v>0</v>
      </c>
      <c r="H3" s="9" t="s">
        <v>33</v>
      </c>
    </row>
    <row r="4" spans="2:8" x14ac:dyDescent="0.45">
      <c r="B4" t="s">
        <v>1</v>
      </c>
      <c r="C4" s="13">
        <v>10</v>
      </c>
      <c r="D4" s="4">
        <v>10</v>
      </c>
      <c r="E4" s="4">
        <v>450</v>
      </c>
      <c r="F4" s="3">
        <v>10000</v>
      </c>
      <c r="H4" s="10">
        <f>F4/E4</f>
        <v>22.222222222222221</v>
      </c>
    </row>
    <row r="5" spans="2:8" x14ac:dyDescent="0.45">
      <c r="B5" t="s">
        <v>2</v>
      </c>
      <c r="C5" s="13">
        <v>10</v>
      </c>
      <c r="D5" s="4">
        <v>10</v>
      </c>
      <c r="E5" s="4">
        <v>350</v>
      </c>
      <c r="F5" s="3">
        <v>9000</v>
      </c>
      <c r="H5" s="10">
        <f t="shared" ref="H5:H11" si="0">F5/E5</f>
        <v>25.714285714285715</v>
      </c>
    </row>
    <row r="6" spans="2:8" x14ac:dyDescent="0.45">
      <c r="B6" t="s">
        <v>3</v>
      </c>
      <c r="C6" s="13">
        <v>0</v>
      </c>
      <c r="D6" s="4">
        <v>10</v>
      </c>
      <c r="E6" s="4">
        <v>200</v>
      </c>
      <c r="F6" s="3">
        <v>8000</v>
      </c>
      <c r="H6" s="10">
        <f t="shared" si="0"/>
        <v>40</v>
      </c>
    </row>
    <row r="7" spans="2:8" x14ac:dyDescent="0.45">
      <c r="B7" t="s">
        <v>4</v>
      </c>
      <c r="C7" s="13">
        <v>5</v>
      </c>
      <c r="D7" s="4">
        <v>5</v>
      </c>
      <c r="E7" s="4">
        <v>5000</v>
      </c>
      <c r="F7" s="3">
        <v>120000</v>
      </c>
      <c r="H7" s="10">
        <f t="shared" si="0"/>
        <v>24</v>
      </c>
    </row>
    <row r="8" spans="2:8" x14ac:dyDescent="0.45">
      <c r="B8" t="s">
        <v>5</v>
      </c>
      <c r="C8" s="13">
        <v>5</v>
      </c>
      <c r="D8" s="4">
        <v>5</v>
      </c>
      <c r="E8" s="4">
        <v>3500</v>
      </c>
      <c r="F8" s="3">
        <v>100000</v>
      </c>
      <c r="H8" s="10">
        <f t="shared" si="0"/>
        <v>28.571428571428573</v>
      </c>
    </row>
    <row r="9" spans="2:8" x14ac:dyDescent="0.45">
      <c r="B9" t="s">
        <v>6</v>
      </c>
      <c r="C9" s="13">
        <v>2</v>
      </c>
      <c r="D9" s="4">
        <v>5</v>
      </c>
      <c r="E9" s="4">
        <v>2500</v>
      </c>
      <c r="F9" s="3">
        <v>80000</v>
      </c>
      <c r="H9" s="10">
        <f t="shared" si="0"/>
        <v>32</v>
      </c>
    </row>
    <row r="11" spans="2:8" x14ac:dyDescent="0.45">
      <c r="D11" s="8" t="s">
        <v>82</v>
      </c>
      <c r="E11" s="69">
        <f>SUMPRODUCT(C4:C9,E4:E9)</f>
        <v>55500</v>
      </c>
      <c r="F11" s="7">
        <f>SUMPRODUCT(C4:C9,F4:F9)</f>
        <v>1450000</v>
      </c>
      <c r="G11" t="s">
        <v>34</v>
      </c>
      <c r="H11" s="10">
        <f t="shared" si="0"/>
        <v>26.126126126126128</v>
      </c>
    </row>
    <row r="12" spans="2:8" x14ac:dyDescent="0.45">
      <c r="F12" s="12">
        <v>1450000</v>
      </c>
      <c r="G12" s="37" t="s">
        <v>9</v>
      </c>
    </row>
  </sheetData>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8AFEE-A3E9-4664-8EAA-43B19C6F9C78}">
  <dimension ref="A1:K13"/>
  <sheetViews>
    <sheetView zoomScale="110" zoomScaleNormal="110" workbookViewId="0">
      <selection activeCell="C12" sqref="C12"/>
    </sheetView>
  </sheetViews>
  <sheetFormatPr defaultRowHeight="12.75" x14ac:dyDescent="0.35"/>
  <cols>
    <col min="1" max="1" width="13.9296875" style="74" customWidth="1"/>
    <col min="2" max="4" width="12.33203125" style="74" customWidth="1"/>
    <col min="5" max="5" width="12.53125" style="74" customWidth="1"/>
    <col min="6" max="7" width="8.46484375" style="74" customWidth="1"/>
    <col min="8" max="8" width="11.59765625" style="74" customWidth="1"/>
    <col min="9" max="9" width="3.6640625" style="74" customWidth="1"/>
    <col min="10" max="16384" width="9.06640625" style="74"/>
  </cols>
  <sheetData>
    <row r="1" spans="1:11" ht="15" x14ac:dyDescent="0.4">
      <c r="A1" s="70" t="s">
        <v>83</v>
      </c>
      <c r="B1" s="71"/>
      <c r="C1" s="71"/>
      <c r="D1" s="71"/>
      <c r="E1" s="72" t="s">
        <v>10</v>
      </c>
      <c r="F1" s="73" t="s">
        <v>11</v>
      </c>
      <c r="G1" s="73"/>
    </row>
    <row r="2" spans="1:11" ht="15" x14ac:dyDescent="0.4">
      <c r="A2" s="75"/>
      <c r="B2" s="76"/>
      <c r="C2" s="76"/>
      <c r="D2" s="76"/>
      <c r="F2" s="77" t="s">
        <v>12</v>
      </c>
      <c r="G2" s="77"/>
    </row>
    <row r="4" spans="1:11" ht="13.15" x14ac:dyDescent="0.4">
      <c r="B4" s="78" t="s">
        <v>13</v>
      </c>
      <c r="C4" s="78" t="s">
        <v>13</v>
      </c>
      <c r="D4" s="78" t="s">
        <v>13</v>
      </c>
      <c r="E4" s="79" t="s">
        <v>14</v>
      </c>
      <c r="F4" s="80" t="s">
        <v>15</v>
      </c>
      <c r="G4" s="80"/>
      <c r="H4" s="81" t="s">
        <v>13</v>
      </c>
    </row>
    <row r="5" spans="1:11" ht="13.5" thickBot="1" x14ac:dyDescent="0.45">
      <c r="A5" s="82" t="s">
        <v>16</v>
      </c>
      <c r="B5" s="83" t="s">
        <v>17</v>
      </c>
      <c r="C5" s="83" t="s">
        <v>18</v>
      </c>
      <c r="D5" s="83" t="s">
        <v>19</v>
      </c>
      <c r="E5" s="84" t="s">
        <v>20</v>
      </c>
      <c r="F5" s="83" t="s">
        <v>84</v>
      </c>
      <c r="G5" s="83" t="s">
        <v>85</v>
      </c>
      <c r="H5" s="85" t="s">
        <v>86</v>
      </c>
    </row>
    <row r="6" spans="1:11" ht="13.15" x14ac:dyDescent="0.4">
      <c r="A6" s="86" t="s">
        <v>87</v>
      </c>
      <c r="B6" s="87">
        <v>300</v>
      </c>
      <c r="C6" s="88">
        <v>150</v>
      </c>
      <c r="D6" s="87">
        <f>B6-C6</f>
        <v>150</v>
      </c>
      <c r="E6" s="89">
        <v>60000</v>
      </c>
      <c r="G6" s="74">
        <v>60000</v>
      </c>
      <c r="H6" s="81">
        <v>3</v>
      </c>
    </row>
    <row r="7" spans="1:11" ht="13.15" x14ac:dyDescent="0.4">
      <c r="A7" s="86" t="s">
        <v>88</v>
      </c>
      <c r="B7" s="87">
        <v>280</v>
      </c>
      <c r="C7" s="88">
        <v>150</v>
      </c>
      <c r="D7" s="87">
        <f>B7-C7</f>
        <v>130</v>
      </c>
      <c r="E7" s="89">
        <v>0</v>
      </c>
      <c r="G7" s="74">
        <f>150000-G6</f>
        <v>90000</v>
      </c>
      <c r="H7" s="81">
        <v>3</v>
      </c>
    </row>
    <row r="8" spans="1:11" ht="13.15" x14ac:dyDescent="0.4">
      <c r="A8" s="86" t="s">
        <v>21</v>
      </c>
      <c r="B8" s="87">
        <v>200</v>
      </c>
      <c r="C8" s="88">
        <v>100</v>
      </c>
      <c r="D8" s="87">
        <f>B8-C8</f>
        <v>100</v>
      </c>
      <c r="E8" s="90">
        <v>65000</v>
      </c>
      <c r="F8" s="74">
        <v>50000</v>
      </c>
      <c r="G8" s="74">
        <v>100000</v>
      </c>
      <c r="H8" s="81">
        <v>2</v>
      </c>
    </row>
    <row r="9" spans="1:11" ht="13.5" thickBot="1" x14ac:dyDescent="0.45">
      <c r="A9" s="85" t="s">
        <v>22</v>
      </c>
      <c r="B9" s="91">
        <v>150</v>
      </c>
      <c r="C9" s="92">
        <v>70</v>
      </c>
      <c r="D9" s="91">
        <f>B9-C9</f>
        <v>80</v>
      </c>
      <c r="E9" s="93">
        <v>90000</v>
      </c>
      <c r="F9" s="94">
        <v>50000</v>
      </c>
      <c r="G9" s="94">
        <v>90000</v>
      </c>
      <c r="H9" s="95">
        <v>1</v>
      </c>
    </row>
    <row r="10" spans="1:11" ht="13.15" x14ac:dyDescent="0.4">
      <c r="A10" s="86"/>
      <c r="B10" s="87"/>
      <c r="C10" s="96"/>
      <c r="D10" s="97" t="s">
        <v>89</v>
      </c>
      <c r="E10" s="81">
        <f>SUM(E6:E7)</f>
        <v>60000</v>
      </c>
      <c r="F10" s="74">
        <v>50000</v>
      </c>
      <c r="H10" s="81"/>
    </row>
    <row r="11" spans="1:11" x14ac:dyDescent="0.35">
      <c r="B11" s="98" t="s">
        <v>23</v>
      </c>
      <c r="C11" s="98" t="s">
        <v>24</v>
      </c>
      <c r="D11" s="98" t="s">
        <v>19</v>
      </c>
      <c r="E11" s="87"/>
      <c r="H11" s="81" t="s">
        <v>25</v>
      </c>
      <c r="J11" s="74" t="s">
        <v>26</v>
      </c>
    </row>
    <row r="12" spans="1:11" ht="14.25" x14ac:dyDescent="0.45">
      <c r="A12" s="99" t="s">
        <v>27</v>
      </c>
      <c r="B12" s="87">
        <f>SUMPRODUCT(B6:B9,$E$6:$E$9)</f>
        <v>44500000</v>
      </c>
      <c r="C12" s="96">
        <f>SUMPRODUCT(C6:C9,$E$6:$E$9)</f>
        <v>21800000</v>
      </c>
      <c r="D12" s="100">
        <f>SUMPRODUCT(D6:D9,Production_levels)</f>
        <v>22700000</v>
      </c>
      <c r="E12" s="101"/>
      <c r="G12" s="102"/>
      <c r="H12" s="103">
        <f>SUMPRODUCT(H6:H9,$E$6:$E$9)</f>
        <v>400000</v>
      </c>
      <c r="I12" s="104" t="s">
        <v>28</v>
      </c>
      <c r="J12" s="105">
        <v>400000</v>
      </c>
      <c r="K12" s="74" t="s">
        <v>29</v>
      </c>
    </row>
    <row r="13" spans="1:11" ht="13.15" x14ac:dyDescent="0.4">
      <c r="G13" s="102"/>
    </row>
  </sheetData>
  <scenarios current="1" show="1">
    <scenario name="Min Total Cost" count="3" user="Author">
      <inputCells r="E6" val="50000"/>
      <inputCells r="E8" val="80000"/>
      <inputCells r="E9" val="90000"/>
    </scenario>
    <scenario name="Max Total Profit" count="3" user="Author">
      <inputCells r="E6" val="70000"/>
      <inputCells r="E8" val="50000"/>
      <inputCells r="E9" val="90000"/>
    </scenario>
  </scenarios>
  <mergeCells count="1">
    <mergeCell ref="F4:G4"/>
  </mergeCells>
  <pageMargins left="0.75" right="0.75" top="1" bottom="1" header="0.5" footer="0.5"/>
  <pageSetup paperSize="9" orientation="portrait"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1</vt:lpstr>
      <vt:lpstr>2</vt:lpstr>
      <vt:lpstr>2 Other Formulation</vt:lpstr>
      <vt:lpstr>3</vt:lpstr>
      <vt:lpstr>4</vt:lpstr>
      <vt:lpstr>Labor_available</vt:lpstr>
      <vt:lpstr>Labor_Used</vt:lpstr>
      <vt:lpstr>Max_prod</vt:lpstr>
      <vt:lpstr>Min_prod</vt:lpstr>
      <vt:lpstr>Production_levels</vt:lpstr>
      <vt:lpstr>Total_Profit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Ph.Delquié</dc:creator>
  <cp:lastModifiedBy>Ph.Delquié</cp:lastModifiedBy>
  <dcterms:created xsi:type="dcterms:W3CDTF">2020-09-23T00:49:02Z</dcterms:created>
  <dcterms:modified xsi:type="dcterms:W3CDTF">2021-09-09T02:58:30Z</dcterms:modified>
</cp:coreProperties>
</file>