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.Delquié\Documents\Cours\GWU\MBAD6224\STT\Session 3 -Optimization Models\"/>
    </mc:Choice>
  </mc:AlternateContent>
  <xr:revisionPtr revIDLastSave="0" documentId="13_ncr:1_{71C067A2-6331-48D7-87EE-A71AF096F846}" xr6:coauthVersionLast="47" xr6:coauthVersionMax="47" xr10:uidLastSave="{00000000-0000-0000-0000-000000000000}"/>
  <bookViews>
    <workbookView xWindow="833" yWindow="-98" windowWidth="19784" windowHeight="13875" xr2:uid="{0F74B4BD-0B82-41A9-8B4B-3826FFEFE85B}"/>
  </bookViews>
  <sheets>
    <sheet name="1" sheetId="2" r:id="rId1"/>
    <sheet name="2" sheetId="3" r:id="rId2"/>
    <sheet name="3" sheetId="1" r:id="rId3"/>
    <sheet name="4" sheetId="4" r:id="rId4"/>
  </sheets>
  <definedNames>
    <definedName name="_Regression_Int" localSheetId="3" hidden="1">1</definedName>
    <definedName name="Assignments">'4'!$B$15:$F$19</definedName>
    <definedName name="Capacity">'2'!$I$19:$I$20</definedName>
    <definedName name="Costs">'4'!$B$6:$F$10</definedName>
    <definedName name="Deliveries">'2'!$D$21:$G$21</definedName>
    <definedName name="Labor_available" localSheetId="0">'1'!$J$11</definedName>
    <definedName name="Labor_Used">'1'!$H$11</definedName>
    <definedName name="Max_Demand">'2'!$D$22:$G$22</definedName>
    <definedName name="Max_prod" localSheetId="0">'1'!$G$6:$G$8</definedName>
    <definedName name="Min_prod">'1'!$F$6:$F$8</definedName>
    <definedName name="_xlnm.Print_Area" localSheetId="1">'2'!$A$1:$L$28</definedName>
    <definedName name="Production">'2'!$H$19:$H$20</definedName>
    <definedName name="Production_levels" localSheetId="0">'1'!$E$6:$E$8</definedName>
    <definedName name="Profit">'2'!$B$27</definedName>
    <definedName name="Sales_revenue">'1'!$B$11</definedName>
    <definedName name="sencount" localSheetId="1" hidden="1">6</definedName>
    <definedName name="sencount" hidden="1">5</definedName>
    <definedName name="Shipments">'2'!$D$19:$G$20</definedName>
    <definedName name="solver_adj" localSheetId="0" hidden="1">'1'!$E$6:$E$8</definedName>
    <definedName name="solver_adj" localSheetId="1" hidden="1">'2'!$D$19:$G$20</definedName>
    <definedName name="solver_adj" localSheetId="2" hidden="1">'3'!$B$5:$B$10</definedName>
    <definedName name="solver_adj" localSheetId="3" hidden="1">'4'!$B$15:$F$19</definedName>
    <definedName name="solver_cct" localSheetId="1" hidden="1">20</definedName>
    <definedName name="solver_cgt" localSheetId="1" hidden="1">1</definedName>
    <definedName name="solver_cir1" localSheetId="1" hidden="1">1</definedName>
    <definedName name="solver_cir2" localSheetId="1" hidden="1">1</definedName>
    <definedName name="solver_cvg" localSheetId="0" hidden="1">0.0001</definedName>
    <definedName name="solver_cvg" localSheetId="1" hidden="1">0.0001</definedName>
    <definedName name="solver_cvg" localSheetId="2" hidden="1">0.001</definedName>
    <definedName name="solver_cvg" localSheetId="3" hidden="1">0.001</definedName>
    <definedName name="solver_dia" localSheetId="1" hidden="1">4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ua" localSheetId="1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gct" localSheetId="1" hidden="1">20</definedName>
    <definedName name="solver_gop" localSheetId="1" hidden="1">1</definedName>
    <definedName name="solver_iao" localSheetId="1" hidden="1">0</definedName>
    <definedName name="solver_ibd" localSheetId="1" hidden="1">2</definedName>
    <definedName name="solver_ifs" localSheetId="1" hidden="1">0</definedName>
    <definedName name="solver_irs" localSheetId="1" hidden="1">0</definedName>
    <definedName name="solver_ism" localSheetId="1" hidden="1">0</definedName>
    <definedName name="solver_itr" localSheetId="0" hidden="1">1000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0" hidden="1">'1'!$H$11</definedName>
    <definedName name="solver_lhs1" localSheetId="1" hidden="1">'2'!$D$21:$G$21</definedName>
    <definedName name="solver_lhs1" localSheetId="2" hidden="1">'3'!$B$5:$B$10</definedName>
    <definedName name="solver_lhs1" localSheetId="3" hidden="1">'4'!$B$21:$F$21</definedName>
    <definedName name="solver_lhs2" localSheetId="0" hidden="1">'1'!$E$6:$E$8</definedName>
    <definedName name="solver_lhs2" localSheetId="1" hidden="1">'2'!$H$19:$H$20</definedName>
    <definedName name="solver_lhs2" localSheetId="2" hidden="1">'3'!$D$11:$I$11</definedName>
    <definedName name="solver_lhs2" localSheetId="3" hidden="1">'4'!$H$15:$H$19</definedName>
    <definedName name="solver_lhs3" localSheetId="0" hidden="1">'1'!$E$6:$E$8</definedName>
    <definedName name="solver_lhs3" localSheetId="1" hidden="1">'2'!$D$19:$G$20</definedName>
    <definedName name="solver_lhs3" localSheetId="3" hidden="1">'4'!$B$15:$F$19</definedName>
    <definedName name="solver_lhs4" localSheetId="0" hidden="1">'1'!$D$11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va" localSheetId="0" hidden="1">2</definedName>
    <definedName name="solver_mip" localSheetId="0" hidden="1">1000</definedName>
    <definedName name="solver_mip" localSheetId="1" hidden="1">1000</definedName>
    <definedName name="solver_mip" localSheetId="2" hidden="1">2147483647</definedName>
    <definedName name="solver_mip" localSheetId="3" hidden="1">1000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od" localSheetId="1" hidden="1">4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1" hidden="1">1</definedName>
    <definedName name="solver_neg" localSheetId="2" hidden="1">2</definedName>
    <definedName name="solver_neg" localSheetId="3" hidden="1">2</definedName>
    <definedName name="solver_nod" localSheetId="0" hidden="1">1000</definedName>
    <definedName name="solver_nod" localSheetId="1" hidden="1">1000</definedName>
    <definedName name="solver_nod" localSheetId="2" hidden="1">2147483647</definedName>
    <definedName name="solver_nod" localSheetId="3" hidden="1">1000</definedName>
    <definedName name="solver_num" localSheetId="0" hidden="1">3</definedName>
    <definedName name="solver_num" localSheetId="1" hidden="1">3</definedName>
    <definedName name="solver_num" localSheetId="2" hidden="1">2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1" hidden="1">2</definedName>
    <definedName name="solver_opt" localSheetId="0" hidden="1">'1'!$D$11</definedName>
    <definedName name="solver_opt" localSheetId="1" hidden="1">'2'!$B$27</definedName>
    <definedName name="solver_opt" localSheetId="2" hidden="1">'3'!$B$11</definedName>
    <definedName name="solver_opt" localSheetId="3" hidden="1">'4'!$B$24</definedName>
    <definedName name="solver_phr" localSheetId="1" hidden="1">2</definedName>
    <definedName name="solver_piv" localSheetId="0" hidden="1">0.000001</definedName>
    <definedName name="solver_piv" localSheetId="1" hidden="1">0.000001</definedName>
    <definedName name="solver_piv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o" localSheetId="1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dp" localSheetId="1" hidden="1">0</definedName>
    <definedName name="solver_red" localSheetId="0" hidden="1">0.000001</definedName>
    <definedName name="solver_red" localSheetId="1" hidden="1">0.000001</definedName>
    <definedName name="solver_red" localSheetId="3" hidden="1">0.000001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3" localSheetId="0" hidden="1">3</definedName>
    <definedName name="solver_rel3" localSheetId="1" hidden="1">3</definedName>
    <definedName name="solver_rel3" localSheetId="3" hidden="1">3</definedName>
    <definedName name="solver_rel4" localSheetId="0" hidden="1">3</definedName>
    <definedName name="solver_rep" localSheetId="0" hidden="1">2</definedName>
    <definedName name="solver_rep" localSheetId="1" hidden="1">2</definedName>
    <definedName name="solver_rep" localSheetId="3" hidden="1">2</definedName>
    <definedName name="solver_rhs1" localSheetId="0" hidden="1">'1'!$J$11</definedName>
    <definedName name="solver_rhs1" localSheetId="1" hidden="1">Max_Demand</definedName>
    <definedName name="solver_rhs1" localSheetId="2" hidden="1">0</definedName>
    <definedName name="solver_rhs1" localSheetId="3" hidden="1">1</definedName>
    <definedName name="solver_rhs2" localSheetId="0" hidden="1">'1'!$G$6:$G$8</definedName>
    <definedName name="solver_rhs2" localSheetId="1" hidden="1">Capacity</definedName>
    <definedName name="solver_rhs2" localSheetId="2" hidden="1">'3'!$D$12:$I$12</definedName>
    <definedName name="solver_rhs2" localSheetId="3" hidden="1">1</definedName>
    <definedName name="solver_rhs3" localSheetId="0" hidden="1">Min_prod</definedName>
    <definedName name="solver_rhs3" localSheetId="1" hidden="1">0</definedName>
    <definedName name="solver_rhs3" localSheetId="3" hidden="1">0</definedName>
    <definedName name="solver_rhs4" localSheetId="0" hidden="1">'1'!$D$13</definedName>
    <definedName name="solver_rlx" localSheetId="0" hidden="1">2</definedName>
    <definedName name="solver_rlx" localSheetId="1" hidden="1">2</definedName>
    <definedName name="solver_rlx" localSheetId="2" hidden="1">1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p" localSheetId="1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el" localSheetId="1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ir" localSheetId="1" hidden="1">1</definedName>
    <definedName name="Total_Cost">'1'!$C$11</definedName>
    <definedName name="Total_Profit">'1'!$D$11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4" l="1"/>
  <c r="F21" i="4"/>
  <c r="E21" i="4"/>
  <c r="D21" i="4"/>
  <c r="C21" i="4"/>
  <c r="B21" i="4"/>
  <c r="H19" i="4"/>
  <c r="H18" i="4"/>
  <c r="H17" i="4"/>
  <c r="H16" i="4"/>
  <c r="H15" i="4"/>
  <c r="G21" i="3" l="1"/>
  <c r="F21" i="3"/>
  <c r="E21" i="3"/>
  <c r="D21" i="3"/>
  <c r="H20" i="3"/>
  <c r="H19" i="3"/>
  <c r="G14" i="3"/>
  <c r="F14" i="3"/>
  <c r="E14" i="3"/>
  <c r="D14" i="3"/>
  <c r="G13" i="3"/>
  <c r="F13" i="3"/>
  <c r="E13" i="3"/>
  <c r="D13" i="3"/>
  <c r="B27" i="3" s="1"/>
  <c r="H11" i="2"/>
  <c r="C11" i="2"/>
  <c r="B11" i="2"/>
  <c r="D8" i="2"/>
  <c r="D7" i="2"/>
  <c r="D6" i="2"/>
  <c r="D11" i="2" s="1"/>
  <c r="I11" i="1"/>
  <c r="H11" i="1"/>
  <c r="G11" i="1"/>
  <c r="F11" i="1"/>
  <c r="E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8" authorId="0" shapeId="0" xr:uid="{F7D20B67-6221-4E02-8AA8-3E00731CE166}">
      <text>
        <r>
          <rPr>
            <b/>
            <sz val="8"/>
            <color indexed="81"/>
            <rFont val="Tahoma"/>
            <family val="2"/>
          </rPr>
          <t xml:space="preserve">Decision Variables:
</t>
        </r>
        <r>
          <rPr>
            <sz val="8"/>
            <color indexed="81"/>
            <rFont val="Tahoma"/>
            <family val="2"/>
          </rPr>
          <t>Quantities to be produced</t>
        </r>
      </text>
    </comment>
    <comment ref="D11" authorId="0" shapeId="0" xr:uid="{3361ECF3-D3B9-4408-AA71-A5F4B8F6CEB8}">
      <text>
        <r>
          <rPr>
            <b/>
            <sz val="8"/>
            <color indexed="81"/>
            <rFont val="Tahoma"/>
            <family val="2"/>
          </rPr>
          <t>Objective Function:</t>
        </r>
        <r>
          <rPr>
            <sz val="8"/>
            <color indexed="81"/>
            <rFont val="Tahoma"/>
            <family val="2"/>
          </rPr>
          <t xml:space="preserve">
Total profit to be maximized</t>
        </r>
      </text>
    </comment>
    <comment ref="H11" authorId="0" shapeId="0" xr:uid="{D240C9F7-CA2A-4BC9-AC5D-192ED0145ACB}">
      <text>
        <r>
          <rPr>
            <b/>
            <sz val="8"/>
            <color indexed="81"/>
            <rFont val="Tahoma"/>
            <family val="2"/>
          </rPr>
          <t>"Left Hand Side" of a Constraint:</t>
        </r>
        <r>
          <rPr>
            <sz val="8"/>
            <color indexed="81"/>
            <rFont val="Tahoma"/>
            <family val="2"/>
          </rPr>
          <t xml:space="preserve">
This cell contains a formula. Its value must not exceed a certain limit specified by a constraint.</t>
        </r>
      </text>
    </comment>
    <comment ref="J11" authorId="0" shapeId="0" xr:uid="{8A2144A8-EFD5-48C2-B8BC-701244893928}">
      <text>
        <r>
          <rPr>
            <b/>
            <sz val="8"/>
            <color indexed="81"/>
            <rFont val="Tahoma"/>
            <family val="2"/>
          </rPr>
          <t>"Right Hand Side" of a Constraint:</t>
        </r>
        <r>
          <rPr>
            <sz val="8"/>
            <color indexed="81"/>
            <rFont val="Tahoma"/>
            <family val="2"/>
          </rPr>
          <t xml:space="preserve">
The value in this cell specifies a limit not to be exceeded.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4" authorId="0" shapeId="0" xr:uid="{D5DA26F6-ACDB-4F31-BDA0-FAD8306CBA3A}">
      <text>
        <r>
          <rPr>
            <sz val="9"/>
            <color indexed="81"/>
            <rFont val="Tahoma"/>
            <family val="2"/>
          </rPr>
          <t xml:space="preserve">A so-called
</t>
        </r>
        <r>
          <rPr>
            <b/>
            <sz val="9"/>
            <color indexed="81"/>
            <rFont val="Tahoma"/>
            <family val="2"/>
          </rPr>
          <t xml:space="preserve">Objective Coefficient
</t>
        </r>
        <r>
          <rPr>
            <sz val="9"/>
            <color indexed="81"/>
            <rFont val="Tahoma"/>
            <family val="2"/>
          </rPr>
          <t>that is, the coefficient of a decision variable in a linear Objective Function</t>
        </r>
      </text>
    </comment>
    <comment ref="I19" authorId="0" shapeId="0" xr:uid="{33104E40-A21A-40E2-B082-744ECD365880}">
      <text>
        <r>
          <rPr>
            <sz val="9"/>
            <color indexed="81"/>
            <rFont val="Tahoma"/>
            <family val="2"/>
          </rPr>
          <t xml:space="preserve">The so-called
</t>
        </r>
        <r>
          <rPr>
            <b/>
            <sz val="9"/>
            <color indexed="81"/>
            <rFont val="Tahoma"/>
            <family val="2"/>
          </rPr>
          <t>Right-Hand Side (RHS)</t>
        </r>
        <r>
          <rPr>
            <sz val="9"/>
            <color indexed="81"/>
            <rFont val="Tahoma"/>
            <family val="2"/>
          </rPr>
          <t xml:space="preserve">
of a constraint</t>
        </r>
      </text>
    </comment>
    <comment ref="G20" authorId="0" shapeId="0" xr:uid="{19C44D9A-E13C-4A1B-8E72-790646967641}">
      <text>
        <r>
          <rPr>
            <b/>
            <sz val="9"/>
            <color indexed="81"/>
            <rFont val="Tahoma"/>
            <family val="2"/>
          </rPr>
          <t xml:space="preserve">Decision Variables </t>
        </r>
        <r>
          <rPr>
            <sz val="9"/>
            <color indexed="81"/>
            <rFont val="Tahoma"/>
            <family val="2"/>
          </rPr>
          <t>are in the yellow cells</t>
        </r>
      </text>
    </comment>
    <comment ref="B27" authorId="0" shapeId="0" xr:uid="{B0403E45-E36E-44A2-8C79-823BB07333D6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Objective Function</t>
        </r>
        <r>
          <rPr>
            <sz val="9"/>
            <color indexed="81"/>
            <rFont val="Tahoma"/>
            <family val="2"/>
          </rPr>
          <t xml:space="preserve">
i.e., the function to be optimized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1FCFCE45-2768-467E-8F52-5D2CBDF94C88}">
      <text>
        <r>
          <rPr>
            <sz val="8"/>
            <color indexed="81"/>
            <rFont val="Tahoma"/>
            <family val="2"/>
          </rPr>
          <t>Decision variable</t>
        </r>
      </text>
    </comment>
    <comment ref="B6" authorId="0" shapeId="0" xr:uid="{70FF8D4C-D8D0-40CB-A4C2-7EEF567C1A7B}">
      <text>
        <r>
          <rPr>
            <sz val="8"/>
            <color indexed="81"/>
            <rFont val="Tahoma"/>
            <family val="2"/>
          </rPr>
          <t>Decision variable</t>
        </r>
      </text>
    </comment>
    <comment ref="B7" authorId="0" shapeId="0" xr:uid="{B85480A3-A531-4AEF-8156-7D02FAFD2297}">
      <text>
        <r>
          <rPr>
            <sz val="8"/>
            <color indexed="81"/>
            <rFont val="Tahoma"/>
            <family val="2"/>
          </rPr>
          <t>Decision variable</t>
        </r>
      </text>
    </comment>
    <comment ref="B8" authorId="0" shapeId="0" xr:uid="{EE6663C3-D7EE-4C0F-B0AE-903F1F62DF14}">
      <text>
        <r>
          <rPr>
            <sz val="8"/>
            <color indexed="81"/>
            <rFont val="Tahoma"/>
            <family val="2"/>
          </rPr>
          <t>Decision variable</t>
        </r>
      </text>
    </comment>
    <comment ref="B9" authorId="0" shapeId="0" xr:uid="{CF26786A-690A-44A2-B48F-8BF783C75707}">
      <text>
        <r>
          <rPr>
            <sz val="8"/>
            <color indexed="81"/>
            <rFont val="Tahoma"/>
            <family val="2"/>
          </rPr>
          <t>Decision variable</t>
        </r>
      </text>
    </comment>
    <comment ref="B10" authorId="0" shapeId="0" xr:uid="{3B071319-F0ED-466C-91B3-8D55449D1076}">
      <text>
        <r>
          <rPr>
            <sz val="8"/>
            <color indexed="81"/>
            <rFont val="Tahoma"/>
            <family val="2"/>
          </rPr>
          <t>Decision variable</t>
        </r>
      </text>
    </comment>
    <comment ref="B11" authorId="0" shapeId="0" xr:uid="{1A6B8DC5-AC6E-4673-9050-C25EAE496ADA}">
      <text>
        <r>
          <rPr>
            <sz val="8"/>
            <color indexed="81"/>
            <rFont val="Tahoma"/>
            <family val="2"/>
          </rPr>
          <t xml:space="preserve">This is the total number of employees needed across all shifts. This is the </t>
        </r>
        <r>
          <rPr>
            <b/>
            <sz val="8"/>
            <color indexed="81"/>
            <rFont val="Tahoma"/>
            <family val="2"/>
          </rPr>
          <t>objective function</t>
        </r>
        <r>
          <rPr>
            <sz val="8"/>
            <color indexed="81"/>
            <rFont val="Tahoma"/>
            <family val="2"/>
          </rPr>
          <t xml:space="preserve"> that Solver seeks to minimize.
</t>
        </r>
      </text>
    </comment>
    <comment ref="D11" authorId="0" shapeId="0" xr:uid="{AA4C3785-AD73-4249-88C3-EF5537F65937}">
      <text>
        <r>
          <rPr>
            <sz val="9"/>
            <color indexed="81"/>
            <rFont val="Tahoma"/>
            <family val="2"/>
          </rPr>
          <t>The Sumproduct formula here will calculate the total number of people present between 12am to 4am. A constraint in Solver will require this number to be at least the number needed (here, 90). Similarly for the other time periods (cells to the right of this one).</t>
        </r>
      </text>
    </comment>
  </commentList>
</comments>
</file>

<file path=xl/sharedStrings.xml><?xml version="1.0" encoding="utf-8"?>
<sst xmlns="http://schemas.openxmlformats.org/spreadsheetml/2006/main" count="112" uniqueCount="91">
  <si>
    <t>Number of employees in shift</t>
  </si>
  <si>
    <t>Time period (1=on, 0=off)</t>
  </si>
  <si>
    <t>8-hour shift</t>
  </si>
  <si>
    <t>12am to 4am</t>
  </si>
  <si>
    <t>4am to 8am</t>
  </si>
  <si>
    <t>8am to 12pm</t>
  </si>
  <si>
    <t>12pm to 4pm</t>
  </si>
  <si>
    <t>4pm to 8pm</t>
  </si>
  <si>
    <t>8pm to 12am</t>
  </si>
  <si>
    <t>12am to  8am</t>
  </si>
  <si>
    <t xml:space="preserve"> 4am to 12pm</t>
  </si>
  <si>
    <t xml:space="preserve"> 8am to  4pm</t>
  </si>
  <si>
    <t>12pm to  8pm</t>
  </si>
  <si>
    <t xml:space="preserve"> 4pm to 12am</t>
  </si>
  <si>
    <t xml:space="preserve"> 8pm to  4am</t>
  </si>
  <si>
    <t>Total employees:</t>
  </si>
  <si>
    <t>Available:</t>
  </si>
  <si>
    <t>Needed:</t>
  </si>
  <si>
    <t>Color coding:</t>
  </si>
  <si>
    <t>Decision Variable</t>
  </si>
  <si>
    <t>Objective Function</t>
  </si>
  <si>
    <t>per unit</t>
  </si>
  <si>
    <t>Production limits</t>
  </si>
  <si>
    <t>Product</t>
  </si>
  <si>
    <t>Sales Price</t>
  </si>
  <si>
    <t>Cost</t>
  </si>
  <si>
    <t>Profit</t>
  </si>
  <si>
    <t>Min Prod</t>
  </si>
  <si>
    <t>Max Prod</t>
  </si>
  <si>
    <t>Smartphone</t>
  </si>
  <si>
    <t>TabletPro</t>
  </si>
  <si>
    <t>Tablet</t>
  </si>
  <si>
    <t>Sales revenue</t>
  </si>
  <si>
    <t>Variable Cost</t>
  </si>
  <si>
    <t>Labor used</t>
  </si>
  <si>
    <t>Labor available</t>
  </si>
  <si>
    <t>Total:</t>
  </si>
  <si>
    <t>&lt;=</t>
  </si>
  <si>
    <t>hours</t>
  </si>
  <si>
    <t>Transportation / Logistics</t>
  </si>
  <si>
    <t>Shipping cost per bottle</t>
  </si>
  <si>
    <t>Restaurant</t>
  </si>
  <si>
    <t xml:space="preserve">                     To:
From</t>
  </si>
  <si>
    <t>A</t>
  </si>
  <si>
    <t>B</t>
  </si>
  <si>
    <t>C</t>
  </si>
  <si>
    <t>D</t>
  </si>
  <si>
    <t>Malpas vineyard</t>
  </si>
  <si>
    <t>Peyrous vineyard</t>
  </si>
  <si>
    <t>Profit per bottle</t>
  </si>
  <si>
    <t>Price per bottle:</t>
  </si>
  <si>
    <t>Cost per bottle</t>
  </si>
  <si>
    <t>Malpas</t>
  </si>
  <si>
    <t>Peyrous</t>
  </si>
  <si>
    <t>Delivery plan</t>
  </si>
  <si>
    <t>to A</t>
  </si>
  <si>
    <t>to B</t>
  </si>
  <si>
    <t>to C</t>
  </si>
  <si>
    <t>to D</t>
  </si>
  <si>
    <t>Produced</t>
  </si>
  <si>
    <t>Capacity</t>
  </si>
  <si>
    <t>From Malpas</t>
  </si>
  <si>
    <t>From Peyrous</t>
  </si>
  <si>
    <t>Total delivered</t>
  </si>
  <si>
    <t>Max Demand</t>
  </si>
  <si>
    <t>Total Profit (Objective Fcn)</t>
  </si>
  <si>
    <r>
      <t>Labor</t>
    </r>
    <r>
      <rPr>
        <sz val="11"/>
        <rFont val="Calibri"/>
        <family val="2"/>
        <scheme val="minor"/>
      </rPr>
      <t xml:space="preserve"> (hrs)</t>
    </r>
  </si>
  <si>
    <t>Data: Assignment costs for every Consultant-Project combination:</t>
  </si>
  <si>
    <t>Project</t>
  </si>
  <si>
    <t>Consultant</t>
  </si>
  <si>
    <t>I</t>
  </si>
  <si>
    <t>II</t>
  </si>
  <si>
    <t>III</t>
  </si>
  <si>
    <t>IV</t>
  </si>
  <si>
    <t>V</t>
  </si>
  <si>
    <t>Ahmed</t>
  </si>
  <si>
    <t>Bruno</t>
  </si>
  <si>
    <t>Christelle</t>
  </si>
  <si>
    <t>Diego</t>
  </si>
  <si>
    <t>Eric</t>
  </si>
  <si>
    <t>Assignment decisions:</t>
  </si>
  <si>
    <t>Row Sum</t>
  </si>
  <si>
    <t>Column Sum</t>
  </si>
  <si>
    <t>Total cost</t>
  </si>
  <si>
    <t>Production Planning</t>
  </si>
  <si>
    <t>Scheduling</t>
  </si>
  <si>
    <t>The "Assignment" Problem</t>
  </si>
  <si>
    <r>
      <t>(</t>
    </r>
    <r>
      <rPr>
        <b/>
        <sz val="11"/>
        <color indexed="17"/>
        <rFont val="Calibri"/>
        <family val="2"/>
        <scheme val="minor"/>
      </rPr>
      <t>1</t>
    </r>
    <r>
      <rPr>
        <sz val="11"/>
        <color indexed="17"/>
        <rFont val="Calibri"/>
        <family val="2"/>
        <scheme val="minor"/>
      </rPr>
      <t xml:space="preserve"> if assigned; </t>
    </r>
    <r>
      <rPr>
        <b/>
        <sz val="11"/>
        <color indexed="17"/>
        <rFont val="Calibri"/>
        <family val="2"/>
        <scheme val="minor"/>
      </rPr>
      <t>0</t>
    </r>
    <r>
      <rPr>
        <sz val="11"/>
        <color indexed="17"/>
        <rFont val="Calibri"/>
        <family val="2"/>
        <scheme val="minor"/>
      </rPr>
      <t xml:space="preserve"> if not assigned)</t>
    </r>
  </si>
  <si>
    <t>Max Profit attainable:</t>
  </si>
  <si>
    <t>Units to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</si>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</sst>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,##0\ [$F-40C];[Red]\-#,##0\ [$F-40C]"/>
    <numFmt numFmtId="167" formatCode="General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indexed="9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indexed="9"/>
      <name val="Calibri"/>
      <family val="2"/>
      <scheme val="minor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9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color indexed="17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Down="1">
      <left/>
      <right/>
      <top style="medium">
        <color indexed="64"/>
      </top>
      <bottom/>
      <diagonal style="medium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/>
  </cellStyleXfs>
  <cellXfs count="166">
    <xf numFmtId="0" fontId="0" fillId="0" borderId="0" xfId="0"/>
    <xf numFmtId="0" fontId="3" fillId="2" borderId="0" xfId="2" applyFont="1" applyFill="1" applyAlignment="1">
      <alignment horizontal="left"/>
    </xf>
    <xf numFmtId="0" fontId="4" fillId="0" borderId="0" xfId="2" applyFont="1" applyAlignment="1">
      <alignment horizontal="left"/>
    </xf>
    <xf numFmtId="0" fontId="5" fillId="0" borderId="0" xfId="2" applyFont="1"/>
    <xf numFmtId="0" fontId="4" fillId="0" borderId="0" xfId="2" applyFont="1" applyAlignment="1">
      <alignment horizontal="center"/>
    </xf>
    <xf numFmtId="0" fontId="6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6" xfId="2" applyFont="1" applyBorder="1" applyAlignment="1">
      <alignment horizontal="center" wrapText="1"/>
    </xf>
    <xf numFmtId="0" fontId="5" fillId="0" borderId="0" xfId="2" applyFont="1" applyAlignment="1">
      <alignment horizontal="center"/>
    </xf>
    <xf numFmtId="0" fontId="5" fillId="3" borderId="7" xfId="2" applyFont="1" applyFill="1" applyBorder="1" applyAlignment="1">
      <alignment horizontal="center"/>
    </xf>
    <xf numFmtId="0" fontId="5" fillId="3" borderId="10" xfId="2" applyFont="1" applyFill="1" applyBorder="1" applyAlignment="1">
      <alignment horizontal="center"/>
    </xf>
    <xf numFmtId="1" fontId="5" fillId="3" borderId="10" xfId="2" applyNumberFormat="1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3" borderId="11" xfId="2" applyFont="1" applyFill="1" applyBorder="1" applyAlignment="1">
      <alignment horizontal="center"/>
    </xf>
    <xf numFmtId="0" fontId="5" fillId="0" borderId="0" xfId="2" applyFont="1" applyAlignment="1">
      <alignment horizontal="right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6" fillId="0" borderId="4" xfId="2" applyFont="1" applyBorder="1" applyAlignment="1">
      <alignment horizontal="right"/>
    </xf>
    <xf numFmtId="0" fontId="7" fillId="0" borderId="4" xfId="2" applyFont="1" applyBorder="1" applyAlignment="1">
      <alignment horizontal="center"/>
    </xf>
    <xf numFmtId="0" fontId="7" fillId="0" borderId="4" xfId="2" applyFont="1" applyBorder="1" applyAlignment="1">
      <alignment horizontal="right"/>
    </xf>
    <xf numFmtId="0" fontId="5" fillId="5" borderId="8" xfId="2" applyFont="1" applyFill="1" applyBorder="1" applyAlignment="1">
      <alignment horizontal="center"/>
    </xf>
    <xf numFmtId="0" fontId="5" fillId="5" borderId="0" xfId="2" applyFont="1" applyFill="1" applyAlignment="1">
      <alignment horizontal="center"/>
    </xf>
    <xf numFmtId="0" fontId="5" fillId="5" borderId="9" xfId="2" applyFont="1" applyFill="1" applyBorder="1" applyAlignment="1">
      <alignment horizontal="center"/>
    </xf>
    <xf numFmtId="0" fontId="5" fillId="5" borderId="5" xfId="2" applyFont="1" applyFill="1" applyBorder="1" applyAlignment="1">
      <alignment horizontal="center"/>
    </xf>
    <xf numFmtId="0" fontId="5" fillId="5" borderId="4" xfId="2" applyFont="1" applyFill="1" applyBorder="1" applyAlignment="1">
      <alignment horizontal="center"/>
    </xf>
    <xf numFmtId="0" fontId="5" fillId="5" borderId="6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/>
    <xf numFmtId="0" fontId="11" fillId="0" borderId="0" xfId="2" applyFont="1"/>
    <xf numFmtId="0" fontId="6" fillId="0" borderId="0" xfId="2" applyFont="1" applyAlignment="1">
      <alignment horizontal="centerContinuous"/>
    </xf>
    <xf numFmtId="0" fontId="3" fillId="7" borderId="0" xfId="2" applyFont="1" applyFill="1" applyAlignment="1">
      <alignment horizontal="left"/>
    </xf>
    <xf numFmtId="0" fontId="5" fillId="7" borderId="0" xfId="2" applyFont="1" applyFill="1"/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5" fillId="0" borderId="8" xfId="2" applyFont="1" applyBorder="1"/>
    <xf numFmtId="0" fontId="6" fillId="0" borderId="17" xfId="2" applyFont="1" applyBorder="1" applyAlignment="1">
      <alignment horizontal="right"/>
    </xf>
    <xf numFmtId="166" fontId="5" fillId="0" borderId="18" xfId="2" applyNumberFormat="1" applyFont="1" applyBorder="1" applyAlignment="1">
      <alignment horizontal="center"/>
    </xf>
    <xf numFmtId="166" fontId="5" fillId="0" borderId="19" xfId="2" applyNumberFormat="1" applyFont="1" applyBorder="1" applyAlignment="1">
      <alignment horizontal="center"/>
    </xf>
    <xf numFmtId="166" fontId="5" fillId="0" borderId="20" xfId="2" applyNumberFormat="1" applyFont="1" applyBorder="1" applyAlignment="1">
      <alignment horizontal="center"/>
    </xf>
    <xf numFmtId="0" fontId="5" fillId="0" borderId="5" xfId="2" applyFont="1" applyBorder="1"/>
    <xf numFmtId="0" fontId="6" fillId="0" borderId="21" xfId="2" applyFont="1" applyBorder="1" applyAlignment="1">
      <alignment horizontal="right"/>
    </xf>
    <xf numFmtId="166" fontId="5" fillId="0" borderId="22" xfId="2" applyNumberFormat="1" applyFont="1" applyBorder="1" applyAlignment="1">
      <alignment horizontal="center"/>
    </xf>
    <xf numFmtId="166" fontId="5" fillId="0" borderId="23" xfId="2" applyNumberFormat="1" applyFont="1" applyBorder="1" applyAlignment="1">
      <alignment horizontal="center"/>
    </xf>
    <xf numFmtId="166" fontId="5" fillId="0" borderId="6" xfId="2" applyNumberFormat="1" applyFont="1" applyBorder="1" applyAlignment="1">
      <alignment horizontal="center"/>
    </xf>
    <xf numFmtId="6" fontId="5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8" borderId="2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center"/>
    </xf>
    <xf numFmtId="166" fontId="5" fillId="8" borderId="5" xfId="2" applyNumberFormat="1" applyFont="1" applyFill="1" applyBorder="1" applyAlignment="1">
      <alignment horizontal="center"/>
    </xf>
    <xf numFmtId="166" fontId="5" fillId="8" borderId="4" xfId="2" applyNumberFormat="1" applyFont="1" applyFill="1" applyBorder="1" applyAlignment="1">
      <alignment horizontal="center"/>
    </xf>
    <xf numFmtId="166" fontId="5" fillId="8" borderId="6" xfId="2" applyNumberFormat="1" applyFont="1" applyFill="1" applyBorder="1" applyAlignment="1">
      <alignment horizontal="center"/>
    </xf>
    <xf numFmtId="166" fontId="6" fillId="0" borderId="25" xfId="2" applyNumberFormat="1" applyFont="1" applyBorder="1" applyAlignment="1">
      <alignment horizontal="center"/>
    </xf>
    <xf numFmtId="166" fontId="6" fillId="0" borderId="26" xfId="2" applyNumberFormat="1" applyFont="1" applyBorder="1" applyAlignment="1">
      <alignment horizontal="center"/>
    </xf>
    <xf numFmtId="166" fontId="6" fillId="0" borderId="27" xfId="2" applyNumberFormat="1" applyFont="1" applyBorder="1" applyAlignment="1">
      <alignment horizontal="center"/>
    </xf>
    <xf numFmtId="166" fontId="6" fillId="0" borderId="28" xfId="2" applyNumberFormat="1" applyFont="1" applyBorder="1" applyAlignment="1">
      <alignment horizontal="center"/>
    </xf>
    <xf numFmtId="166" fontId="6" fillId="0" borderId="29" xfId="2" applyNumberFormat="1" applyFont="1" applyBorder="1" applyAlignment="1">
      <alignment horizontal="center"/>
    </xf>
    <xf numFmtId="166" fontId="6" fillId="0" borderId="30" xfId="2" applyNumberFormat="1" applyFont="1" applyBorder="1" applyAlignment="1">
      <alignment horizontal="center"/>
    </xf>
    <xf numFmtId="0" fontId="6" fillId="0" borderId="31" xfId="2" applyFont="1" applyBorder="1" applyAlignment="1">
      <alignment horizontal="center"/>
    </xf>
    <xf numFmtId="0" fontId="6" fillId="0" borderId="32" xfId="2" applyFont="1" applyBorder="1" applyAlignment="1">
      <alignment horizontal="center"/>
    </xf>
    <xf numFmtId="0" fontId="6" fillId="0" borderId="33" xfId="2" applyFont="1" applyBorder="1" applyAlignment="1">
      <alignment horizontal="center"/>
    </xf>
    <xf numFmtId="3" fontId="6" fillId="0" borderId="12" xfId="2" applyNumberFormat="1" applyFont="1" applyBorder="1" applyAlignment="1">
      <alignment horizontal="center"/>
    </xf>
    <xf numFmtId="0" fontId="5" fillId="0" borderId="34" xfId="2" applyFont="1" applyBorder="1"/>
    <xf numFmtId="0" fontId="6" fillId="0" borderId="35" xfId="2" applyFont="1" applyBorder="1" applyAlignment="1">
      <alignment horizontal="right"/>
    </xf>
    <xf numFmtId="3" fontId="5" fillId="6" borderId="25" xfId="2" applyNumberFormat="1" applyFont="1" applyFill="1" applyBorder="1" applyAlignment="1">
      <alignment horizontal="center"/>
    </xf>
    <xf numFmtId="3" fontId="5" fillId="6" borderId="36" xfId="2" applyNumberFormat="1" applyFont="1" applyFill="1" applyBorder="1" applyAlignment="1">
      <alignment horizontal="center"/>
    </xf>
    <xf numFmtId="3" fontId="5" fillId="6" borderId="37" xfId="2" applyNumberFormat="1" applyFont="1" applyFill="1" applyBorder="1" applyAlignment="1">
      <alignment horizontal="center"/>
    </xf>
    <xf numFmtId="3" fontId="5" fillId="0" borderId="38" xfId="2" applyNumberFormat="1" applyFont="1" applyBorder="1" applyAlignment="1">
      <alignment horizontal="center"/>
    </xf>
    <xf numFmtId="3" fontId="5" fillId="6" borderId="28" xfId="2" applyNumberFormat="1" applyFont="1" applyFill="1" applyBorder="1" applyAlignment="1">
      <alignment horizontal="center"/>
    </xf>
    <xf numFmtId="3" fontId="5" fillId="6" borderId="11" xfId="2" applyNumberFormat="1" applyFont="1" applyFill="1" applyBorder="1" applyAlignment="1">
      <alignment horizontal="center"/>
    </xf>
    <xf numFmtId="3" fontId="5" fillId="6" borderId="39" xfId="2" applyNumberFormat="1" applyFont="1" applyFill="1" applyBorder="1" applyAlignment="1">
      <alignment horizontal="center"/>
    </xf>
    <xf numFmtId="3" fontId="5" fillId="0" borderId="40" xfId="2" applyNumberFormat="1" applyFont="1" applyBorder="1" applyAlignment="1">
      <alignment horizontal="center"/>
    </xf>
    <xf numFmtId="3" fontId="6" fillId="0" borderId="41" xfId="2" applyNumberFormat="1" applyFont="1" applyBorder="1" applyAlignment="1">
      <alignment horizontal="right"/>
    </xf>
    <xf numFmtId="3" fontId="5" fillId="0" borderId="42" xfId="2" applyNumberFormat="1" applyFont="1" applyBorder="1" applyAlignment="1">
      <alignment horizontal="center"/>
    </xf>
    <xf numFmtId="3" fontId="5" fillId="0" borderId="43" xfId="2" applyNumberFormat="1" applyFont="1" applyBorder="1" applyAlignment="1">
      <alignment horizontal="center"/>
    </xf>
    <xf numFmtId="0" fontId="7" fillId="9" borderId="12" xfId="2" applyFont="1" applyFill="1" applyBorder="1" applyAlignment="1">
      <alignment horizontal="right"/>
    </xf>
    <xf numFmtId="3" fontId="7" fillId="9" borderId="31" xfId="2" applyNumberFormat="1" applyFont="1" applyFill="1" applyBorder="1" applyAlignment="1">
      <alignment horizontal="center"/>
    </xf>
    <xf numFmtId="3" fontId="7" fillId="9" borderId="44" xfId="2" applyNumberFormat="1" applyFont="1" applyFill="1" applyBorder="1" applyAlignment="1">
      <alignment horizontal="center"/>
    </xf>
    <xf numFmtId="3" fontId="7" fillId="9" borderId="16" xfId="2" applyNumberFormat="1" applyFont="1" applyFill="1" applyBorder="1" applyAlignment="1">
      <alignment horizontal="center"/>
    </xf>
    <xf numFmtId="0" fontId="5" fillId="9" borderId="24" xfId="2" applyFont="1" applyFill="1" applyBorder="1"/>
    <xf numFmtId="0" fontId="7" fillId="9" borderId="12" xfId="2" applyFont="1" applyFill="1" applyBorder="1" applyAlignment="1">
      <alignment horizontal="center"/>
    </xf>
    <xf numFmtId="3" fontId="7" fillId="9" borderId="27" xfId="2" applyNumberFormat="1" applyFont="1" applyFill="1" applyBorder="1" applyAlignment="1">
      <alignment horizontal="center"/>
    </xf>
    <xf numFmtId="3" fontId="7" fillId="9" borderId="6" xfId="2" applyNumberFormat="1" applyFont="1" applyFill="1" applyBorder="1" applyAlignment="1">
      <alignment horizontal="center"/>
    </xf>
    <xf numFmtId="165" fontId="1" fillId="0" borderId="0" xfId="4" applyNumberFormat="1" applyFont="1" applyFill="1"/>
    <xf numFmtId="0" fontId="13" fillId="0" borderId="0" xfId="2" applyFont="1" applyAlignment="1">
      <alignment horizontal="right"/>
    </xf>
    <xf numFmtId="0" fontId="5" fillId="6" borderId="10" xfId="2" applyFont="1" applyFill="1" applyBorder="1"/>
    <xf numFmtId="0" fontId="3" fillId="0" borderId="0" xfId="2" applyFont="1"/>
    <xf numFmtId="0" fontId="5" fillId="4" borderId="10" xfId="2" applyFont="1" applyFill="1" applyBorder="1"/>
    <xf numFmtId="0" fontId="13" fillId="0" borderId="4" xfId="2" applyFont="1" applyBorder="1"/>
    <xf numFmtId="0" fontId="6" fillId="0" borderId="4" xfId="2" applyFont="1" applyBorder="1"/>
    <xf numFmtId="0" fontId="6" fillId="0" borderId="0" xfId="2" applyFont="1"/>
    <xf numFmtId="164" fontId="5" fillId="0" borderId="0" xfId="3" applyNumberFormat="1" applyFont="1"/>
    <xf numFmtId="42" fontId="14" fillId="0" borderId="0" xfId="3" applyNumberFormat="1" applyFont="1"/>
    <xf numFmtId="0" fontId="5" fillId="6" borderId="7" xfId="2" applyFont="1" applyFill="1" applyBorder="1" applyAlignment="1">
      <alignment horizontal="center"/>
    </xf>
    <xf numFmtId="0" fontId="5" fillId="6" borderId="10" xfId="2" applyFont="1" applyFill="1" applyBorder="1" applyAlignment="1">
      <alignment horizontal="center"/>
    </xf>
    <xf numFmtId="164" fontId="5" fillId="0" borderId="4" xfId="3" applyNumberFormat="1" applyFont="1" applyBorder="1"/>
    <xf numFmtId="164" fontId="14" fillId="0" borderId="4" xfId="3" applyNumberFormat="1" applyFont="1" applyBorder="1"/>
    <xf numFmtId="0" fontId="5" fillId="6" borderId="11" xfId="2" applyFont="1" applyFill="1" applyBorder="1" applyAlignment="1">
      <alignment horizontal="center"/>
    </xf>
    <xf numFmtId="164" fontId="14" fillId="0" borderId="0" xfId="3" applyNumberFormat="1" applyFont="1"/>
    <xf numFmtId="164" fontId="5" fillId="0" borderId="0" xfId="3" applyNumberFormat="1" applyFont="1" applyAlignment="1">
      <alignment horizontal="center"/>
    </xf>
    <xf numFmtId="164" fontId="5" fillId="0" borderId="0" xfId="3" applyNumberFormat="1" applyFont="1" applyFill="1"/>
    <xf numFmtId="0" fontId="5" fillId="0" borderId="0" xfId="2" quotePrefix="1" applyFont="1" applyAlignment="1">
      <alignment horizontal="center"/>
    </xf>
    <xf numFmtId="165" fontId="7" fillId="0" borderId="0" xfId="1" applyNumberFormat="1" applyFont="1" applyAlignment="1">
      <alignment horizontal="right"/>
    </xf>
    <xf numFmtId="0" fontId="7" fillId="0" borderId="0" xfId="2" applyFont="1"/>
    <xf numFmtId="0" fontId="6" fillId="10" borderId="8" xfId="2" applyFont="1" applyFill="1" applyBorder="1" applyAlignment="1">
      <alignment horizontal="right"/>
    </xf>
    <xf numFmtId="166" fontId="5" fillId="10" borderId="9" xfId="2" applyNumberFormat="1" applyFont="1" applyFill="1" applyBorder="1" applyAlignment="1">
      <alignment horizontal="center"/>
    </xf>
    <xf numFmtId="0" fontId="6" fillId="10" borderId="5" xfId="2" applyFont="1" applyFill="1" applyBorder="1" applyAlignment="1">
      <alignment horizontal="right"/>
    </xf>
    <xf numFmtId="166" fontId="5" fillId="10" borderId="6" xfId="2" applyNumberFormat="1" applyFont="1" applyFill="1" applyBorder="1" applyAlignment="1">
      <alignment horizontal="center"/>
    </xf>
    <xf numFmtId="0" fontId="11" fillId="0" borderId="0" xfId="2" applyFont="1" applyFill="1"/>
    <xf numFmtId="0" fontId="4" fillId="0" borderId="0" xfId="2" applyFont="1" applyFill="1" applyAlignment="1">
      <alignment horizontal="left"/>
    </xf>
    <xf numFmtId="167" fontId="3" fillId="2" borderId="0" xfId="5" applyFont="1" applyFill="1"/>
    <xf numFmtId="167" fontId="15" fillId="2" borderId="0" xfId="5" applyFont="1" applyFill="1"/>
    <xf numFmtId="167" fontId="15" fillId="0" borderId="0" xfId="5" applyFont="1"/>
    <xf numFmtId="167" fontId="5" fillId="0" borderId="0" xfId="5" applyFont="1"/>
    <xf numFmtId="167" fontId="6" fillId="0" borderId="0" xfId="5" applyFont="1"/>
    <xf numFmtId="167" fontId="13" fillId="0" borderId="0" xfId="5" applyFont="1"/>
    <xf numFmtId="167" fontId="5" fillId="0" borderId="0" xfId="5" applyFont="1" applyAlignment="1">
      <alignment horizontal="center"/>
    </xf>
    <xf numFmtId="167" fontId="5" fillId="0" borderId="1" xfId="5" applyFont="1" applyBorder="1" applyAlignment="1">
      <alignment horizontal="center"/>
    </xf>
    <xf numFmtId="167" fontId="5" fillId="0" borderId="2" xfId="5" applyFont="1" applyBorder="1" applyAlignment="1">
      <alignment horizontal="center"/>
    </xf>
    <xf numFmtId="167" fontId="5" fillId="0" borderId="3" xfId="5" applyFont="1" applyBorder="1" applyAlignment="1">
      <alignment horizontal="center"/>
    </xf>
    <xf numFmtId="167" fontId="5" fillId="0" borderId="8" xfId="5" applyFont="1" applyBorder="1" applyAlignment="1">
      <alignment horizontal="center"/>
    </xf>
    <xf numFmtId="167" fontId="5" fillId="0" borderId="9" xfId="5" applyFont="1" applyBorder="1" applyAlignment="1">
      <alignment horizontal="center"/>
    </xf>
    <xf numFmtId="167" fontId="5" fillId="0" borderId="5" xfId="5" applyFont="1" applyBorder="1" applyAlignment="1">
      <alignment horizontal="center"/>
    </xf>
    <xf numFmtId="167" fontId="5" fillId="0" borderId="4" xfId="5" applyFont="1" applyBorder="1" applyAlignment="1">
      <alignment horizontal="center"/>
    </xf>
    <xf numFmtId="167" fontId="5" fillId="0" borderId="6" xfId="5" applyFont="1" applyBorder="1" applyAlignment="1">
      <alignment horizontal="center"/>
    </xf>
    <xf numFmtId="167" fontId="16" fillId="0" borderId="0" xfId="5" applyFont="1"/>
    <xf numFmtId="167" fontId="6" fillId="3" borderId="45" xfId="5" applyFont="1" applyFill="1" applyBorder="1" applyAlignment="1">
      <alignment horizontal="center"/>
    </xf>
    <xf numFmtId="167" fontId="6" fillId="3" borderId="46" xfId="5" applyFont="1" applyFill="1" applyBorder="1" applyAlignment="1">
      <alignment horizontal="center"/>
    </xf>
    <xf numFmtId="167" fontId="6" fillId="3" borderId="47" xfId="5" applyFont="1" applyFill="1" applyBorder="1" applyAlignment="1">
      <alignment horizontal="center"/>
    </xf>
    <xf numFmtId="167" fontId="7" fillId="0" borderId="48" xfId="5" applyFont="1" applyBorder="1" applyAlignment="1">
      <alignment horizontal="center"/>
    </xf>
    <xf numFmtId="167" fontId="6" fillId="3" borderId="49" xfId="5" applyFont="1" applyFill="1" applyBorder="1" applyAlignment="1">
      <alignment horizontal="center"/>
    </xf>
    <xf numFmtId="167" fontId="6" fillId="3" borderId="0" xfId="5" applyFont="1" applyFill="1" applyAlignment="1">
      <alignment horizontal="center"/>
    </xf>
    <xf numFmtId="167" fontId="6" fillId="3" borderId="50" xfId="5" applyFont="1" applyFill="1" applyBorder="1" applyAlignment="1">
      <alignment horizontal="center"/>
    </xf>
    <xf numFmtId="167" fontId="7" fillId="0" borderId="51" xfId="5" applyFont="1" applyBorder="1" applyAlignment="1">
      <alignment horizontal="center"/>
    </xf>
    <xf numFmtId="167" fontId="6" fillId="3" borderId="52" xfId="5" applyFont="1" applyFill="1" applyBorder="1" applyAlignment="1">
      <alignment horizontal="center"/>
    </xf>
    <xf numFmtId="167" fontId="6" fillId="3" borderId="53" xfId="5" applyFont="1" applyFill="1" applyBorder="1" applyAlignment="1">
      <alignment horizontal="center"/>
    </xf>
    <xf numFmtId="167" fontId="6" fillId="3" borderId="54" xfId="5" applyFont="1" applyFill="1" applyBorder="1" applyAlignment="1">
      <alignment horizontal="center"/>
    </xf>
    <xf numFmtId="167" fontId="5" fillId="0" borderId="51" xfId="5" applyFont="1" applyBorder="1" applyAlignment="1">
      <alignment horizontal="center"/>
    </xf>
    <xf numFmtId="167" fontId="7" fillId="0" borderId="55" xfId="5" applyFont="1" applyBorder="1" applyAlignment="1">
      <alignment horizontal="center"/>
    </xf>
    <xf numFmtId="167" fontId="7" fillId="0" borderId="56" xfId="5" applyFont="1" applyBorder="1" applyAlignment="1">
      <alignment horizontal="center"/>
    </xf>
    <xf numFmtId="167" fontId="5" fillId="0" borderId="56" xfId="5" applyFont="1" applyBorder="1"/>
    <xf numFmtId="167" fontId="5" fillId="0" borderId="57" xfId="5" applyFont="1" applyBorder="1" applyAlignment="1">
      <alignment horizontal="center"/>
    </xf>
    <xf numFmtId="167" fontId="6" fillId="0" borderId="58" xfId="5" applyFont="1" applyBorder="1"/>
    <xf numFmtId="1" fontId="6" fillId="4" borderId="59" xfId="5" applyNumberFormat="1" applyFont="1" applyFill="1" applyBorder="1" applyAlignment="1">
      <alignment horizontal="center"/>
    </xf>
    <xf numFmtId="167" fontId="6" fillId="11" borderId="0" xfId="5" applyFont="1" applyFill="1" applyAlignment="1">
      <alignment horizontal="center"/>
    </xf>
    <xf numFmtId="167" fontId="13" fillId="12" borderId="0" xfId="5" applyFont="1" applyFill="1"/>
    <xf numFmtId="167" fontId="5" fillId="12" borderId="0" xfId="5" applyFont="1" applyFill="1" applyAlignment="1">
      <alignment horizontal="left" indent="2"/>
    </xf>
    <xf numFmtId="0" fontId="5" fillId="0" borderId="0" xfId="2" applyFont="1" applyAlignment="1">
      <alignment horizontal="center"/>
    </xf>
    <xf numFmtId="164" fontId="7" fillId="0" borderId="0" xfId="2" applyNumberFormat="1" applyFont="1"/>
    <xf numFmtId="0" fontId="7" fillId="0" borderId="4" xfId="2" applyFont="1" applyBorder="1"/>
    <xf numFmtId="0" fontId="2" fillId="0" borderId="13" xfId="2" applyBorder="1" applyAlignment="1">
      <alignment horizontal="left" vertical="top" wrapText="1"/>
    </xf>
    <xf numFmtId="0" fontId="2" fillId="0" borderId="14" xfId="2" applyBorder="1" applyAlignment="1">
      <alignment horizontal="left" vertical="top" wrapText="1"/>
    </xf>
    <xf numFmtId="0" fontId="6" fillId="8" borderId="24" xfId="2" applyFont="1" applyFill="1" applyBorder="1" applyAlignment="1">
      <alignment horizontal="right"/>
    </xf>
    <xf numFmtId="0" fontId="6" fillId="8" borderId="15" xfId="2" applyFont="1" applyFill="1" applyBorder="1" applyAlignment="1">
      <alignment horizontal="right"/>
    </xf>
    <xf numFmtId="0" fontId="6" fillId="10" borderId="1" xfId="2" applyFont="1" applyFill="1" applyBorder="1" applyAlignment="1">
      <alignment horizontal="left"/>
    </xf>
    <xf numFmtId="0" fontId="6" fillId="10" borderId="3" xfId="2" applyFont="1" applyFill="1" applyBorder="1" applyAlignment="1">
      <alignment horizontal="left"/>
    </xf>
    <xf numFmtId="0" fontId="6" fillId="0" borderId="0" xfId="2" applyFont="1" applyAlignment="1">
      <alignment horizontal="center" wrapText="1"/>
    </xf>
    <xf numFmtId="0" fontId="6" fillId="0" borderId="4" xfId="2" applyFont="1" applyBorder="1" applyAlignment="1">
      <alignment horizontal="center" wrapText="1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167" fontId="13" fillId="11" borderId="0" xfId="5" applyFont="1" applyFill="1" applyAlignment="1">
      <alignment horizontal="center"/>
    </xf>
    <xf numFmtId="164" fontId="6" fillId="4" borderId="0" xfId="3" applyNumberFormat="1" applyFont="1" applyFill="1"/>
    <xf numFmtId="166" fontId="6" fillId="4" borderId="12" xfId="2" applyNumberFormat="1" applyFont="1" applyFill="1" applyBorder="1" applyAlignment="1">
      <alignment horizontal="center"/>
    </xf>
    <xf numFmtId="0" fontId="6" fillId="4" borderId="12" xfId="2" applyFont="1" applyFill="1" applyBorder="1" applyAlignment="1">
      <alignment horizontal="center"/>
    </xf>
    <xf numFmtId="0" fontId="5" fillId="0" borderId="60" xfId="2" applyFont="1" applyBorder="1" applyAlignment="1">
      <alignment horizontal="center"/>
    </xf>
  </cellXfs>
  <cellStyles count="6">
    <cellStyle name="Comma" xfId="1" builtinId="3"/>
    <cellStyle name="Comma 2" xfId="4" xr:uid="{DC4E75FB-AAAC-44E5-BC7D-BCAECA8127BB}"/>
    <cellStyle name="Currency 2" xfId="3" xr:uid="{79C2E8E7-815A-4227-A402-2EEBD390D65E}"/>
    <cellStyle name="Normal" xfId="0" builtinId="0"/>
    <cellStyle name="Normal 2" xfId="2" xr:uid="{AD2FDCE9-A236-48E5-BDC3-EC53EEB3B102}"/>
    <cellStyle name="Normal_LP_Assign" xfId="5" xr:uid="{E44BFF8C-4934-4DB1-BDA9-1B04B1A7FA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32037</xdr:colOff>
      <xdr:row>13</xdr:row>
      <xdr:rowOff>63215</xdr:rowOff>
    </xdr:from>
    <xdr:to>
      <xdr:col>2</xdr:col>
      <xdr:colOff>714376</xdr:colOff>
      <xdr:row>22</xdr:row>
      <xdr:rowOff>138551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66DAD297-DE43-4D98-A67E-0F58E3266C18}"/>
            </a:ext>
          </a:extLst>
        </xdr:cNvPr>
        <xdr:cNvSpPr txBox="1">
          <a:spLocks noChangeArrowheads="1"/>
        </xdr:cNvSpPr>
      </xdr:nvSpPr>
      <xdr:spPr bwMode="auto">
        <a:xfrm>
          <a:off x="32037" y="2435806"/>
          <a:ext cx="2448794" cy="1711904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1" strike="noStrike">
              <a:solidFill>
                <a:srgbClr val="000000"/>
              </a:solidFill>
              <a:latin typeface="+mn-lt"/>
              <a:cs typeface="Arial"/>
            </a:rPr>
            <a:t>Solver settings - Question (a):</a:t>
          </a: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/>
            </a:rPr>
            <a:t>Maximize: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	D11  </a:t>
          </a:r>
          <a:r>
            <a:rPr lang="en-US" sz="1100" b="0" i="0" strike="noStrike">
              <a:solidFill>
                <a:srgbClr val="333399"/>
              </a:solidFill>
              <a:latin typeface="+mn-lt"/>
              <a:cs typeface="Arial"/>
            </a:rPr>
            <a:t>(Total_Profit)</a:t>
          </a: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/>
            </a:rPr>
            <a:t>By Changing: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	E6:E8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333399"/>
              </a:solidFill>
              <a:effectLst/>
              <a:uLnTx/>
              <a:uFillTx/>
              <a:latin typeface="+mn-lt"/>
              <a:ea typeface="+mn-ea"/>
              <a:cs typeface="Arial"/>
            </a:rPr>
            <a:t>(Production_levels)</a:t>
          </a: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/>
            </a:rPr>
            <a:t>Subject To: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	E6:E8 &gt;= F6:F8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	E6:E8 &lt;= G6:G8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	H11 &lt;= J11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rtl="0"/>
          <a:r>
            <a:rPr lang="en-US" sz="1100" b="1" i="0">
              <a:effectLst/>
              <a:latin typeface="+mn-lt"/>
              <a:ea typeface="+mn-ea"/>
              <a:cs typeface="+mn-cs"/>
            </a:rPr>
            <a:t>Solving Method: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Simplex LP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0</xdr:col>
      <xdr:colOff>120361</xdr:colOff>
      <xdr:row>23</xdr:row>
      <xdr:rowOff>38965</xdr:rowOff>
    </xdr:from>
    <xdr:to>
      <xdr:col>3</xdr:col>
      <xdr:colOff>60612</xdr:colOff>
      <xdr:row>37</xdr:row>
      <xdr:rowOff>34635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B04184C-E641-4ED1-A361-977194710F4A}"/>
            </a:ext>
          </a:extLst>
        </xdr:cNvPr>
        <xdr:cNvSpPr txBox="1">
          <a:spLocks noChangeArrowheads="1"/>
        </xdr:cNvSpPr>
      </xdr:nvSpPr>
      <xdr:spPr bwMode="auto">
        <a:xfrm>
          <a:off x="120361" y="4229965"/>
          <a:ext cx="2589933" cy="2541443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1" strike="noStrike">
              <a:solidFill>
                <a:srgbClr val="000000"/>
              </a:solidFill>
              <a:latin typeface="+mn-lt"/>
              <a:cs typeface="Arial"/>
            </a:rPr>
            <a:t>Solver settings - Question (b):</a:t>
          </a: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+mn-lt"/>
              <a:cs typeface="Arial"/>
            </a:rPr>
            <a:t>Min</a:t>
          </a:r>
          <a:r>
            <a:rPr lang="en-US" sz="1100" b="1" i="0" strike="noStrike">
              <a:solidFill>
                <a:srgbClr val="000000"/>
              </a:solidFill>
              <a:latin typeface="+mn-lt"/>
              <a:cs typeface="Arial"/>
            </a:rPr>
            <a:t>imize: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	C11 </a:t>
          </a:r>
          <a:r>
            <a:rPr lang="en-US" sz="1100" b="0" i="0" strike="noStrike">
              <a:solidFill>
                <a:srgbClr val="800000"/>
              </a:solidFill>
              <a:latin typeface="+mn-lt"/>
              <a:cs typeface="Arial"/>
            </a:rPr>
            <a:t>(Total_Cost)</a:t>
          </a: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/>
            </a:rPr>
            <a:t>By Changing: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	E6:E8</a:t>
          </a:r>
        </a:p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/>
            </a:rPr>
            <a:t>Subject To: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	E6:E8 &gt;= F6:F8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                         	E6:E8 &lt;= G6:G8</a:t>
          </a: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	H11 &lt;= J11</a:t>
          </a:r>
          <a:endParaRPr lang="en-US">
            <a:effectLst/>
          </a:endParaRP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	</a:t>
          </a:r>
          <a:r>
            <a:rPr lang="en-US" sz="1100" b="1" i="0" strike="noStrike">
              <a:solidFill>
                <a:srgbClr val="000000"/>
              </a:solidFill>
              <a:latin typeface="+mn-lt"/>
              <a:cs typeface="Arial"/>
            </a:rPr>
            <a:t>D11 &gt;= D13</a:t>
          </a: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cs typeface="Arial"/>
          </a:endParaRPr>
        </a:p>
        <a:p>
          <a:pPr rtl="0"/>
          <a:r>
            <a:rPr lang="en-US" sz="1100" b="1" i="0">
              <a:effectLst/>
              <a:latin typeface="+mn-lt"/>
              <a:ea typeface="+mn-ea"/>
              <a:cs typeface="+mn-cs"/>
            </a:rPr>
            <a:t>Solving Method: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Simplex LP</a:t>
          </a:r>
        </a:p>
        <a:p>
          <a:pPr rtl="0"/>
          <a:endParaRPr lang="en-US" sz="1100" b="0" i="0"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A new solution is obtained with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a different mix of Smartphone and TabletPro,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with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same profit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 as in (a), but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lower cost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effectLst/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0</xdr:row>
      <xdr:rowOff>130175</xdr:rowOff>
    </xdr:from>
    <xdr:to>
      <xdr:col>11</xdr:col>
      <xdr:colOff>393700</xdr:colOff>
      <xdr:row>9</xdr:row>
      <xdr:rowOff>44450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E0E9452-BDC1-46D9-80E1-F2DF128EBB35}"/>
            </a:ext>
          </a:extLst>
        </xdr:cNvPr>
        <xdr:cNvSpPr txBox="1">
          <a:spLocks noChangeArrowheads="1"/>
        </xdr:cNvSpPr>
      </xdr:nvSpPr>
      <xdr:spPr bwMode="auto">
        <a:xfrm>
          <a:off x="4440238" y="130175"/>
          <a:ext cx="3259137" cy="166687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Solver settings: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Maximize:</a:t>
          </a: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      B27 </a:t>
          </a:r>
          <a:r>
            <a:rPr lang="en-US" sz="1000" b="0" i="0" strike="noStrike">
              <a:solidFill>
                <a:srgbClr val="969696"/>
              </a:solidFill>
              <a:latin typeface="Arial" pitchFamily="34" charset="0"/>
              <a:cs typeface="Arial" pitchFamily="34" charset="0"/>
            </a:rPr>
            <a:t>(Profit)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By Changing:</a:t>
          </a: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D19:G20</a:t>
          </a:r>
          <a:r>
            <a:rPr lang="en-US" sz="1000" b="0" i="0" strike="noStrike">
              <a:solidFill>
                <a:srgbClr val="969696"/>
              </a:solidFill>
              <a:latin typeface="Arial" pitchFamily="34" charset="0"/>
              <a:cs typeface="Arial" pitchFamily="34" charset="0"/>
            </a:rPr>
            <a:t> (Shipments)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Subject To: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  H19:H20 &lt;= I19:I20 </a:t>
          </a:r>
          <a:r>
            <a:rPr lang="en-US" sz="1000" b="0" i="0" strike="noStrike">
              <a:solidFill>
                <a:srgbClr val="969696"/>
              </a:solidFill>
              <a:latin typeface="Arial" pitchFamily="34" charset="0"/>
              <a:cs typeface="Arial" pitchFamily="34" charset="0"/>
            </a:rPr>
            <a:t>(Production &lt;= Capacity)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  D21:G21 &lt;= D22:G22 </a:t>
          </a:r>
          <a:r>
            <a:rPr lang="en-US" sz="1000" b="0" i="0" strike="noStrike">
              <a:solidFill>
                <a:srgbClr val="969696"/>
              </a:solidFill>
              <a:latin typeface="Arial" pitchFamily="34" charset="0"/>
              <a:cs typeface="Arial" pitchFamily="34" charset="0"/>
            </a:rPr>
            <a:t>(Deliveries &lt;= Max_Demand)</a:t>
          </a: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                    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  D19:G20 &gt;= 0 </a:t>
          </a:r>
          <a:r>
            <a:rPr lang="en-US" sz="1000" b="0" i="0" strike="noStrike">
              <a:solidFill>
                <a:srgbClr val="969696"/>
              </a:solidFill>
              <a:latin typeface="Arial" pitchFamily="34" charset="0"/>
              <a:cs typeface="Arial" pitchFamily="34" charset="0"/>
            </a:rPr>
            <a:t>(Shipments non-negative)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rtl="0"/>
          <a:r>
            <a:rPr lang="en-US" sz="1000" b="1" i="0">
              <a:effectLst/>
              <a:latin typeface="Arial" pitchFamily="34" charset="0"/>
              <a:ea typeface="+mn-ea"/>
              <a:cs typeface="Arial" pitchFamily="34" charset="0"/>
            </a:rPr>
            <a:t>Solving Method: </a:t>
          </a:r>
          <a:r>
            <a:rPr lang="en-US" sz="1000" b="0" i="0">
              <a:effectLst/>
              <a:latin typeface="Arial" pitchFamily="34" charset="0"/>
              <a:ea typeface="+mn-ea"/>
              <a:cs typeface="Arial" pitchFamily="34" charset="0"/>
            </a:rPr>
            <a:t>Simplex LP</a:t>
          </a:r>
          <a:endParaRPr lang="en-US" sz="1000"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76200</xdr:rowOff>
    </xdr:from>
    <xdr:to>
      <xdr:col>2</xdr:col>
      <xdr:colOff>606136</xdr:colOff>
      <xdr:row>21</xdr:row>
      <xdr:rowOff>171450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12AE4D60-C48A-4805-B85A-1D11A6FC705B}"/>
            </a:ext>
          </a:extLst>
        </xdr:cNvPr>
        <xdr:cNvSpPr txBox="1">
          <a:spLocks noChangeArrowheads="1"/>
        </xdr:cNvSpPr>
      </xdr:nvSpPr>
      <xdr:spPr bwMode="auto">
        <a:xfrm>
          <a:off x="371475" y="2656609"/>
          <a:ext cx="2135332" cy="1549977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1" strike="noStrike">
              <a:solidFill>
                <a:srgbClr val="000000"/>
              </a:solidFill>
              <a:latin typeface="+mn-lt"/>
              <a:cs typeface="Arial" pitchFamily="34" charset="0"/>
            </a:rPr>
            <a:t>Solver settings:</a:t>
          </a:r>
          <a:endParaRPr lang="en-US" sz="1100" b="0" i="0" strike="noStrike">
            <a:solidFill>
              <a:srgbClr val="000000"/>
            </a:solidFill>
            <a:latin typeface="+mn-lt"/>
            <a:cs typeface="Arial" pitchFamily="34" charset="0"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cs typeface="Arial" pitchFamily="34" charset="0"/>
          </a:endParaRPr>
        </a:p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 pitchFamily="34" charset="0"/>
            </a:rPr>
            <a:t>Minimize: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 pitchFamily="34" charset="0"/>
            </a:rPr>
            <a:t>	B11</a:t>
          </a:r>
        </a:p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 pitchFamily="34" charset="0"/>
            </a:rPr>
            <a:t>By Changing: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 pitchFamily="34" charset="0"/>
            </a:rPr>
            <a:t>	B5:B10</a:t>
          </a:r>
        </a:p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 pitchFamily="34" charset="0"/>
            </a:rPr>
            <a:t>Subject To: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 pitchFamily="34" charset="0"/>
            </a:rPr>
            <a:t>	D11:I11&gt;=D12:I12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cs typeface="Arial" pitchFamily="34" charset="0"/>
            </a:rPr>
            <a:t>	B5:B10&gt;=0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cs typeface="Arial" pitchFamily="34" charset="0"/>
          </a:endParaRPr>
        </a:p>
        <a:p>
          <a:pPr rtl="0"/>
          <a:r>
            <a:rPr lang="en-US" sz="1100" b="1" i="0">
              <a:effectLst/>
              <a:latin typeface="+mn-lt"/>
              <a:ea typeface="+mn-ea"/>
              <a:cs typeface="Arial" pitchFamily="34" charset="0"/>
            </a:rPr>
            <a:t>Solving Method: </a:t>
          </a:r>
          <a:r>
            <a:rPr lang="en-US" sz="1100" b="0" i="0">
              <a:effectLst/>
              <a:latin typeface="+mn-lt"/>
              <a:ea typeface="+mn-ea"/>
              <a:cs typeface="Arial" pitchFamily="34" charset="0"/>
            </a:rPr>
            <a:t>Simplex LP</a:t>
          </a:r>
          <a:endParaRPr lang="en-US" sz="1100">
            <a:effectLst/>
            <a:latin typeface="+mn-lt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</xdr:row>
      <xdr:rowOff>109536</xdr:rowOff>
    </xdr:from>
    <xdr:to>
      <xdr:col>13</xdr:col>
      <xdr:colOff>428625</xdr:colOff>
      <xdr:row>19</xdr:row>
      <xdr:rowOff>71436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5C16C3B-8C1B-4F25-BB1D-05EAACB89F67}"/>
            </a:ext>
          </a:extLst>
        </xdr:cNvPr>
        <xdr:cNvSpPr txBox="1">
          <a:spLocks noChangeArrowheads="1"/>
        </xdr:cNvSpPr>
      </xdr:nvSpPr>
      <xdr:spPr bwMode="auto">
        <a:xfrm>
          <a:off x="6253162" y="290511"/>
          <a:ext cx="3214688" cy="3243263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Solver settings: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rtl="0"/>
          <a:r>
            <a:rPr lang="en-US" sz="1000" b="1" i="0">
              <a:effectLst/>
              <a:latin typeface="Arial" pitchFamily="34" charset="0"/>
              <a:ea typeface="+mn-ea"/>
              <a:cs typeface="Arial" pitchFamily="34" charset="0"/>
            </a:rPr>
            <a:t>Minimize:         </a:t>
          </a:r>
          <a:r>
            <a:rPr lang="en-US" sz="1000" b="0" i="0">
              <a:effectLst/>
              <a:latin typeface="Arial" pitchFamily="34" charset="0"/>
              <a:ea typeface="+mn-ea"/>
              <a:cs typeface="Arial" pitchFamily="34" charset="0"/>
            </a:rPr>
            <a:t>B24</a:t>
          </a:r>
          <a:endParaRPr lang="en-US" sz="1000">
            <a:effectLst/>
            <a:latin typeface="Arial" pitchFamily="34" charset="0"/>
            <a:cs typeface="Arial" pitchFamily="34" charset="0"/>
          </a:endParaRPr>
        </a:p>
        <a:p>
          <a:pPr rtl="0"/>
          <a:r>
            <a:rPr lang="en-US" sz="1000" b="1" i="0">
              <a:effectLst/>
              <a:latin typeface="Arial" pitchFamily="34" charset="0"/>
              <a:ea typeface="+mn-ea"/>
              <a:cs typeface="Arial" pitchFamily="34" charset="0"/>
            </a:rPr>
            <a:t>By Changing:  </a:t>
          </a:r>
          <a:r>
            <a:rPr lang="en-US" sz="1000" b="0" i="0">
              <a:effectLst/>
              <a:latin typeface="Arial" pitchFamily="34" charset="0"/>
              <a:ea typeface="+mn-ea"/>
              <a:cs typeface="Arial" pitchFamily="34" charset="0"/>
            </a:rPr>
            <a:t>B15:F19</a:t>
          </a:r>
          <a:endParaRPr lang="en-US" sz="1000">
            <a:effectLst/>
            <a:latin typeface="Arial" pitchFamily="34" charset="0"/>
            <a:cs typeface="Arial" pitchFamily="34" charset="0"/>
          </a:endParaRPr>
        </a:p>
        <a:p>
          <a:pPr rtl="0"/>
          <a:r>
            <a:rPr lang="en-US" sz="1000" b="1" i="0">
              <a:effectLst/>
              <a:latin typeface="Arial" pitchFamily="34" charset="0"/>
              <a:ea typeface="+mn-ea"/>
              <a:cs typeface="Arial" pitchFamily="34" charset="0"/>
            </a:rPr>
            <a:t>Subject To:      </a:t>
          </a:r>
          <a:r>
            <a:rPr lang="en-US" sz="1000" b="0" i="0">
              <a:effectLst/>
              <a:latin typeface="Arial" pitchFamily="34" charset="0"/>
              <a:ea typeface="+mn-ea"/>
              <a:cs typeface="Arial" pitchFamily="34" charset="0"/>
            </a:rPr>
            <a:t>B21:F21 &gt;= 1</a:t>
          </a:r>
          <a:endParaRPr lang="en-US" sz="1000">
            <a:effectLst/>
            <a:latin typeface="Arial" pitchFamily="34" charset="0"/>
            <a:cs typeface="Arial" pitchFamily="34" charset="0"/>
          </a:endParaRPr>
        </a:p>
        <a:p>
          <a:pPr rtl="0"/>
          <a:r>
            <a:rPr lang="en-US" sz="1000" b="0" i="0">
              <a:effectLst/>
              <a:latin typeface="Arial" pitchFamily="34" charset="0"/>
              <a:ea typeface="+mn-ea"/>
              <a:cs typeface="Arial" pitchFamily="34" charset="0"/>
            </a:rPr>
            <a:t>                          H15:H19 &gt;= 1</a:t>
          </a:r>
          <a:endParaRPr lang="en-US" sz="1000">
            <a:effectLst/>
            <a:latin typeface="Arial" pitchFamily="34" charset="0"/>
            <a:cs typeface="Arial" pitchFamily="34" charset="0"/>
          </a:endParaRPr>
        </a:p>
        <a:p>
          <a:pPr rtl="0" eaLnBrk="1" fontAlgn="auto" latinLnBrk="0" hangingPunct="1"/>
          <a:r>
            <a:rPr lang="en-US" sz="1000" b="0" i="0">
              <a:effectLst/>
              <a:latin typeface="Arial" pitchFamily="34" charset="0"/>
              <a:ea typeface="+mn-ea"/>
              <a:cs typeface="Arial" pitchFamily="34" charset="0"/>
            </a:rPr>
            <a:t>                          </a:t>
          </a:r>
          <a:r>
            <a:rPr lang="en-US" sz="1000" b="0" i="0" baseline="0">
              <a:effectLst/>
              <a:latin typeface="Arial" pitchFamily="34" charset="0"/>
              <a:ea typeface="+mn-ea"/>
              <a:cs typeface="Arial" pitchFamily="34" charset="0"/>
            </a:rPr>
            <a:t>B15:F19</a:t>
          </a:r>
          <a:r>
            <a:rPr lang="en-US" sz="1000" b="0" i="0">
              <a:effectLst/>
              <a:latin typeface="Arial" pitchFamily="34" charset="0"/>
              <a:ea typeface="+mn-ea"/>
              <a:cs typeface="Arial" pitchFamily="34" charset="0"/>
            </a:rPr>
            <a:t> &gt;= 0</a:t>
          </a:r>
          <a:endParaRPr lang="en-US" sz="1000"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rtl="0"/>
          <a:r>
            <a:rPr lang="en-US" sz="1000" b="1" i="0">
              <a:effectLst/>
              <a:latin typeface="Arial" pitchFamily="34" charset="0"/>
              <a:ea typeface="+mn-ea"/>
              <a:cs typeface="Arial" pitchFamily="34" charset="0"/>
            </a:rPr>
            <a:t>Solving Method: </a:t>
          </a:r>
          <a:r>
            <a:rPr lang="en-US" sz="1000" b="0" i="0">
              <a:effectLst/>
              <a:latin typeface="Arial" pitchFamily="34" charset="0"/>
              <a:ea typeface="+mn-ea"/>
              <a:cs typeface="Arial" pitchFamily="34" charset="0"/>
            </a:rPr>
            <a:t>Simplex LP</a:t>
          </a:r>
          <a:endParaRPr lang="en-US" sz="1000"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Note:</a:t>
          </a: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No </a:t>
          </a:r>
          <a:r>
            <a:rPr lang="en-US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Integer</a:t>
          </a: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or </a:t>
          </a:r>
          <a:r>
            <a:rPr lang="en-US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Binary</a:t>
          </a: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constraint was needed to obtain a 0-1 solution. This type of model is known as an "Assignment" model, which has the same "To-From" structure as Transportation models (see Ex 1.2). This model structure guarantees that the optimal solution will take integer</a:t>
          </a:r>
          <a:r>
            <a:rPr lang="en-US" sz="10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values whenever </a:t>
          </a: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the constraints (i.e. the bounds on row and column totals) have integer values.  Thus, Assignment models such as this one do not require integer (or binary) constraints to produce a 0-1 solution, which is a great computational advantage for large scale models.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3A1A-B543-41C9-9A0A-6D2FE1EBCDBE}">
  <dimension ref="A1:K13"/>
  <sheetViews>
    <sheetView tabSelected="1" zoomScale="110" zoomScaleNormal="110" workbookViewId="0">
      <selection activeCell="D11" sqref="D11"/>
    </sheetView>
  </sheetViews>
  <sheetFormatPr defaultRowHeight="14.25" x14ac:dyDescent="0.45"/>
  <cols>
    <col min="1" max="5" width="12.33203125" style="3" customWidth="1"/>
    <col min="6" max="7" width="8.46484375" style="3" customWidth="1"/>
    <col min="8" max="8" width="11.59765625" style="3" customWidth="1"/>
    <col min="9" max="9" width="3.6640625" style="3" customWidth="1"/>
    <col min="10" max="10" width="8.73046875" style="3" customWidth="1"/>
    <col min="11" max="16384" width="9.06640625" style="3"/>
  </cols>
  <sheetData>
    <row r="1" spans="1:11" x14ac:dyDescent="0.45">
      <c r="A1" s="27" t="s">
        <v>84</v>
      </c>
      <c r="B1" s="28"/>
      <c r="C1" s="108"/>
      <c r="D1" s="29"/>
      <c r="E1" s="84" t="s">
        <v>18</v>
      </c>
      <c r="F1" s="85" t="s">
        <v>19</v>
      </c>
      <c r="G1" s="85"/>
    </row>
    <row r="2" spans="1:11" x14ac:dyDescent="0.45">
      <c r="A2" s="86"/>
      <c r="B2" s="29"/>
      <c r="C2" s="29"/>
      <c r="D2" s="29"/>
      <c r="F2" s="87" t="s">
        <v>20</v>
      </c>
      <c r="G2" s="87"/>
    </row>
    <row r="4" spans="1:11" x14ac:dyDescent="0.45">
      <c r="B4" s="15" t="s">
        <v>21</v>
      </c>
      <c r="C4" s="15" t="s">
        <v>21</v>
      </c>
      <c r="D4" s="15" t="s">
        <v>21</v>
      </c>
      <c r="E4" s="17" t="s">
        <v>89</v>
      </c>
      <c r="F4" s="165" t="s">
        <v>22</v>
      </c>
      <c r="G4" s="165"/>
      <c r="H4" s="147" t="s">
        <v>21</v>
      </c>
    </row>
    <row r="5" spans="1:11" ht="14.65" thickBot="1" x14ac:dyDescent="0.5">
      <c r="A5" s="88" t="s">
        <v>23</v>
      </c>
      <c r="B5" s="18" t="s">
        <v>24</v>
      </c>
      <c r="C5" s="18" t="s">
        <v>25</v>
      </c>
      <c r="D5" s="18" t="s">
        <v>26</v>
      </c>
      <c r="E5" s="5" t="s">
        <v>90</v>
      </c>
      <c r="F5" s="18" t="s">
        <v>27</v>
      </c>
      <c r="G5" s="18" t="s">
        <v>28</v>
      </c>
      <c r="H5" s="5" t="s">
        <v>66</v>
      </c>
    </row>
    <row r="6" spans="1:11" x14ac:dyDescent="0.45">
      <c r="A6" s="90" t="s">
        <v>29</v>
      </c>
      <c r="B6" s="91">
        <v>300</v>
      </c>
      <c r="C6" s="92">
        <v>150</v>
      </c>
      <c r="D6" s="91">
        <f>B6-C6</f>
        <v>150</v>
      </c>
      <c r="E6" s="93">
        <v>70000</v>
      </c>
      <c r="F6" s="103">
        <v>50000</v>
      </c>
      <c r="G6" s="103">
        <v>150000</v>
      </c>
      <c r="H6" s="9">
        <v>3</v>
      </c>
    </row>
    <row r="7" spans="1:11" x14ac:dyDescent="0.45">
      <c r="A7" s="90" t="s">
        <v>30</v>
      </c>
      <c r="B7" s="91">
        <v>180</v>
      </c>
      <c r="C7" s="92">
        <v>80</v>
      </c>
      <c r="D7" s="91">
        <f>B7-C7</f>
        <v>100</v>
      </c>
      <c r="E7" s="94">
        <v>50000</v>
      </c>
      <c r="F7" s="103">
        <v>50000</v>
      </c>
      <c r="G7" s="103">
        <v>100000</v>
      </c>
      <c r="H7" s="9">
        <v>2</v>
      </c>
    </row>
    <row r="8" spans="1:11" ht="14.65" thickBot="1" x14ac:dyDescent="0.5">
      <c r="A8" s="89" t="s">
        <v>31</v>
      </c>
      <c r="B8" s="95">
        <v>150</v>
      </c>
      <c r="C8" s="96">
        <v>70</v>
      </c>
      <c r="D8" s="95">
        <f>B8-C8</f>
        <v>80</v>
      </c>
      <c r="E8" s="97">
        <v>90000</v>
      </c>
      <c r="F8" s="149">
        <v>50000</v>
      </c>
      <c r="G8" s="149">
        <v>90000</v>
      </c>
      <c r="H8" s="13">
        <v>1</v>
      </c>
    </row>
    <row r="9" spans="1:11" x14ac:dyDescent="0.45">
      <c r="A9" s="90"/>
      <c r="B9" s="91"/>
      <c r="C9" s="98"/>
      <c r="D9" s="91"/>
      <c r="E9" s="9"/>
      <c r="H9" s="9"/>
    </row>
    <row r="10" spans="1:11" x14ac:dyDescent="0.45">
      <c r="B10" s="99" t="s">
        <v>32</v>
      </c>
      <c r="C10" s="99" t="s">
        <v>33</v>
      </c>
      <c r="D10" s="99" t="s">
        <v>26</v>
      </c>
      <c r="E10" s="91"/>
      <c r="H10" s="15" t="s">
        <v>34</v>
      </c>
      <c r="J10" s="103" t="s">
        <v>35</v>
      </c>
    </row>
    <row r="11" spans="1:11" x14ac:dyDescent="0.45">
      <c r="A11" s="46" t="s">
        <v>36</v>
      </c>
      <c r="B11" s="91">
        <f>SUMPRODUCT(B6:B8,$E$6:$E$8)</f>
        <v>43500000</v>
      </c>
      <c r="C11" s="98">
        <f>SUMPRODUCT(C6:C8,$E$6:$E$8)</f>
        <v>20800000</v>
      </c>
      <c r="D11" s="162">
        <f>SUMPRODUCT(D6:D8,Production_levels)</f>
        <v>22700000</v>
      </c>
      <c r="E11" s="100"/>
      <c r="G11" s="16"/>
      <c r="H11" s="83">
        <f>SUMPRODUCT(H6:H8,$E$6:$E$8)</f>
        <v>400000</v>
      </c>
      <c r="I11" s="101" t="s">
        <v>37</v>
      </c>
      <c r="J11" s="102">
        <v>400000</v>
      </c>
      <c r="K11" s="103" t="s">
        <v>38</v>
      </c>
    </row>
    <row r="12" spans="1:11" x14ac:dyDescent="0.45">
      <c r="G12" s="16"/>
    </row>
    <row r="13" spans="1:11" x14ac:dyDescent="0.45">
      <c r="C13" s="15" t="s">
        <v>88</v>
      </c>
      <c r="D13" s="148">
        <v>22700000</v>
      </c>
    </row>
  </sheetData>
  <mergeCells count="1">
    <mergeCell ref="F4:G4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093-B422-4C4B-88B8-70D074DCEBC1}">
  <sheetPr>
    <pageSetUpPr fitToPage="1"/>
  </sheetPr>
  <dimension ref="A1:I27"/>
  <sheetViews>
    <sheetView zoomScale="110" zoomScaleNormal="110" workbookViewId="0">
      <selection activeCell="B27" sqref="B27"/>
    </sheetView>
  </sheetViews>
  <sheetFormatPr defaultColWidth="8.796875" defaultRowHeight="14.25" x14ac:dyDescent="0.45"/>
  <cols>
    <col min="1" max="1" width="6.19921875" style="3" customWidth="1"/>
    <col min="2" max="2" width="9.19921875" style="3" customWidth="1"/>
    <col min="3" max="3" width="6.796875" style="3" customWidth="1"/>
    <col min="4" max="7" width="9.265625" style="3" customWidth="1"/>
    <col min="8" max="8" width="11.73046875" style="3" customWidth="1"/>
    <col min="9" max="9" width="12.46484375" style="3" customWidth="1"/>
    <col min="10" max="10" width="10" style="3" customWidth="1"/>
    <col min="11" max="16384" width="8.796875" style="3"/>
  </cols>
  <sheetData>
    <row r="1" spans="1:7" x14ac:dyDescent="0.45">
      <c r="A1" s="27" t="s">
        <v>39</v>
      </c>
      <c r="B1" s="28"/>
      <c r="C1" s="28"/>
      <c r="D1" s="108"/>
      <c r="E1" s="29"/>
    </row>
    <row r="3" spans="1:7" x14ac:dyDescent="0.45">
      <c r="F3" s="30"/>
    </row>
    <row r="4" spans="1:7" ht="14.65" thickBot="1" x14ac:dyDescent="0.5">
      <c r="A4" s="31" t="s">
        <v>40</v>
      </c>
      <c r="B4" s="32"/>
      <c r="C4" s="32"/>
      <c r="D4" s="30" t="s">
        <v>41</v>
      </c>
      <c r="E4" s="30"/>
      <c r="F4" s="30"/>
      <c r="G4" s="30"/>
    </row>
    <row r="5" spans="1:7" ht="25.8" customHeight="1" thickBot="1" x14ac:dyDescent="0.5">
      <c r="B5" s="150" t="s">
        <v>42</v>
      </c>
      <c r="C5" s="151"/>
      <c r="D5" s="33" t="s">
        <v>43</v>
      </c>
      <c r="E5" s="33" t="s">
        <v>44</v>
      </c>
      <c r="F5" s="33" t="s">
        <v>45</v>
      </c>
      <c r="G5" s="34" t="s">
        <v>46</v>
      </c>
    </row>
    <row r="6" spans="1:7" x14ac:dyDescent="0.45">
      <c r="B6" s="35"/>
      <c r="C6" s="36" t="s">
        <v>47</v>
      </c>
      <c r="D6" s="37">
        <v>7</v>
      </c>
      <c r="E6" s="38">
        <v>8</v>
      </c>
      <c r="F6" s="38">
        <v>13</v>
      </c>
      <c r="G6" s="39">
        <v>9</v>
      </c>
    </row>
    <row r="7" spans="1:7" ht="14.65" thickBot="1" x14ac:dyDescent="0.5">
      <c r="B7" s="40"/>
      <c r="C7" s="41" t="s">
        <v>48</v>
      </c>
      <c r="D7" s="42">
        <v>12</v>
      </c>
      <c r="E7" s="43">
        <v>6</v>
      </c>
      <c r="F7" s="43">
        <v>8</v>
      </c>
      <c r="G7" s="44">
        <v>7</v>
      </c>
    </row>
    <row r="8" spans="1:7" x14ac:dyDescent="0.45">
      <c r="C8" s="17"/>
      <c r="D8" s="45"/>
      <c r="E8" s="45"/>
      <c r="F8" s="45"/>
      <c r="G8" s="45"/>
    </row>
    <row r="9" spans="1:7" ht="12" customHeight="1" x14ac:dyDescent="0.45">
      <c r="E9" s="46"/>
      <c r="F9" s="46"/>
      <c r="G9" s="46"/>
    </row>
    <row r="10" spans="1:7" ht="14.65" thickBot="1" x14ac:dyDescent="0.5">
      <c r="A10" s="31" t="s">
        <v>49</v>
      </c>
      <c r="B10" s="32"/>
      <c r="C10" s="32"/>
      <c r="D10" s="30" t="s">
        <v>41</v>
      </c>
      <c r="E10" s="30"/>
      <c r="F10" s="30"/>
      <c r="G10" s="30"/>
    </row>
    <row r="11" spans="1:7" ht="14.65" thickBot="1" x14ac:dyDescent="0.5">
      <c r="B11" s="152" t="s">
        <v>50</v>
      </c>
      <c r="C11" s="153"/>
      <c r="D11" s="47" t="s">
        <v>43</v>
      </c>
      <c r="E11" s="47" t="s">
        <v>44</v>
      </c>
      <c r="F11" s="47" t="s">
        <v>45</v>
      </c>
      <c r="G11" s="48" t="s">
        <v>46</v>
      </c>
    </row>
    <row r="12" spans="1:7" ht="14.65" thickBot="1" x14ac:dyDescent="0.5">
      <c r="B12" s="154" t="s">
        <v>51</v>
      </c>
      <c r="C12" s="155"/>
      <c r="D12" s="49">
        <v>69</v>
      </c>
      <c r="E12" s="50">
        <v>67</v>
      </c>
      <c r="F12" s="50">
        <v>70</v>
      </c>
      <c r="G12" s="51">
        <v>66</v>
      </c>
    </row>
    <row r="13" spans="1:7" x14ac:dyDescent="0.45">
      <c r="B13" s="104" t="s">
        <v>52</v>
      </c>
      <c r="C13" s="105">
        <v>23</v>
      </c>
      <c r="D13" s="52">
        <f>D$12-$C13-D6</f>
        <v>39</v>
      </c>
      <c r="E13" s="53">
        <f t="shared" ref="E13:G14" si="0">E$12-$C13-E6</f>
        <v>36</v>
      </c>
      <c r="F13" s="53">
        <f t="shared" si="0"/>
        <v>34</v>
      </c>
      <c r="G13" s="54">
        <f t="shared" si="0"/>
        <v>34</v>
      </c>
    </row>
    <row r="14" spans="1:7" ht="14.65" thickBot="1" x14ac:dyDescent="0.5">
      <c r="B14" s="106" t="s">
        <v>53</v>
      </c>
      <c r="C14" s="107">
        <v>25</v>
      </c>
      <c r="D14" s="55">
        <f>D$12-$C14-D7</f>
        <v>32</v>
      </c>
      <c r="E14" s="56">
        <f t="shared" si="0"/>
        <v>36</v>
      </c>
      <c r="F14" s="56">
        <f t="shared" si="0"/>
        <v>37</v>
      </c>
      <c r="G14" s="57">
        <f t="shared" si="0"/>
        <v>34</v>
      </c>
    </row>
    <row r="15" spans="1:7" x14ac:dyDescent="0.45">
      <c r="B15" s="17"/>
      <c r="C15" s="45"/>
      <c r="D15" s="45"/>
      <c r="E15" s="45"/>
      <c r="F15" s="45"/>
      <c r="G15" s="45"/>
    </row>
    <row r="16" spans="1:7" x14ac:dyDescent="0.45">
      <c r="E16" s="30"/>
      <c r="F16" s="30"/>
      <c r="G16" s="30"/>
    </row>
    <row r="17" spans="1:9" ht="14.65" thickBot="1" x14ac:dyDescent="0.5">
      <c r="A17" s="31" t="s">
        <v>54</v>
      </c>
      <c r="B17" s="32"/>
      <c r="C17" s="32"/>
    </row>
    <row r="18" spans="1:9" ht="14.65" thickBot="1" x14ac:dyDescent="0.5">
      <c r="D18" s="58" t="s">
        <v>55</v>
      </c>
      <c r="E18" s="59" t="s">
        <v>56</v>
      </c>
      <c r="F18" s="59" t="s">
        <v>57</v>
      </c>
      <c r="G18" s="60" t="s">
        <v>58</v>
      </c>
      <c r="H18" s="61" t="s">
        <v>59</v>
      </c>
      <c r="I18" s="80" t="s">
        <v>60</v>
      </c>
    </row>
    <row r="19" spans="1:9" x14ac:dyDescent="0.45">
      <c r="B19" s="62"/>
      <c r="C19" s="63" t="s">
        <v>61</v>
      </c>
      <c r="D19" s="64">
        <v>1800</v>
      </c>
      <c r="E19" s="65">
        <v>1700</v>
      </c>
      <c r="F19" s="65">
        <v>0</v>
      </c>
      <c r="G19" s="66">
        <v>0</v>
      </c>
      <c r="H19" s="67">
        <f>SUM(D19:G19)</f>
        <v>3500</v>
      </c>
      <c r="I19" s="81">
        <v>3500</v>
      </c>
    </row>
    <row r="20" spans="1:9" ht="14.65" thickBot="1" x14ac:dyDescent="0.5">
      <c r="B20" s="40"/>
      <c r="C20" s="41" t="s">
        <v>62</v>
      </c>
      <c r="D20" s="68">
        <v>0</v>
      </c>
      <c r="E20" s="69">
        <v>600</v>
      </c>
      <c r="F20" s="69">
        <v>1250</v>
      </c>
      <c r="G20" s="70">
        <v>1250.0000151572699</v>
      </c>
      <c r="H20" s="71">
        <f>SUM(D20:G20)</f>
        <v>3100.0000151572699</v>
      </c>
      <c r="I20" s="82">
        <v>3100</v>
      </c>
    </row>
    <row r="21" spans="1:9" ht="14.65" thickBot="1" x14ac:dyDescent="0.5">
      <c r="B21" s="35"/>
      <c r="C21" s="72" t="s">
        <v>63</v>
      </c>
      <c r="D21" s="73">
        <f>SUM(D19:D20)</f>
        <v>1800</v>
      </c>
      <c r="E21" s="73">
        <f>SUM(E19:E20)</f>
        <v>2300</v>
      </c>
      <c r="F21" s="73">
        <f>SUM(F19:F20)</f>
        <v>1250</v>
      </c>
      <c r="G21" s="74">
        <f>SUM(G19:G20)</f>
        <v>1250.0000151572699</v>
      </c>
    </row>
    <row r="22" spans="1:9" ht="14.65" thickBot="1" x14ac:dyDescent="0.5">
      <c r="B22" s="79"/>
      <c r="C22" s="75" t="s">
        <v>64</v>
      </c>
      <c r="D22" s="76">
        <v>1800</v>
      </c>
      <c r="E22" s="77">
        <v>2300</v>
      </c>
      <c r="F22" s="77">
        <v>1250</v>
      </c>
      <c r="G22" s="78">
        <v>1750</v>
      </c>
    </row>
    <row r="24" spans="1:9" x14ac:dyDescent="0.45">
      <c r="C24" s="16"/>
    </row>
    <row r="25" spans="1:9" x14ac:dyDescent="0.45">
      <c r="A25" s="31" t="s">
        <v>65</v>
      </c>
      <c r="B25" s="32"/>
      <c r="C25" s="32"/>
    </row>
    <row r="26" spans="1:9" ht="14.65" thickBot="1" x14ac:dyDescent="0.5"/>
    <row r="27" spans="1:9" ht="14.65" thickBot="1" x14ac:dyDescent="0.5">
      <c r="B27" s="163">
        <f>SUMPRODUCT(D13:G14,D19:G20)</f>
        <v>241750.00051534717</v>
      </c>
    </row>
  </sheetData>
  <scenarios current="1" show="1">
    <scenario name="One optimal solution" count="8" user="Author">
      <inputCells r="D19" val="1800" numFmtId="3"/>
      <inputCells r="E19" val="450" numFmtId="3"/>
      <inputCells r="F19" val="0" numFmtId="3"/>
      <inputCells r="G19" val="1250" numFmtId="3"/>
      <inputCells r="D20" val="0" numFmtId="3"/>
      <inputCells r="E20" val="1850" numFmtId="3"/>
      <inputCells r="F20" val="1250" numFmtId="3"/>
      <inputCells r="G20" val="0" numFmtId="3"/>
    </scenario>
    <scenario name="Other optimal solution" count="8" user="Author">
      <inputCells r="D19" val="1800" numFmtId="3"/>
      <inputCells r="E19" val="1700" numFmtId="3"/>
      <inputCells r="F19" val="0" numFmtId="3"/>
      <inputCells r="G19" val="0" numFmtId="3"/>
      <inputCells r="D20" val="0" numFmtId="3"/>
      <inputCells r="E20" val="600" numFmtId="3"/>
      <inputCells r="F20" val="1250" numFmtId="3"/>
      <inputCells r="G20" val="1250.00001515727" numFmtId="3"/>
    </scenario>
  </scenarios>
  <mergeCells count="3">
    <mergeCell ref="B5:C5"/>
    <mergeCell ref="B11:C11"/>
    <mergeCell ref="B12:C12"/>
  </mergeCells>
  <printOptions horizontalCentered="1" verticalCentered="1" headings="1" gridLines="1" gridLinesSet="0"/>
  <pageMargins left="0.57999999999999996" right="0.49" top="1.1200000000000001" bottom="0.98425196850393704" header="0.55000000000000004" footer="0.511811023622047"/>
  <pageSetup orientation="landscape" cellComments="asDisplayed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AEE5-8636-4AE7-9383-907F90EE6B02}">
  <sheetPr>
    <pageSetUpPr fitToPage="1"/>
  </sheetPr>
  <dimension ref="A1:I12"/>
  <sheetViews>
    <sheetView zoomScale="110" zoomScaleNormal="110" workbookViewId="0">
      <selection activeCell="B11" sqref="B11"/>
    </sheetView>
  </sheetViews>
  <sheetFormatPr defaultColWidth="8.73046875" defaultRowHeight="14.25" x14ac:dyDescent="0.45"/>
  <cols>
    <col min="1" max="1" width="15.53125" style="3" customWidth="1"/>
    <col min="2" max="2" width="11.06640625" style="3" customWidth="1"/>
    <col min="3" max="3" width="10.19921875" style="3" bestFit="1" customWidth="1"/>
    <col min="4" max="9" width="7.73046875" style="3" customWidth="1"/>
    <col min="10" max="16384" width="8.73046875" style="3"/>
  </cols>
  <sheetData>
    <row r="1" spans="1:9" x14ac:dyDescent="0.45">
      <c r="A1" s="1" t="s">
        <v>85</v>
      </c>
      <c r="B1" s="109"/>
      <c r="C1" s="2"/>
      <c r="E1" s="2"/>
      <c r="F1" s="2"/>
      <c r="G1" s="2"/>
      <c r="H1" s="2"/>
      <c r="I1" s="2"/>
    </row>
    <row r="2" spans="1:9" ht="14.65" thickBot="1" x14ac:dyDescent="0.5">
      <c r="B2" s="4"/>
      <c r="C2" s="4"/>
      <c r="D2" s="4"/>
      <c r="E2" s="4"/>
      <c r="F2" s="4"/>
      <c r="G2" s="4"/>
      <c r="H2" s="4"/>
      <c r="I2" s="4"/>
    </row>
    <row r="3" spans="1:9" x14ac:dyDescent="0.45">
      <c r="B3" s="156" t="s">
        <v>0</v>
      </c>
      <c r="D3" s="158" t="s">
        <v>1</v>
      </c>
      <c r="E3" s="159"/>
      <c r="F3" s="159"/>
      <c r="G3" s="159"/>
      <c r="H3" s="159"/>
      <c r="I3" s="160"/>
    </row>
    <row r="4" spans="1:9" ht="30" customHeight="1" thickBot="1" x14ac:dyDescent="0.5">
      <c r="A4" s="5" t="s">
        <v>2</v>
      </c>
      <c r="B4" s="157"/>
      <c r="D4" s="6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8" t="s">
        <v>8</v>
      </c>
    </row>
    <row r="5" spans="1:9" x14ac:dyDescent="0.45">
      <c r="A5" s="9" t="s">
        <v>9</v>
      </c>
      <c r="B5" s="10">
        <v>89.999999997015706</v>
      </c>
      <c r="D5" s="21">
        <v>1</v>
      </c>
      <c r="E5" s="22">
        <v>1</v>
      </c>
      <c r="F5" s="22">
        <v>0</v>
      </c>
      <c r="G5" s="22">
        <v>0</v>
      </c>
      <c r="H5" s="22">
        <v>0</v>
      </c>
      <c r="I5" s="23">
        <v>0</v>
      </c>
    </row>
    <row r="6" spans="1:9" x14ac:dyDescent="0.45">
      <c r="A6" s="9" t="s">
        <v>10</v>
      </c>
      <c r="B6" s="11">
        <v>125.000000000025</v>
      </c>
      <c r="D6" s="21">
        <v>0</v>
      </c>
      <c r="E6" s="22">
        <v>1</v>
      </c>
      <c r="F6" s="22">
        <v>1</v>
      </c>
      <c r="G6" s="22">
        <v>0</v>
      </c>
      <c r="H6" s="22">
        <v>0</v>
      </c>
      <c r="I6" s="23">
        <v>0</v>
      </c>
    </row>
    <row r="7" spans="1:9" x14ac:dyDescent="0.45">
      <c r="A7" s="9" t="s">
        <v>11</v>
      </c>
      <c r="B7" s="11">
        <v>124.999999999407</v>
      </c>
      <c r="D7" s="21">
        <v>0</v>
      </c>
      <c r="E7" s="22">
        <v>0</v>
      </c>
      <c r="F7" s="22">
        <v>1</v>
      </c>
      <c r="G7" s="22">
        <v>1</v>
      </c>
      <c r="H7" s="22">
        <v>0</v>
      </c>
      <c r="I7" s="23">
        <v>0</v>
      </c>
    </row>
    <row r="8" spans="1:9" x14ac:dyDescent="0.45">
      <c r="A8" s="9" t="s">
        <v>12</v>
      </c>
      <c r="B8" s="11">
        <v>40.000000003608797</v>
      </c>
      <c r="D8" s="21">
        <v>0</v>
      </c>
      <c r="E8" s="22">
        <v>0</v>
      </c>
      <c r="F8" s="22">
        <v>0</v>
      </c>
      <c r="G8" s="22">
        <v>1</v>
      </c>
      <c r="H8" s="22">
        <v>1</v>
      </c>
      <c r="I8" s="23">
        <v>0</v>
      </c>
    </row>
    <row r="9" spans="1:9" x14ac:dyDescent="0.45">
      <c r="A9" s="9" t="s">
        <v>13</v>
      </c>
      <c r="B9" s="12">
        <v>259.999999995846</v>
      </c>
      <c r="D9" s="21">
        <v>0</v>
      </c>
      <c r="E9" s="22">
        <v>0</v>
      </c>
      <c r="F9" s="22">
        <v>0</v>
      </c>
      <c r="G9" s="22">
        <v>0</v>
      </c>
      <c r="H9" s="22">
        <v>1</v>
      </c>
      <c r="I9" s="23">
        <v>1</v>
      </c>
    </row>
    <row r="10" spans="1:9" ht="14.65" thickBot="1" x14ac:dyDescent="0.5">
      <c r="A10" s="13" t="s">
        <v>14</v>
      </c>
      <c r="B10" s="14">
        <v>0</v>
      </c>
      <c r="D10" s="24">
        <v>1</v>
      </c>
      <c r="E10" s="25">
        <v>0</v>
      </c>
      <c r="F10" s="25">
        <v>0</v>
      </c>
      <c r="G10" s="25">
        <v>0</v>
      </c>
      <c r="H10" s="25">
        <v>0</v>
      </c>
      <c r="I10" s="26">
        <v>1</v>
      </c>
    </row>
    <row r="11" spans="1:9" ht="14.65" thickBot="1" x14ac:dyDescent="0.5">
      <c r="A11" s="15" t="s">
        <v>15</v>
      </c>
      <c r="B11" s="164">
        <f>SUM(B5:B10)</f>
        <v>639.9999999959025</v>
      </c>
      <c r="C11" s="16" t="s">
        <v>16</v>
      </c>
      <c r="D11" s="9">
        <f t="shared" ref="D11:I11" si="0">SUMPRODUCT($B$5:$B$10,D5:D10)</f>
        <v>89.999999997015706</v>
      </c>
      <c r="E11" s="9">
        <f t="shared" si="0"/>
        <v>214.9999999970407</v>
      </c>
      <c r="F11" s="9">
        <f t="shared" si="0"/>
        <v>249.99999999943199</v>
      </c>
      <c r="G11" s="9">
        <f t="shared" si="0"/>
        <v>165.0000000030158</v>
      </c>
      <c r="H11" s="9">
        <f t="shared" si="0"/>
        <v>299.99999999945481</v>
      </c>
      <c r="I11" s="9">
        <f t="shared" si="0"/>
        <v>259.999999995846</v>
      </c>
    </row>
    <row r="12" spans="1:9" ht="14.65" thickBot="1" x14ac:dyDescent="0.5">
      <c r="B12" s="17"/>
      <c r="C12" s="20" t="s">
        <v>17</v>
      </c>
      <c r="D12" s="19">
        <v>90</v>
      </c>
      <c r="E12" s="19">
        <v>215</v>
      </c>
      <c r="F12" s="19">
        <v>250</v>
      </c>
      <c r="G12" s="19">
        <v>165</v>
      </c>
      <c r="H12" s="19">
        <v>300</v>
      </c>
      <c r="I12" s="19">
        <v>125</v>
      </c>
    </row>
  </sheetData>
  <scenarios current="0" show="0">
    <scenario name="Solution 1" count="6" user="Author">
      <inputCells r="B5" val="89.9999999970157"/>
      <inputCells r="B6" val="125.000000000025"/>
      <inputCells r="B7" val="124.999999999407"/>
      <inputCells r="B8" val="40.0000000036088"/>
      <inputCells r="B9" val="259.999999995846"/>
      <inputCells r="B10" val="0"/>
    </scenario>
    <scenario name="Solution 2" count="6" user="Author">
      <inputCells r="B5" val="90"/>
      <inputCells r="B6" val="250.00000000005"/>
      <inputCells r="B7" val="0"/>
      <inputCells r="B8" val="165.000000000218"/>
      <inputCells r="B9" val="134.999999999939"/>
      <inputCells r="B10" val="0"/>
    </scenario>
    <scenario name="Solution 3" count="6" user="Author">
      <inputCells r="B5" val="0"/>
      <inputCells r="B6" val="215.000000000186"/>
      <inputCells r="B7" val="34.9999999996475"/>
      <inputCells r="B8" val="264.999999999878"/>
      <inputCells r="B9" val="34.999999999993"/>
      <inputCells r="B10" val="89.9999999970157"/>
    </scenario>
    <scenario name="Solution 4" count="6" user="Author">
      <inputCells r="B5" val="0"/>
      <inputCells r="B6" val="249.999999999834"/>
      <inputCells r="B7" val="0"/>
      <inputCells r="B8" val="265"/>
      <inputCells r="B9" val="35"/>
      <inputCells r="B10" val="90"/>
    </scenario>
  </scenarios>
  <mergeCells count="2">
    <mergeCell ref="B3:B4"/>
    <mergeCell ref="D3:I3"/>
  </mergeCells>
  <printOptions headings="1" gridLines="1" gridLinesSet="0"/>
  <pageMargins left="0.57999999999999996" right="0.53" top="0.95" bottom="0.98425196850393704" header="0.63" footer="0.51181102362204722"/>
  <pageSetup paperSize="9" scale="99"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4BEE-E8FE-4204-9E48-67CEF9A4BCBE}">
  <sheetPr syncVertical="1" syncRef="A1" transitionEvaluation="1">
    <pageSetUpPr fitToPage="1"/>
  </sheetPr>
  <dimension ref="A1:H25"/>
  <sheetViews>
    <sheetView showGridLines="0" workbookViewId="0">
      <selection activeCell="B24" sqref="B24"/>
    </sheetView>
  </sheetViews>
  <sheetFormatPr defaultColWidth="8.73046875" defaultRowHeight="14.25" x14ac:dyDescent="0.45"/>
  <cols>
    <col min="1" max="1" width="17.46484375" style="113" customWidth="1"/>
    <col min="2" max="2" width="12" style="113" customWidth="1"/>
    <col min="3" max="3" width="11" style="113" customWidth="1"/>
    <col min="4" max="5" width="10.46484375" style="113" customWidth="1"/>
    <col min="6" max="6" width="11.73046875" style="113" customWidth="1"/>
    <col min="7" max="7" width="4.46484375" style="113" customWidth="1"/>
    <col min="8" max="8" width="5.265625" style="113" customWidth="1"/>
    <col min="9" max="16384" width="8.73046875" style="113"/>
  </cols>
  <sheetData>
    <row r="1" spans="1:8" x14ac:dyDescent="0.45">
      <c r="A1" s="110" t="s">
        <v>86</v>
      </c>
      <c r="B1" s="111"/>
      <c r="C1" s="112"/>
    </row>
    <row r="2" spans="1:8" x14ac:dyDescent="0.45">
      <c r="A2" s="114"/>
    </row>
    <row r="3" spans="1:8" x14ac:dyDescent="0.45">
      <c r="A3" s="115" t="s">
        <v>67</v>
      </c>
    </row>
    <row r="4" spans="1:8" x14ac:dyDescent="0.45">
      <c r="B4" s="161" t="s">
        <v>68</v>
      </c>
      <c r="C4" s="161"/>
      <c r="D4" s="161"/>
      <c r="E4" s="161"/>
      <c r="F4" s="161"/>
    </row>
    <row r="5" spans="1:8" ht="14.65" thickBot="1" x14ac:dyDescent="0.5">
      <c r="A5" s="145" t="s">
        <v>69</v>
      </c>
      <c r="B5" s="144" t="s">
        <v>70</v>
      </c>
      <c r="C5" s="144" t="s">
        <v>71</v>
      </c>
      <c r="D5" s="144" t="s">
        <v>72</v>
      </c>
      <c r="E5" s="144" t="s">
        <v>73</v>
      </c>
      <c r="F5" s="144" t="s">
        <v>74</v>
      </c>
      <c r="H5" s="116"/>
    </row>
    <row r="6" spans="1:8" x14ac:dyDescent="0.45">
      <c r="A6" s="146" t="s">
        <v>75</v>
      </c>
      <c r="B6" s="117">
        <v>24</v>
      </c>
      <c r="C6" s="118">
        <v>10</v>
      </c>
      <c r="D6" s="118">
        <v>21</v>
      </c>
      <c r="E6" s="118">
        <v>11</v>
      </c>
      <c r="F6" s="119">
        <v>16</v>
      </c>
      <c r="H6" s="116"/>
    </row>
    <row r="7" spans="1:8" x14ac:dyDescent="0.45">
      <c r="A7" s="146" t="s">
        <v>76</v>
      </c>
      <c r="B7" s="120">
        <v>14</v>
      </c>
      <c r="C7" s="116">
        <v>22</v>
      </c>
      <c r="D7" s="116">
        <v>10</v>
      </c>
      <c r="E7" s="116">
        <v>15</v>
      </c>
      <c r="F7" s="121">
        <v>15</v>
      </c>
      <c r="H7" s="116"/>
    </row>
    <row r="8" spans="1:8" x14ac:dyDescent="0.45">
      <c r="A8" s="146" t="s">
        <v>77</v>
      </c>
      <c r="B8" s="120">
        <v>15</v>
      </c>
      <c r="C8" s="116">
        <v>17</v>
      </c>
      <c r="D8" s="116">
        <v>12</v>
      </c>
      <c r="E8" s="116">
        <v>20</v>
      </c>
      <c r="F8" s="121">
        <v>14</v>
      </c>
      <c r="H8" s="116"/>
    </row>
    <row r="9" spans="1:8" x14ac:dyDescent="0.45">
      <c r="A9" s="146" t="s">
        <v>78</v>
      </c>
      <c r="B9" s="120">
        <v>11</v>
      </c>
      <c r="C9" s="116">
        <v>19</v>
      </c>
      <c r="D9" s="116">
        <v>14</v>
      </c>
      <c r="E9" s="116">
        <v>13</v>
      </c>
      <c r="F9" s="121">
        <v>13</v>
      </c>
      <c r="H9" s="116"/>
    </row>
    <row r="10" spans="1:8" ht="14.65" thickBot="1" x14ac:dyDescent="0.5">
      <c r="A10" s="146" t="s">
        <v>79</v>
      </c>
      <c r="B10" s="122">
        <v>23</v>
      </c>
      <c r="C10" s="123">
        <v>13</v>
      </c>
      <c r="D10" s="123">
        <v>13</v>
      </c>
      <c r="E10" s="123">
        <v>18</v>
      </c>
      <c r="F10" s="124">
        <v>12</v>
      </c>
      <c r="H10" s="116"/>
    </row>
    <row r="12" spans="1:8" x14ac:dyDescent="0.45">
      <c r="A12" s="115" t="s">
        <v>80</v>
      </c>
      <c r="B12" s="125" t="s">
        <v>87</v>
      </c>
    </row>
    <row r="13" spans="1:8" x14ac:dyDescent="0.45">
      <c r="B13" s="161" t="s">
        <v>68</v>
      </c>
      <c r="C13" s="161"/>
      <c r="D13" s="161"/>
      <c r="E13" s="161"/>
      <c r="F13" s="161"/>
    </row>
    <row r="14" spans="1:8" ht="14.65" thickBot="1" x14ac:dyDescent="0.5">
      <c r="A14" s="145" t="s">
        <v>69</v>
      </c>
      <c r="B14" s="144" t="s">
        <v>70</v>
      </c>
      <c r="C14" s="144" t="s">
        <v>71</v>
      </c>
      <c r="D14" s="144" t="s">
        <v>72</v>
      </c>
      <c r="E14" s="144" t="s">
        <v>73</v>
      </c>
      <c r="F14" s="144" t="s">
        <v>74</v>
      </c>
      <c r="H14" s="116" t="s">
        <v>81</v>
      </c>
    </row>
    <row r="15" spans="1:8" ht="14.65" thickTop="1" x14ac:dyDescent="0.45">
      <c r="A15" s="146" t="s">
        <v>75</v>
      </c>
      <c r="B15" s="126">
        <v>0</v>
      </c>
      <c r="C15" s="127">
        <v>0</v>
      </c>
      <c r="D15" s="127">
        <v>0</v>
      </c>
      <c r="E15" s="127">
        <v>1</v>
      </c>
      <c r="F15" s="128">
        <v>0</v>
      </c>
      <c r="H15" s="129">
        <f>SUM(B15:F15)</f>
        <v>1</v>
      </c>
    </row>
    <row r="16" spans="1:8" x14ac:dyDescent="0.45">
      <c r="A16" s="146" t="s">
        <v>76</v>
      </c>
      <c r="B16" s="130">
        <v>0</v>
      </c>
      <c r="C16" s="131">
        <v>0</v>
      </c>
      <c r="D16" s="131">
        <v>1</v>
      </c>
      <c r="E16" s="131">
        <v>0</v>
      </c>
      <c r="F16" s="132">
        <v>0</v>
      </c>
      <c r="H16" s="133">
        <f>SUM(B16:F16)</f>
        <v>1</v>
      </c>
    </row>
    <row r="17" spans="1:8" x14ac:dyDescent="0.45">
      <c r="A17" s="146" t="s">
        <v>77</v>
      </c>
      <c r="B17" s="130">
        <v>0</v>
      </c>
      <c r="C17" s="131">
        <v>0</v>
      </c>
      <c r="D17" s="131">
        <v>0</v>
      </c>
      <c r="E17" s="131">
        <v>0</v>
      </c>
      <c r="F17" s="132">
        <v>1</v>
      </c>
      <c r="H17" s="133">
        <f>SUM(B17:F17)</f>
        <v>1</v>
      </c>
    </row>
    <row r="18" spans="1:8" x14ac:dyDescent="0.45">
      <c r="A18" s="146" t="s">
        <v>78</v>
      </c>
      <c r="B18" s="130">
        <v>1</v>
      </c>
      <c r="C18" s="131">
        <v>0</v>
      </c>
      <c r="D18" s="131">
        <v>0</v>
      </c>
      <c r="E18" s="131">
        <v>0</v>
      </c>
      <c r="F18" s="132">
        <v>0</v>
      </c>
      <c r="H18" s="133">
        <f>SUM(B18:F18)</f>
        <v>1</v>
      </c>
    </row>
    <row r="19" spans="1:8" ht="14.65" thickBot="1" x14ac:dyDescent="0.5">
      <c r="A19" s="146" t="s">
        <v>79</v>
      </c>
      <c r="B19" s="134">
        <v>0</v>
      </c>
      <c r="C19" s="135">
        <v>1</v>
      </c>
      <c r="D19" s="135">
        <v>0</v>
      </c>
      <c r="E19" s="135">
        <v>0</v>
      </c>
      <c r="F19" s="136">
        <v>0</v>
      </c>
      <c r="H19" s="133">
        <f>SUM(B19:F19)</f>
        <v>1</v>
      </c>
    </row>
    <row r="20" spans="1:8" ht="14.65" thickTop="1" x14ac:dyDescent="0.45">
      <c r="B20" s="116"/>
      <c r="C20" s="116"/>
      <c r="D20" s="116"/>
      <c r="E20" s="116"/>
      <c r="F20" s="116"/>
      <c r="H20" s="137"/>
    </row>
    <row r="21" spans="1:8" x14ac:dyDescent="0.45">
      <c r="A21" s="113" t="s">
        <v>82</v>
      </c>
      <c r="B21" s="138">
        <f>SUM(B15:B19)</f>
        <v>1</v>
      </c>
      <c r="C21" s="139">
        <f>SUM(C15:C19)</f>
        <v>1</v>
      </c>
      <c r="D21" s="139">
        <f>SUM(D15:D19)</f>
        <v>1</v>
      </c>
      <c r="E21" s="139">
        <f>SUM(E15:E19)</f>
        <v>1</v>
      </c>
      <c r="F21" s="139">
        <f>SUM(F15:F19)</f>
        <v>1</v>
      </c>
      <c r="G21" s="140"/>
      <c r="H21" s="141"/>
    </row>
    <row r="23" spans="1:8" ht="14.65" thickBot="1" x14ac:dyDescent="0.5"/>
    <row r="24" spans="1:8" ht="15" thickTop="1" thickBot="1" x14ac:dyDescent="0.5">
      <c r="A24" s="142" t="s">
        <v>83</v>
      </c>
      <c r="B24" s="143">
        <f>SUMPRODUCT(Costs,Assignments)</f>
        <v>59</v>
      </c>
    </row>
    <row r="25" spans="1:8" ht="14.65" thickTop="1" x14ac:dyDescent="0.45"/>
  </sheetData>
  <mergeCells count="2">
    <mergeCell ref="B4:F4"/>
    <mergeCell ref="B13:F13"/>
  </mergeCells>
  <printOptions headings="1" gridLinesSet="0"/>
  <pageMargins left="0.98425196850393704" right="0.98425196850393704" top="0.98425196850393704" bottom="0.98425196850393704" header="0.51181102362204722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1</vt:lpstr>
      <vt:lpstr>2</vt:lpstr>
      <vt:lpstr>3</vt:lpstr>
      <vt:lpstr>4</vt:lpstr>
      <vt:lpstr>Assignments</vt:lpstr>
      <vt:lpstr>Capacity</vt:lpstr>
      <vt:lpstr>Costs</vt:lpstr>
      <vt:lpstr>Deliveries</vt:lpstr>
      <vt:lpstr>'1'!Labor_available</vt:lpstr>
      <vt:lpstr>Labor_Used</vt:lpstr>
      <vt:lpstr>Max_Demand</vt:lpstr>
      <vt:lpstr>'1'!Max_prod</vt:lpstr>
      <vt:lpstr>Min_prod</vt:lpstr>
      <vt:lpstr>'2'!Print_Area</vt:lpstr>
      <vt:lpstr>Production</vt:lpstr>
      <vt:lpstr>'1'!Production_levels</vt:lpstr>
      <vt:lpstr>Profit</vt:lpstr>
      <vt:lpstr>Sales_revenue</vt:lpstr>
      <vt:lpstr>Shipments</vt:lpstr>
      <vt:lpstr>Total_Cost</vt:lpstr>
      <vt:lpstr>Total_Profit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Ph.Delquié</dc:creator>
  <cp:lastModifiedBy>Ph.Delquié</cp:lastModifiedBy>
  <dcterms:created xsi:type="dcterms:W3CDTF">2021-01-21T10:52:55Z</dcterms:created>
  <dcterms:modified xsi:type="dcterms:W3CDTF">2021-09-01T11:05:31Z</dcterms:modified>
</cp:coreProperties>
</file>