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/Desktop/1. School/1. George Washington University/1. Semester/Fall 2021/DNSC 6306 Decision Model/"/>
    </mc:Choice>
  </mc:AlternateContent>
  <xr:revisionPtr revIDLastSave="0" documentId="13_ncr:1_{7D4C0C8B-17B3-354D-A1B9-E10E109F6EAF}" xr6:coauthVersionLast="47" xr6:coauthVersionMax="47" xr10:uidLastSave="{00000000-0000-0000-0000-000000000000}"/>
  <bookViews>
    <workbookView xWindow="0" yWindow="500" windowWidth="28800" windowHeight="17500" activeTab="1" xr2:uid="{3876534A-29A5-4687-BE6C-D239DED51128}"/>
  </bookViews>
  <sheets>
    <sheet name="Sheet2" sheetId="2" r:id="rId1"/>
    <sheet name="Solution" sheetId="7" r:id="rId2"/>
    <sheet name="Sun_Exercise" sheetId="5" r:id="rId3"/>
  </sheets>
  <definedNames>
    <definedName name="MinimizeCosts" localSheetId="0">FALSE</definedName>
    <definedName name="MinimizeCosts" localSheetId="1">FALSE</definedName>
    <definedName name="MinimizeCosts" localSheetId="2">FALSE</definedName>
    <definedName name="_xlnm.Print_Area" localSheetId="0">Sheet2!TreeDiagram</definedName>
    <definedName name="_xlnm.Print_Area" localSheetId="1">Solution!TreeDiagram</definedName>
    <definedName name="_xlnm.Print_Area" localSheetId="2">Sun_Exercise!TreeDiagram</definedName>
    <definedName name="TreeData" localSheetId="0">Sheet2!$GH$1001:$GV$1017</definedName>
    <definedName name="TreeData" localSheetId="1">Solution!$GH$1001:$GV$1017</definedName>
    <definedName name="TreeData" localSheetId="2">Sun_Exercise!$GH$1001:$GV$1007</definedName>
    <definedName name="TreeDiagBase" localSheetId="0">Sheet2!$A$1</definedName>
    <definedName name="TreeDiagBase" localSheetId="1">Solution!$A$1</definedName>
    <definedName name="TreeDiagBase" localSheetId="2">Sun_Exercise!$A$1</definedName>
    <definedName name="TreeDiagram" localSheetId="0">Sheet2!$A$1:$S$49</definedName>
    <definedName name="TreeDiagram" localSheetId="1">Solution!$A$1:$S$44</definedName>
    <definedName name="TreeDiagram" localSheetId="2">Sun_Exercise!$A$1:$K$19</definedName>
    <definedName name="UseExpUtility" localSheetId="0">FALSE</definedName>
    <definedName name="UseExpUtility" localSheetId="1">FALSE</definedName>
    <definedName name="UseExpUtility" localSheetId="2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7" l="1"/>
  <c r="P26" i="7"/>
  <c r="S43" i="7"/>
  <c r="Q44" i="7" s="1"/>
  <c r="S38" i="7"/>
  <c r="Q39" i="7" s="1"/>
  <c r="S33" i="7"/>
  <c r="M34" i="7" s="1"/>
  <c r="S28" i="7"/>
  <c r="Q29" i="7" s="1"/>
  <c r="S23" i="7"/>
  <c r="Q24" i="7" s="1"/>
  <c r="S18" i="7"/>
  <c r="M19" i="7" s="1"/>
  <c r="S13" i="7"/>
  <c r="M14" i="7" s="1"/>
  <c r="S8" i="7"/>
  <c r="M9" i="7" s="1"/>
  <c r="S3" i="7"/>
  <c r="I4" i="7" s="1"/>
  <c r="P41" i="7"/>
  <c r="M41" i="7" s="1"/>
  <c r="L11" i="7"/>
  <c r="H19" i="7" s="1"/>
  <c r="H34" i="7" s="1"/>
  <c r="I19" i="5"/>
  <c r="K18" i="5"/>
  <c r="K13" i="5"/>
  <c r="I14" i="5" s="1"/>
  <c r="E16" i="5" s="1"/>
  <c r="K8" i="5"/>
  <c r="I9" i="5" s="1"/>
  <c r="K3" i="5"/>
  <c r="I4" i="5" s="1"/>
  <c r="M26" i="7" l="1"/>
  <c r="I11" i="7"/>
  <c r="E7" i="7" s="1"/>
  <c r="I37" i="7"/>
  <c r="J36" i="7" s="1"/>
  <c r="I22" i="7"/>
  <c r="J21" i="7" s="1"/>
  <c r="E6" i="5"/>
  <c r="A11" i="5" s="1"/>
  <c r="B10" i="5" s="1"/>
  <c r="S8" i="2"/>
  <c r="S13" i="2"/>
  <c r="P46" i="2"/>
  <c r="P36" i="2"/>
  <c r="P26" i="2"/>
  <c r="P16" i="2"/>
  <c r="F6" i="7" l="1"/>
  <c r="A18" i="7"/>
  <c r="B17" i="7" s="1"/>
  <c r="S48" i="2"/>
  <c r="Q49" i="2" s="1"/>
  <c r="S43" i="2"/>
  <c r="Q44" i="2" s="1"/>
  <c r="S38" i="2"/>
  <c r="Q39" i="2" s="1"/>
  <c r="S33" i="2"/>
  <c r="Q34" i="2" s="1"/>
  <c r="S28" i="2"/>
  <c r="Q29" i="2" s="1"/>
  <c r="S23" i="2"/>
  <c r="Q24" i="2" s="1"/>
  <c r="S18" i="2"/>
  <c r="Q19" i="2" s="1"/>
  <c r="Q14" i="2"/>
  <c r="I9" i="2"/>
  <c r="S3" i="2"/>
  <c r="E4" i="2" s="1"/>
  <c r="M46" i="2" l="1"/>
  <c r="M26" i="2"/>
  <c r="M36" i="2"/>
  <c r="M16" i="2"/>
  <c r="I31" i="2" l="1"/>
  <c r="E20" i="2" s="1"/>
  <c r="F19" i="2" l="1"/>
  <c r="B11" i="2"/>
</calcChain>
</file>

<file path=xl/sharedStrings.xml><?xml version="1.0" encoding="utf-8"?>
<sst xmlns="http://schemas.openxmlformats.org/spreadsheetml/2006/main" count="133" uniqueCount="43">
  <si>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</si>
  <si>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</si>
  <si>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</si>
  <si>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</si>
  <si>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</si>
  <si>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</si>
  <si>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</si>
  <si>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</si>
  <si>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</si>
  <si>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</si>
  <si>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</si>
  <si>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</si>
  <si>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</si>
  <si>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</si>
  <si>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</si>
  <si>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</si>
  <si>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</si>
  <si>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</si>
  <si>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</si>
  <si>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</si>
  <si>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Current Policy</t>
    <phoneticPr fontId="3" type="noConversion"/>
  </si>
  <si>
    <t>E</t>
  </si>
  <si>
    <t>Extend Credit</t>
    <phoneticPr fontId="3" type="noConversion"/>
  </si>
  <si>
    <t>Extend Credit for All</t>
    <phoneticPr fontId="3" type="noConversion"/>
  </si>
  <si>
    <t>In-depth Review for Each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</si>
  <si>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</si>
  <si>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</si>
  <si>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</si>
  <si>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Being A Group</t>
    <phoneticPr fontId="3" type="noConversion"/>
  </si>
  <si>
    <t>Default Rate</t>
    <phoneticPr fontId="3" type="noConversion"/>
  </si>
  <si>
    <t>No Default Rate</t>
    <phoneticPr fontId="3" type="noConversion"/>
  </si>
  <si>
    <t>UP</t>
    <phoneticPr fontId="3" type="noConversion"/>
  </si>
  <si>
    <t>DOWN</t>
    <phoneticPr fontId="3" type="noConversion"/>
  </si>
  <si>
    <t>Correct</t>
    <phoneticPr fontId="3" type="noConversion"/>
  </si>
  <si>
    <t>Wrong</t>
    <phoneticPr fontId="3" type="noConversion"/>
  </si>
  <si>
    <t>Sell Now</t>
  </si>
  <si>
    <t>Decided without information</t>
  </si>
  <si>
    <t>Get the Robo-advisor Information</t>
  </si>
  <si>
    <t>Sell in Two Weeks</t>
  </si>
  <si>
    <t>Price up</t>
  </si>
  <si>
    <t>Price Down</t>
  </si>
  <si>
    <t>Forecasts UP</t>
  </si>
  <si>
    <t>Forecasts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</si>
</sst>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29"/>
      <scheme val="minor"/>
    </font>
    <font>
      <sz val="8"/>
      <name val="Times New Roman"/>
      <family val="1"/>
    </font>
    <font>
      <sz val="11"/>
      <name val="Calibri"/>
      <family val="2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/>
  </cellStyleXfs>
  <cellXfs count="8">
    <xf numFmtId="0" fontId="0" fillId="0" borderId="0" xfId="0">
      <alignment vertical="center"/>
    </xf>
    <xf numFmtId="0" fontId="2" fillId="0" borderId="0" xfId="1" applyFont="1" applyProtection="1">
      <protection locked="0" hidden="1"/>
    </xf>
    <xf numFmtId="0" fontId="2" fillId="0" borderId="0" xfId="1" applyFont="1"/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</cellXfs>
  <cellStyles count="3">
    <cellStyle name="Normal" xfId="0" builtinId="0"/>
    <cellStyle name="Normal 2" xfId="2" xr:uid="{16DC8266-2576-42F3-9240-C8FD63BE9C5B}"/>
    <cellStyle name="Normal 3" xfId="1" xr:uid="{6D59C269-6028-4E84-A3FB-F1355534D3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152400</xdr:rowOff>
    </xdr:to>
    <xdr:sp macro="" textlink="">
      <xdr:nvSpPr>
        <xdr:cNvPr id="2210" name="Triangle 1">
          <a:extLst>
            <a:ext uri="{FF2B5EF4-FFF2-40B4-BE49-F238E27FC236}">
              <a16:creationId xmlns:a16="http://schemas.microsoft.com/office/drawing/2014/main" id="{80C6A919-FB2A-4B50-BDAF-456D47E096C9}"/>
            </a:ext>
          </a:extLst>
        </xdr:cNvPr>
        <xdr:cNvSpPr/>
      </xdr:nvSpPr>
      <xdr:spPr>
        <a:xfrm rot="16200000">
          <a:off x="2505075" y="419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152400</xdr:colOff>
      <xdr:row>2</xdr:row>
      <xdr:rowOff>76200</xdr:rowOff>
    </xdr:from>
    <xdr:to>
      <xdr:col>17</xdr:col>
      <xdr:colOff>0</xdr:colOff>
      <xdr:row>2</xdr:row>
      <xdr:rowOff>76200</xdr:rowOff>
    </xdr:to>
    <xdr:sp macro="" textlink="">
      <xdr:nvSpPr>
        <xdr:cNvPr id="2211" name="Line 154">
          <a:extLst>
            <a:ext uri="{FF2B5EF4-FFF2-40B4-BE49-F238E27FC236}">
              <a16:creationId xmlns:a16="http://schemas.microsoft.com/office/drawing/2014/main" id="{09EAD381-1987-4137-ABC4-05B14C3CB1C0}"/>
            </a:ext>
          </a:extLst>
        </xdr:cNvPr>
        <xdr:cNvSpPr>
          <a:spLocks noChangeShapeType="1"/>
        </xdr:cNvSpPr>
      </xdr:nvSpPr>
      <xdr:spPr bwMode="auto">
        <a:xfrm>
          <a:off x="2657475" y="495300"/>
          <a:ext cx="5305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</xdr:row>
      <xdr:rowOff>76200</xdr:rowOff>
    </xdr:from>
    <xdr:to>
      <xdr:col>5</xdr:col>
      <xdr:colOff>0</xdr:colOff>
      <xdr:row>2</xdr:row>
      <xdr:rowOff>76200</xdr:rowOff>
    </xdr:to>
    <xdr:sp macro="" textlink="">
      <xdr:nvSpPr>
        <xdr:cNvPr id="2212" name="Line 155">
          <a:extLst>
            <a:ext uri="{FF2B5EF4-FFF2-40B4-BE49-F238E27FC236}">
              <a16:creationId xmlns:a16="http://schemas.microsoft.com/office/drawing/2014/main" id="{924C89E9-D81D-4490-8FD6-6FBD426751D4}"/>
            </a:ext>
          </a:extLst>
        </xdr:cNvPr>
        <xdr:cNvSpPr>
          <a:spLocks noChangeShapeType="1"/>
        </xdr:cNvSpPr>
      </xdr:nvSpPr>
      <xdr:spPr bwMode="auto">
        <a:xfrm>
          <a:off x="1133475" y="4953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2</xdr:row>
      <xdr:rowOff>76200</xdr:rowOff>
    </xdr:from>
    <xdr:to>
      <xdr:col>3</xdr:col>
      <xdr:colOff>0</xdr:colOff>
      <xdr:row>10</xdr:row>
      <xdr:rowOff>76200</xdr:rowOff>
    </xdr:to>
    <xdr:sp macro="" textlink="">
      <xdr:nvSpPr>
        <xdr:cNvPr id="2213" name="Line 156">
          <a:extLst>
            <a:ext uri="{FF2B5EF4-FFF2-40B4-BE49-F238E27FC236}">
              <a16:creationId xmlns:a16="http://schemas.microsoft.com/office/drawing/2014/main" id="{4A8140A4-50A3-41EC-BC60-5325A31F81CD}"/>
            </a:ext>
          </a:extLst>
        </xdr:cNvPr>
        <xdr:cNvSpPr>
          <a:spLocks noChangeShapeType="1"/>
        </xdr:cNvSpPr>
      </xdr:nvSpPr>
      <xdr:spPr bwMode="auto">
        <a:xfrm flipV="1">
          <a:off x="838200" y="495300"/>
          <a:ext cx="295275" cy="167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152400</xdr:colOff>
      <xdr:row>18</xdr:row>
      <xdr:rowOff>152400</xdr:rowOff>
    </xdr:to>
    <xdr:sp macro="" textlink="">
      <xdr:nvSpPr>
        <xdr:cNvPr id="2214" name="Square 2">
          <a:extLst>
            <a:ext uri="{FF2B5EF4-FFF2-40B4-BE49-F238E27FC236}">
              <a16:creationId xmlns:a16="http://schemas.microsoft.com/office/drawing/2014/main" id="{F4591672-9765-45AA-9B68-604555B666E9}"/>
            </a:ext>
          </a:extLst>
        </xdr:cNvPr>
        <xdr:cNvSpPr/>
      </xdr:nvSpPr>
      <xdr:spPr>
        <a:xfrm>
          <a:off x="2505075" y="37719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18</xdr:row>
      <xdr:rowOff>76200</xdr:rowOff>
    </xdr:from>
    <xdr:to>
      <xdr:col>5</xdr:col>
      <xdr:colOff>0</xdr:colOff>
      <xdr:row>18</xdr:row>
      <xdr:rowOff>76200</xdr:rowOff>
    </xdr:to>
    <xdr:sp macro="" textlink="">
      <xdr:nvSpPr>
        <xdr:cNvPr id="2215" name="Line 157">
          <a:extLst>
            <a:ext uri="{FF2B5EF4-FFF2-40B4-BE49-F238E27FC236}">
              <a16:creationId xmlns:a16="http://schemas.microsoft.com/office/drawing/2014/main" id="{15E3D8AE-C082-4764-9F14-4018BA92CDB9}"/>
            </a:ext>
          </a:extLst>
        </xdr:cNvPr>
        <xdr:cNvSpPr>
          <a:spLocks noChangeShapeType="1"/>
        </xdr:cNvSpPr>
      </xdr:nvSpPr>
      <xdr:spPr bwMode="auto">
        <a:xfrm>
          <a:off x="1133475" y="38481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10</xdr:row>
      <xdr:rowOff>76200</xdr:rowOff>
    </xdr:from>
    <xdr:to>
      <xdr:col>3</xdr:col>
      <xdr:colOff>0</xdr:colOff>
      <xdr:row>18</xdr:row>
      <xdr:rowOff>76200</xdr:rowOff>
    </xdr:to>
    <xdr:sp macro="" textlink="">
      <xdr:nvSpPr>
        <xdr:cNvPr id="2216" name="Line 158">
          <a:extLst>
            <a:ext uri="{FF2B5EF4-FFF2-40B4-BE49-F238E27FC236}">
              <a16:creationId xmlns:a16="http://schemas.microsoft.com/office/drawing/2014/main" id="{66743C87-901D-4FB4-A409-8D52A14C7DCF}"/>
            </a:ext>
          </a:extLst>
        </xdr:cNvPr>
        <xdr:cNvSpPr>
          <a:spLocks noChangeShapeType="1"/>
        </xdr:cNvSpPr>
      </xdr:nvSpPr>
      <xdr:spPr bwMode="auto">
        <a:xfrm>
          <a:off x="838200" y="2171700"/>
          <a:ext cx="295275" cy="167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152400</xdr:colOff>
      <xdr:row>7</xdr:row>
      <xdr:rowOff>152400</xdr:rowOff>
    </xdr:to>
    <xdr:sp macro="" textlink="">
      <xdr:nvSpPr>
        <xdr:cNvPr id="2217" name="Triangle 3">
          <a:extLst>
            <a:ext uri="{FF2B5EF4-FFF2-40B4-BE49-F238E27FC236}">
              <a16:creationId xmlns:a16="http://schemas.microsoft.com/office/drawing/2014/main" id="{777AA151-2CE6-4C67-B02E-01881E9C4F68}"/>
            </a:ext>
          </a:extLst>
        </xdr:cNvPr>
        <xdr:cNvSpPr/>
      </xdr:nvSpPr>
      <xdr:spPr>
        <a:xfrm rot="16200000">
          <a:off x="4324350" y="1466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7</xdr:row>
      <xdr:rowOff>76200</xdr:rowOff>
    </xdr:from>
    <xdr:to>
      <xdr:col>17</xdr:col>
      <xdr:colOff>0</xdr:colOff>
      <xdr:row>7</xdr:row>
      <xdr:rowOff>76200</xdr:rowOff>
    </xdr:to>
    <xdr:sp macro="" textlink="">
      <xdr:nvSpPr>
        <xdr:cNvPr id="2218" name="Line 159">
          <a:extLst>
            <a:ext uri="{FF2B5EF4-FFF2-40B4-BE49-F238E27FC236}">
              <a16:creationId xmlns:a16="http://schemas.microsoft.com/office/drawing/2014/main" id="{7399F945-E967-401E-BF8D-0D55899DE2E8}"/>
            </a:ext>
          </a:extLst>
        </xdr:cNvPr>
        <xdr:cNvSpPr>
          <a:spLocks noChangeShapeType="1"/>
        </xdr:cNvSpPr>
      </xdr:nvSpPr>
      <xdr:spPr bwMode="auto">
        <a:xfrm>
          <a:off x="4476750" y="1543050"/>
          <a:ext cx="3486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2219" name="Line 160">
          <a:extLst>
            <a:ext uri="{FF2B5EF4-FFF2-40B4-BE49-F238E27FC236}">
              <a16:creationId xmlns:a16="http://schemas.microsoft.com/office/drawing/2014/main" id="{3575FFDC-0F26-48E9-BFCA-2111BD75624F}"/>
            </a:ext>
          </a:extLst>
        </xdr:cNvPr>
        <xdr:cNvSpPr>
          <a:spLocks noChangeShapeType="1"/>
        </xdr:cNvSpPr>
      </xdr:nvSpPr>
      <xdr:spPr bwMode="auto">
        <a:xfrm>
          <a:off x="2952750" y="15430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7</xdr:row>
      <xdr:rowOff>76200</xdr:rowOff>
    </xdr:from>
    <xdr:to>
      <xdr:col>7</xdr:col>
      <xdr:colOff>0</xdr:colOff>
      <xdr:row>18</xdr:row>
      <xdr:rowOff>76200</xdr:rowOff>
    </xdr:to>
    <xdr:sp macro="" textlink="">
      <xdr:nvSpPr>
        <xdr:cNvPr id="2220" name="Line 161">
          <a:extLst>
            <a:ext uri="{FF2B5EF4-FFF2-40B4-BE49-F238E27FC236}">
              <a16:creationId xmlns:a16="http://schemas.microsoft.com/office/drawing/2014/main" id="{5F10FAEF-8974-4526-B2BC-AF2196836E6C}"/>
            </a:ext>
          </a:extLst>
        </xdr:cNvPr>
        <xdr:cNvSpPr>
          <a:spLocks noChangeShapeType="1"/>
        </xdr:cNvSpPr>
      </xdr:nvSpPr>
      <xdr:spPr bwMode="auto">
        <a:xfrm flipV="1">
          <a:off x="2657475" y="1543050"/>
          <a:ext cx="295275" cy="2305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152400</xdr:colOff>
      <xdr:row>29</xdr:row>
      <xdr:rowOff>152400</xdr:rowOff>
    </xdr:to>
    <xdr:sp macro="" textlink="">
      <xdr:nvSpPr>
        <xdr:cNvPr id="2221" name="Circle 4">
          <a:extLst>
            <a:ext uri="{FF2B5EF4-FFF2-40B4-BE49-F238E27FC236}">
              <a16:creationId xmlns:a16="http://schemas.microsoft.com/office/drawing/2014/main" id="{91A1925F-111A-446A-AD92-D1890BA24645}"/>
            </a:ext>
          </a:extLst>
        </xdr:cNvPr>
        <xdr:cNvSpPr/>
      </xdr:nvSpPr>
      <xdr:spPr>
        <a:xfrm>
          <a:off x="4324350" y="607695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29</xdr:row>
      <xdr:rowOff>76200</xdr:rowOff>
    </xdr:from>
    <xdr:to>
      <xdr:col>9</xdr:col>
      <xdr:colOff>0</xdr:colOff>
      <xdr:row>29</xdr:row>
      <xdr:rowOff>76200</xdr:rowOff>
    </xdr:to>
    <xdr:sp macro="" textlink="">
      <xdr:nvSpPr>
        <xdr:cNvPr id="2222" name="Line 162">
          <a:extLst>
            <a:ext uri="{FF2B5EF4-FFF2-40B4-BE49-F238E27FC236}">
              <a16:creationId xmlns:a16="http://schemas.microsoft.com/office/drawing/2014/main" id="{D624C898-990F-4C08-AECD-907D1D6BF5A1}"/>
            </a:ext>
          </a:extLst>
        </xdr:cNvPr>
        <xdr:cNvSpPr>
          <a:spLocks noChangeShapeType="1"/>
        </xdr:cNvSpPr>
      </xdr:nvSpPr>
      <xdr:spPr bwMode="auto">
        <a:xfrm>
          <a:off x="2952750" y="61531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18</xdr:row>
      <xdr:rowOff>76200</xdr:rowOff>
    </xdr:from>
    <xdr:to>
      <xdr:col>7</xdr:col>
      <xdr:colOff>0</xdr:colOff>
      <xdr:row>29</xdr:row>
      <xdr:rowOff>76200</xdr:rowOff>
    </xdr:to>
    <xdr:sp macro="" textlink="">
      <xdr:nvSpPr>
        <xdr:cNvPr id="2223" name="Line 163">
          <a:extLst>
            <a:ext uri="{FF2B5EF4-FFF2-40B4-BE49-F238E27FC236}">
              <a16:creationId xmlns:a16="http://schemas.microsoft.com/office/drawing/2014/main" id="{783D08A4-C9C3-405D-B091-CFD0ECAACA1D}"/>
            </a:ext>
          </a:extLst>
        </xdr:cNvPr>
        <xdr:cNvSpPr>
          <a:spLocks noChangeShapeType="1"/>
        </xdr:cNvSpPr>
      </xdr:nvSpPr>
      <xdr:spPr bwMode="auto">
        <a:xfrm>
          <a:off x="2657475" y="3848100"/>
          <a:ext cx="295275" cy="2305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152400</xdr:colOff>
      <xdr:row>14</xdr:row>
      <xdr:rowOff>152400</xdr:rowOff>
    </xdr:to>
    <xdr:sp macro="" textlink="">
      <xdr:nvSpPr>
        <xdr:cNvPr id="2224" name="Circle 5">
          <a:extLst>
            <a:ext uri="{FF2B5EF4-FFF2-40B4-BE49-F238E27FC236}">
              <a16:creationId xmlns:a16="http://schemas.microsoft.com/office/drawing/2014/main" id="{1970ADDE-6810-47CD-926F-2AB20B8AACE8}"/>
            </a:ext>
          </a:extLst>
        </xdr:cNvPr>
        <xdr:cNvSpPr/>
      </xdr:nvSpPr>
      <xdr:spPr>
        <a:xfrm>
          <a:off x="6143625" y="29337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14</xdr:row>
      <xdr:rowOff>76200</xdr:rowOff>
    </xdr:from>
    <xdr:to>
      <xdr:col>13</xdr:col>
      <xdr:colOff>0</xdr:colOff>
      <xdr:row>14</xdr:row>
      <xdr:rowOff>76200</xdr:rowOff>
    </xdr:to>
    <xdr:sp macro="" textlink="">
      <xdr:nvSpPr>
        <xdr:cNvPr id="2225" name="Line 164">
          <a:extLst>
            <a:ext uri="{FF2B5EF4-FFF2-40B4-BE49-F238E27FC236}">
              <a16:creationId xmlns:a16="http://schemas.microsoft.com/office/drawing/2014/main" id="{624A96B4-E67F-4AF0-82A5-41848DEB0C98}"/>
            </a:ext>
          </a:extLst>
        </xdr:cNvPr>
        <xdr:cNvSpPr>
          <a:spLocks noChangeShapeType="1"/>
        </xdr:cNvSpPr>
      </xdr:nvSpPr>
      <xdr:spPr bwMode="auto">
        <a:xfrm>
          <a:off x="4772025" y="30099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14</xdr:row>
      <xdr:rowOff>76200</xdr:rowOff>
    </xdr:from>
    <xdr:to>
      <xdr:col>11</xdr:col>
      <xdr:colOff>0</xdr:colOff>
      <xdr:row>29</xdr:row>
      <xdr:rowOff>76200</xdr:rowOff>
    </xdr:to>
    <xdr:sp macro="" textlink="">
      <xdr:nvSpPr>
        <xdr:cNvPr id="2226" name="Line 165">
          <a:extLst>
            <a:ext uri="{FF2B5EF4-FFF2-40B4-BE49-F238E27FC236}">
              <a16:creationId xmlns:a16="http://schemas.microsoft.com/office/drawing/2014/main" id="{1AC57587-E22E-401F-92E6-493D3EF4923D}"/>
            </a:ext>
          </a:extLst>
        </xdr:cNvPr>
        <xdr:cNvSpPr>
          <a:spLocks noChangeShapeType="1"/>
        </xdr:cNvSpPr>
      </xdr:nvSpPr>
      <xdr:spPr bwMode="auto">
        <a:xfrm flipV="1">
          <a:off x="4476750" y="3009900"/>
          <a:ext cx="295275" cy="3143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152400</xdr:colOff>
      <xdr:row>24</xdr:row>
      <xdr:rowOff>152400</xdr:rowOff>
    </xdr:to>
    <xdr:sp macro="" textlink="">
      <xdr:nvSpPr>
        <xdr:cNvPr id="2227" name="Circle 6">
          <a:extLst>
            <a:ext uri="{FF2B5EF4-FFF2-40B4-BE49-F238E27FC236}">
              <a16:creationId xmlns:a16="http://schemas.microsoft.com/office/drawing/2014/main" id="{F737D8A6-D515-4FD8-817A-A45049E3AF14}"/>
            </a:ext>
          </a:extLst>
        </xdr:cNvPr>
        <xdr:cNvSpPr/>
      </xdr:nvSpPr>
      <xdr:spPr>
        <a:xfrm>
          <a:off x="6143625" y="5029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24</xdr:row>
      <xdr:rowOff>76200</xdr:rowOff>
    </xdr:from>
    <xdr:to>
      <xdr:col>13</xdr:col>
      <xdr:colOff>0</xdr:colOff>
      <xdr:row>24</xdr:row>
      <xdr:rowOff>76200</xdr:rowOff>
    </xdr:to>
    <xdr:sp macro="" textlink="">
      <xdr:nvSpPr>
        <xdr:cNvPr id="2228" name="Line 166">
          <a:extLst>
            <a:ext uri="{FF2B5EF4-FFF2-40B4-BE49-F238E27FC236}">
              <a16:creationId xmlns:a16="http://schemas.microsoft.com/office/drawing/2014/main" id="{F7CA3939-8BE9-4210-9C95-0D997614301F}"/>
            </a:ext>
          </a:extLst>
        </xdr:cNvPr>
        <xdr:cNvSpPr>
          <a:spLocks noChangeShapeType="1"/>
        </xdr:cNvSpPr>
      </xdr:nvSpPr>
      <xdr:spPr bwMode="auto">
        <a:xfrm>
          <a:off x="4772025" y="51054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24</xdr:row>
      <xdr:rowOff>76200</xdr:rowOff>
    </xdr:from>
    <xdr:to>
      <xdr:col>11</xdr:col>
      <xdr:colOff>0</xdr:colOff>
      <xdr:row>29</xdr:row>
      <xdr:rowOff>76200</xdr:rowOff>
    </xdr:to>
    <xdr:sp macro="" textlink="">
      <xdr:nvSpPr>
        <xdr:cNvPr id="2229" name="Line 167">
          <a:extLst>
            <a:ext uri="{FF2B5EF4-FFF2-40B4-BE49-F238E27FC236}">
              <a16:creationId xmlns:a16="http://schemas.microsoft.com/office/drawing/2014/main" id="{82ECD209-4FC9-4C85-B055-52FADB0F59E0}"/>
            </a:ext>
          </a:extLst>
        </xdr:cNvPr>
        <xdr:cNvSpPr>
          <a:spLocks noChangeShapeType="1"/>
        </xdr:cNvSpPr>
      </xdr:nvSpPr>
      <xdr:spPr bwMode="auto">
        <a:xfrm flipV="1">
          <a:off x="4476750" y="5105400"/>
          <a:ext cx="295275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152400</xdr:colOff>
      <xdr:row>34</xdr:row>
      <xdr:rowOff>152400</xdr:rowOff>
    </xdr:to>
    <xdr:sp macro="" textlink="">
      <xdr:nvSpPr>
        <xdr:cNvPr id="2230" name="Circle 7">
          <a:extLst>
            <a:ext uri="{FF2B5EF4-FFF2-40B4-BE49-F238E27FC236}">
              <a16:creationId xmlns:a16="http://schemas.microsoft.com/office/drawing/2014/main" id="{BE1DBDC8-F8A8-413A-B701-AAD2BC4DDAA2}"/>
            </a:ext>
          </a:extLst>
        </xdr:cNvPr>
        <xdr:cNvSpPr/>
      </xdr:nvSpPr>
      <xdr:spPr>
        <a:xfrm>
          <a:off x="6143625" y="71247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34</xdr:row>
      <xdr:rowOff>76200</xdr:rowOff>
    </xdr:from>
    <xdr:to>
      <xdr:col>13</xdr:col>
      <xdr:colOff>0</xdr:colOff>
      <xdr:row>34</xdr:row>
      <xdr:rowOff>76200</xdr:rowOff>
    </xdr:to>
    <xdr:sp macro="" textlink="">
      <xdr:nvSpPr>
        <xdr:cNvPr id="2231" name="Line 168">
          <a:extLst>
            <a:ext uri="{FF2B5EF4-FFF2-40B4-BE49-F238E27FC236}">
              <a16:creationId xmlns:a16="http://schemas.microsoft.com/office/drawing/2014/main" id="{6BF4680F-7B39-488B-B0B2-A03B2952E6CF}"/>
            </a:ext>
          </a:extLst>
        </xdr:cNvPr>
        <xdr:cNvSpPr>
          <a:spLocks noChangeShapeType="1"/>
        </xdr:cNvSpPr>
      </xdr:nvSpPr>
      <xdr:spPr bwMode="auto">
        <a:xfrm>
          <a:off x="4772025" y="72009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29</xdr:row>
      <xdr:rowOff>76200</xdr:rowOff>
    </xdr:from>
    <xdr:to>
      <xdr:col>11</xdr:col>
      <xdr:colOff>0</xdr:colOff>
      <xdr:row>34</xdr:row>
      <xdr:rowOff>76200</xdr:rowOff>
    </xdr:to>
    <xdr:sp macro="" textlink="">
      <xdr:nvSpPr>
        <xdr:cNvPr id="2232" name="Line 169">
          <a:extLst>
            <a:ext uri="{FF2B5EF4-FFF2-40B4-BE49-F238E27FC236}">
              <a16:creationId xmlns:a16="http://schemas.microsoft.com/office/drawing/2014/main" id="{4C8F61F2-B5E4-4B74-8B89-792F9E340FC5}"/>
            </a:ext>
          </a:extLst>
        </xdr:cNvPr>
        <xdr:cNvSpPr>
          <a:spLocks noChangeShapeType="1"/>
        </xdr:cNvSpPr>
      </xdr:nvSpPr>
      <xdr:spPr bwMode="auto">
        <a:xfrm>
          <a:off x="4476750" y="6153150"/>
          <a:ext cx="295275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44</xdr:row>
      <xdr:rowOff>0</xdr:rowOff>
    </xdr:from>
    <xdr:to>
      <xdr:col>13</xdr:col>
      <xdr:colOff>152400</xdr:colOff>
      <xdr:row>44</xdr:row>
      <xdr:rowOff>152400</xdr:rowOff>
    </xdr:to>
    <xdr:sp macro="" textlink="">
      <xdr:nvSpPr>
        <xdr:cNvPr id="2233" name="Circle 8">
          <a:extLst>
            <a:ext uri="{FF2B5EF4-FFF2-40B4-BE49-F238E27FC236}">
              <a16:creationId xmlns:a16="http://schemas.microsoft.com/office/drawing/2014/main" id="{EBF9E0BC-D9D1-4DC3-974D-F0A1D266BB86}"/>
            </a:ext>
          </a:extLst>
        </xdr:cNvPr>
        <xdr:cNvSpPr/>
      </xdr:nvSpPr>
      <xdr:spPr>
        <a:xfrm>
          <a:off x="6143625" y="9220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44</xdr:row>
      <xdr:rowOff>76200</xdr:rowOff>
    </xdr:from>
    <xdr:to>
      <xdr:col>13</xdr:col>
      <xdr:colOff>0</xdr:colOff>
      <xdr:row>44</xdr:row>
      <xdr:rowOff>76200</xdr:rowOff>
    </xdr:to>
    <xdr:sp macro="" textlink="">
      <xdr:nvSpPr>
        <xdr:cNvPr id="2234" name="Line 170">
          <a:extLst>
            <a:ext uri="{FF2B5EF4-FFF2-40B4-BE49-F238E27FC236}">
              <a16:creationId xmlns:a16="http://schemas.microsoft.com/office/drawing/2014/main" id="{4D0D435E-CD4F-48E0-B5E1-E27E71A9A5EB}"/>
            </a:ext>
          </a:extLst>
        </xdr:cNvPr>
        <xdr:cNvSpPr>
          <a:spLocks noChangeShapeType="1"/>
        </xdr:cNvSpPr>
      </xdr:nvSpPr>
      <xdr:spPr bwMode="auto">
        <a:xfrm>
          <a:off x="4772025" y="92964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29</xdr:row>
      <xdr:rowOff>76200</xdr:rowOff>
    </xdr:from>
    <xdr:to>
      <xdr:col>11</xdr:col>
      <xdr:colOff>0</xdr:colOff>
      <xdr:row>44</xdr:row>
      <xdr:rowOff>76200</xdr:rowOff>
    </xdr:to>
    <xdr:sp macro="" textlink="">
      <xdr:nvSpPr>
        <xdr:cNvPr id="2235" name="Line 171">
          <a:extLst>
            <a:ext uri="{FF2B5EF4-FFF2-40B4-BE49-F238E27FC236}">
              <a16:creationId xmlns:a16="http://schemas.microsoft.com/office/drawing/2014/main" id="{3DC34D58-9CA6-4641-8B4B-6622C1172F26}"/>
            </a:ext>
          </a:extLst>
        </xdr:cNvPr>
        <xdr:cNvSpPr>
          <a:spLocks noChangeShapeType="1"/>
        </xdr:cNvSpPr>
      </xdr:nvSpPr>
      <xdr:spPr bwMode="auto">
        <a:xfrm>
          <a:off x="4476750" y="6153150"/>
          <a:ext cx="295275" cy="3143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152400</xdr:colOff>
      <xdr:row>12</xdr:row>
      <xdr:rowOff>152400</xdr:rowOff>
    </xdr:to>
    <xdr:sp macro="" textlink="">
      <xdr:nvSpPr>
        <xdr:cNvPr id="2236" name="Triangle 9">
          <a:extLst>
            <a:ext uri="{FF2B5EF4-FFF2-40B4-BE49-F238E27FC236}">
              <a16:creationId xmlns:a16="http://schemas.microsoft.com/office/drawing/2014/main" id="{9749C4A5-B84A-41EA-BCDD-89F5CAADC410}"/>
            </a:ext>
          </a:extLst>
        </xdr:cNvPr>
        <xdr:cNvSpPr/>
      </xdr:nvSpPr>
      <xdr:spPr>
        <a:xfrm rot="16200000">
          <a:off x="7962900" y="2514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12</xdr:row>
      <xdr:rowOff>76200</xdr:rowOff>
    </xdr:from>
    <xdr:to>
      <xdr:col>17</xdr:col>
      <xdr:colOff>0</xdr:colOff>
      <xdr:row>12</xdr:row>
      <xdr:rowOff>76200</xdr:rowOff>
    </xdr:to>
    <xdr:sp macro="" textlink="">
      <xdr:nvSpPr>
        <xdr:cNvPr id="2237" name="Line 172">
          <a:extLst>
            <a:ext uri="{FF2B5EF4-FFF2-40B4-BE49-F238E27FC236}">
              <a16:creationId xmlns:a16="http://schemas.microsoft.com/office/drawing/2014/main" id="{651B392D-1853-42E9-B7A1-952553B580C1}"/>
            </a:ext>
          </a:extLst>
        </xdr:cNvPr>
        <xdr:cNvSpPr>
          <a:spLocks noChangeShapeType="1"/>
        </xdr:cNvSpPr>
      </xdr:nvSpPr>
      <xdr:spPr bwMode="auto">
        <a:xfrm>
          <a:off x="6591300" y="25908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12</xdr:row>
      <xdr:rowOff>76200</xdr:rowOff>
    </xdr:from>
    <xdr:to>
      <xdr:col>15</xdr:col>
      <xdr:colOff>0</xdr:colOff>
      <xdr:row>14</xdr:row>
      <xdr:rowOff>76200</xdr:rowOff>
    </xdr:to>
    <xdr:sp macro="" textlink="">
      <xdr:nvSpPr>
        <xdr:cNvPr id="2238" name="Line 173">
          <a:extLst>
            <a:ext uri="{FF2B5EF4-FFF2-40B4-BE49-F238E27FC236}">
              <a16:creationId xmlns:a16="http://schemas.microsoft.com/office/drawing/2014/main" id="{52B4E4F2-02AB-4A58-A05B-FED4C79291AB}"/>
            </a:ext>
          </a:extLst>
        </xdr:cNvPr>
        <xdr:cNvSpPr>
          <a:spLocks noChangeShapeType="1"/>
        </xdr:cNvSpPr>
      </xdr:nvSpPr>
      <xdr:spPr bwMode="auto">
        <a:xfrm flipV="1">
          <a:off x="6296025" y="25908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152400</xdr:colOff>
      <xdr:row>17</xdr:row>
      <xdr:rowOff>152400</xdr:rowOff>
    </xdr:to>
    <xdr:sp macro="" textlink="">
      <xdr:nvSpPr>
        <xdr:cNvPr id="2239" name="Triangle 10">
          <a:extLst>
            <a:ext uri="{FF2B5EF4-FFF2-40B4-BE49-F238E27FC236}">
              <a16:creationId xmlns:a16="http://schemas.microsoft.com/office/drawing/2014/main" id="{CD53F084-5FF1-48CD-8C8E-C941FE6FF97F}"/>
            </a:ext>
          </a:extLst>
        </xdr:cNvPr>
        <xdr:cNvSpPr/>
      </xdr:nvSpPr>
      <xdr:spPr>
        <a:xfrm rot="16200000">
          <a:off x="7962900" y="35623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17</xdr:row>
      <xdr:rowOff>76200</xdr:rowOff>
    </xdr:from>
    <xdr:to>
      <xdr:col>17</xdr:col>
      <xdr:colOff>0</xdr:colOff>
      <xdr:row>17</xdr:row>
      <xdr:rowOff>76200</xdr:rowOff>
    </xdr:to>
    <xdr:sp macro="" textlink="">
      <xdr:nvSpPr>
        <xdr:cNvPr id="2240" name="Line 174">
          <a:extLst>
            <a:ext uri="{FF2B5EF4-FFF2-40B4-BE49-F238E27FC236}">
              <a16:creationId xmlns:a16="http://schemas.microsoft.com/office/drawing/2014/main" id="{4DC9E8C5-941E-47C0-862B-EE2A830DB173}"/>
            </a:ext>
          </a:extLst>
        </xdr:cNvPr>
        <xdr:cNvSpPr>
          <a:spLocks noChangeShapeType="1"/>
        </xdr:cNvSpPr>
      </xdr:nvSpPr>
      <xdr:spPr bwMode="auto">
        <a:xfrm>
          <a:off x="6591300" y="36385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14</xdr:row>
      <xdr:rowOff>76200</xdr:rowOff>
    </xdr:from>
    <xdr:to>
      <xdr:col>15</xdr:col>
      <xdr:colOff>0</xdr:colOff>
      <xdr:row>17</xdr:row>
      <xdr:rowOff>76200</xdr:rowOff>
    </xdr:to>
    <xdr:sp macro="" textlink="">
      <xdr:nvSpPr>
        <xdr:cNvPr id="2241" name="Line 175">
          <a:extLst>
            <a:ext uri="{FF2B5EF4-FFF2-40B4-BE49-F238E27FC236}">
              <a16:creationId xmlns:a16="http://schemas.microsoft.com/office/drawing/2014/main" id="{1ABF9911-72CE-4BA8-8883-E2599780A1BB}"/>
            </a:ext>
          </a:extLst>
        </xdr:cNvPr>
        <xdr:cNvSpPr>
          <a:spLocks noChangeShapeType="1"/>
        </xdr:cNvSpPr>
      </xdr:nvSpPr>
      <xdr:spPr bwMode="auto">
        <a:xfrm>
          <a:off x="6296025" y="30099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152400</xdr:colOff>
      <xdr:row>22</xdr:row>
      <xdr:rowOff>152400</xdr:rowOff>
    </xdr:to>
    <xdr:sp macro="" textlink="">
      <xdr:nvSpPr>
        <xdr:cNvPr id="2242" name="Triangle 11">
          <a:extLst>
            <a:ext uri="{FF2B5EF4-FFF2-40B4-BE49-F238E27FC236}">
              <a16:creationId xmlns:a16="http://schemas.microsoft.com/office/drawing/2014/main" id="{F24AEE80-B02D-4AA3-BFBA-ADD83AE558A3}"/>
            </a:ext>
          </a:extLst>
        </xdr:cNvPr>
        <xdr:cNvSpPr/>
      </xdr:nvSpPr>
      <xdr:spPr>
        <a:xfrm rot="16200000">
          <a:off x="7962900" y="4610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22</xdr:row>
      <xdr:rowOff>76200</xdr:rowOff>
    </xdr:from>
    <xdr:to>
      <xdr:col>17</xdr:col>
      <xdr:colOff>0</xdr:colOff>
      <xdr:row>22</xdr:row>
      <xdr:rowOff>76200</xdr:rowOff>
    </xdr:to>
    <xdr:sp macro="" textlink="">
      <xdr:nvSpPr>
        <xdr:cNvPr id="2243" name="Line 176">
          <a:extLst>
            <a:ext uri="{FF2B5EF4-FFF2-40B4-BE49-F238E27FC236}">
              <a16:creationId xmlns:a16="http://schemas.microsoft.com/office/drawing/2014/main" id="{980C70E1-1706-4B26-AE82-3667B6E375E5}"/>
            </a:ext>
          </a:extLst>
        </xdr:cNvPr>
        <xdr:cNvSpPr>
          <a:spLocks noChangeShapeType="1"/>
        </xdr:cNvSpPr>
      </xdr:nvSpPr>
      <xdr:spPr bwMode="auto">
        <a:xfrm>
          <a:off x="6591300" y="46863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22</xdr:row>
      <xdr:rowOff>76200</xdr:rowOff>
    </xdr:from>
    <xdr:to>
      <xdr:col>15</xdr:col>
      <xdr:colOff>0</xdr:colOff>
      <xdr:row>24</xdr:row>
      <xdr:rowOff>76200</xdr:rowOff>
    </xdr:to>
    <xdr:sp macro="" textlink="">
      <xdr:nvSpPr>
        <xdr:cNvPr id="2244" name="Line 177">
          <a:extLst>
            <a:ext uri="{FF2B5EF4-FFF2-40B4-BE49-F238E27FC236}">
              <a16:creationId xmlns:a16="http://schemas.microsoft.com/office/drawing/2014/main" id="{A31391E5-C161-418A-BE85-DD4818353F5C}"/>
            </a:ext>
          </a:extLst>
        </xdr:cNvPr>
        <xdr:cNvSpPr>
          <a:spLocks noChangeShapeType="1"/>
        </xdr:cNvSpPr>
      </xdr:nvSpPr>
      <xdr:spPr bwMode="auto">
        <a:xfrm flipV="1">
          <a:off x="6296025" y="46863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152400</xdr:colOff>
      <xdr:row>27</xdr:row>
      <xdr:rowOff>152400</xdr:rowOff>
    </xdr:to>
    <xdr:sp macro="" textlink="">
      <xdr:nvSpPr>
        <xdr:cNvPr id="2245" name="Triangle 12">
          <a:extLst>
            <a:ext uri="{FF2B5EF4-FFF2-40B4-BE49-F238E27FC236}">
              <a16:creationId xmlns:a16="http://schemas.microsoft.com/office/drawing/2014/main" id="{2BABC2A4-AEBE-458D-B761-3CA1A5547383}"/>
            </a:ext>
          </a:extLst>
        </xdr:cNvPr>
        <xdr:cNvSpPr/>
      </xdr:nvSpPr>
      <xdr:spPr>
        <a:xfrm rot="16200000">
          <a:off x="7962900" y="5657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27</xdr:row>
      <xdr:rowOff>76200</xdr:rowOff>
    </xdr:from>
    <xdr:to>
      <xdr:col>17</xdr:col>
      <xdr:colOff>0</xdr:colOff>
      <xdr:row>27</xdr:row>
      <xdr:rowOff>76200</xdr:rowOff>
    </xdr:to>
    <xdr:sp macro="" textlink="">
      <xdr:nvSpPr>
        <xdr:cNvPr id="2246" name="Line 178">
          <a:extLst>
            <a:ext uri="{FF2B5EF4-FFF2-40B4-BE49-F238E27FC236}">
              <a16:creationId xmlns:a16="http://schemas.microsoft.com/office/drawing/2014/main" id="{13B93668-6308-4BAC-86A7-2240EE567A5E}"/>
            </a:ext>
          </a:extLst>
        </xdr:cNvPr>
        <xdr:cNvSpPr>
          <a:spLocks noChangeShapeType="1"/>
        </xdr:cNvSpPr>
      </xdr:nvSpPr>
      <xdr:spPr bwMode="auto">
        <a:xfrm>
          <a:off x="6591300" y="57340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24</xdr:row>
      <xdr:rowOff>76200</xdr:rowOff>
    </xdr:from>
    <xdr:to>
      <xdr:col>15</xdr:col>
      <xdr:colOff>0</xdr:colOff>
      <xdr:row>27</xdr:row>
      <xdr:rowOff>76200</xdr:rowOff>
    </xdr:to>
    <xdr:sp macro="" textlink="">
      <xdr:nvSpPr>
        <xdr:cNvPr id="2247" name="Line 179">
          <a:extLst>
            <a:ext uri="{FF2B5EF4-FFF2-40B4-BE49-F238E27FC236}">
              <a16:creationId xmlns:a16="http://schemas.microsoft.com/office/drawing/2014/main" id="{766AA011-03D6-4BEB-A445-550DAFD3314D}"/>
            </a:ext>
          </a:extLst>
        </xdr:cNvPr>
        <xdr:cNvSpPr>
          <a:spLocks noChangeShapeType="1"/>
        </xdr:cNvSpPr>
      </xdr:nvSpPr>
      <xdr:spPr bwMode="auto">
        <a:xfrm>
          <a:off x="6296025" y="51054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152400</xdr:colOff>
      <xdr:row>32</xdr:row>
      <xdr:rowOff>152400</xdr:rowOff>
    </xdr:to>
    <xdr:sp macro="" textlink="">
      <xdr:nvSpPr>
        <xdr:cNvPr id="2248" name="Triangle 13">
          <a:extLst>
            <a:ext uri="{FF2B5EF4-FFF2-40B4-BE49-F238E27FC236}">
              <a16:creationId xmlns:a16="http://schemas.microsoft.com/office/drawing/2014/main" id="{1D6EC43C-D8A1-46DF-935D-FF211020224B}"/>
            </a:ext>
          </a:extLst>
        </xdr:cNvPr>
        <xdr:cNvSpPr/>
      </xdr:nvSpPr>
      <xdr:spPr>
        <a:xfrm rot="16200000">
          <a:off x="7962900" y="6705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32</xdr:row>
      <xdr:rowOff>76200</xdr:rowOff>
    </xdr:from>
    <xdr:to>
      <xdr:col>17</xdr:col>
      <xdr:colOff>0</xdr:colOff>
      <xdr:row>32</xdr:row>
      <xdr:rowOff>76200</xdr:rowOff>
    </xdr:to>
    <xdr:sp macro="" textlink="">
      <xdr:nvSpPr>
        <xdr:cNvPr id="2249" name="Line 180">
          <a:extLst>
            <a:ext uri="{FF2B5EF4-FFF2-40B4-BE49-F238E27FC236}">
              <a16:creationId xmlns:a16="http://schemas.microsoft.com/office/drawing/2014/main" id="{3EA6F623-3B7C-47D8-9370-540795A4E6A9}"/>
            </a:ext>
          </a:extLst>
        </xdr:cNvPr>
        <xdr:cNvSpPr>
          <a:spLocks noChangeShapeType="1"/>
        </xdr:cNvSpPr>
      </xdr:nvSpPr>
      <xdr:spPr bwMode="auto">
        <a:xfrm>
          <a:off x="6591300" y="67818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32</xdr:row>
      <xdr:rowOff>76200</xdr:rowOff>
    </xdr:from>
    <xdr:to>
      <xdr:col>15</xdr:col>
      <xdr:colOff>0</xdr:colOff>
      <xdr:row>34</xdr:row>
      <xdr:rowOff>76200</xdr:rowOff>
    </xdr:to>
    <xdr:sp macro="" textlink="">
      <xdr:nvSpPr>
        <xdr:cNvPr id="2250" name="Line 181">
          <a:extLst>
            <a:ext uri="{FF2B5EF4-FFF2-40B4-BE49-F238E27FC236}">
              <a16:creationId xmlns:a16="http://schemas.microsoft.com/office/drawing/2014/main" id="{751A610E-13CE-454D-8B8B-F92D1369E7E3}"/>
            </a:ext>
          </a:extLst>
        </xdr:cNvPr>
        <xdr:cNvSpPr>
          <a:spLocks noChangeShapeType="1"/>
        </xdr:cNvSpPr>
      </xdr:nvSpPr>
      <xdr:spPr bwMode="auto">
        <a:xfrm flipV="1">
          <a:off x="6296025" y="67818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152400</xdr:colOff>
      <xdr:row>37</xdr:row>
      <xdr:rowOff>152400</xdr:rowOff>
    </xdr:to>
    <xdr:sp macro="" textlink="">
      <xdr:nvSpPr>
        <xdr:cNvPr id="2251" name="Triangle 14">
          <a:extLst>
            <a:ext uri="{FF2B5EF4-FFF2-40B4-BE49-F238E27FC236}">
              <a16:creationId xmlns:a16="http://schemas.microsoft.com/office/drawing/2014/main" id="{44FB5AA5-2F60-45CB-B06F-658108B11D91}"/>
            </a:ext>
          </a:extLst>
        </xdr:cNvPr>
        <xdr:cNvSpPr/>
      </xdr:nvSpPr>
      <xdr:spPr>
        <a:xfrm rot="16200000">
          <a:off x="7962900" y="77533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37</xdr:row>
      <xdr:rowOff>76200</xdr:rowOff>
    </xdr:from>
    <xdr:to>
      <xdr:col>17</xdr:col>
      <xdr:colOff>0</xdr:colOff>
      <xdr:row>37</xdr:row>
      <xdr:rowOff>76200</xdr:rowOff>
    </xdr:to>
    <xdr:sp macro="" textlink="">
      <xdr:nvSpPr>
        <xdr:cNvPr id="2252" name="Line 182">
          <a:extLst>
            <a:ext uri="{FF2B5EF4-FFF2-40B4-BE49-F238E27FC236}">
              <a16:creationId xmlns:a16="http://schemas.microsoft.com/office/drawing/2014/main" id="{8B4A3ACD-D18C-42C2-9377-F11D7B27D93B}"/>
            </a:ext>
          </a:extLst>
        </xdr:cNvPr>
        <xdr:cNvSpPr>
          <a:spLocks noChangeShapeType="1"/>
        </xdr:cNvSpPr>
      </xdr:nvSpPr>
      <xdr:spPr bwMode="auto">
        <a:xfrm>
          <a:off x="6591300" y="78295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34</xdr:row>
      <xdr:rowOff>76200</xdr:rowOff>
    </xdr:from>
    <xdr:to>
      <xdr:col>15</xdr:col>
      <xdr:colOff>0</xdr:colOff>
      <xdr:row>37</xdr:row>
      <xdr:rowOff>76200</xdr:rowOff>
    </xdr:to>
    <xdr:sp macro="" textlink="">
      <xdr:nvSpPr>
        <xdr:cNvPr id="2253" name="Line 183">
          <a:extLst>
            <a:ext uri="{FF2B5EF4-FFF2-40B4-BE49-F238E27FC236}">
              <a16:creationId xmlns:a16="http://schemas.microsoft.com/office/drawing/2014/main" id="{1F169C78-6BD1-4168-ACD2-B8F316FEE9AA}"/>
            </a:ext>
          </a:extLst>
        </xdr:cNvPr>
        <xdr:cNvSpPr>
          <a:spLocks noChangeShapeType="1"/>
        </xdr:cNvSpPr>
      </xdr:nvSpPr>
      <xdr:spPr bwMode="auto">
        <a:xfrm>
          <a:off x="6296025" y="72009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152400</xdr:colOff>
      <xdr:row>42</xdr:row>
      <xdr:rowOff>152400</xdr:rowOff>
    </xdr:to>
    <xdr:sp macro="" textlink="">
      <xdr:nvSpPr>
        <xdr:cNvPr id="2254" name="Triangle 15">
          <a:extLst>
            <a:ext uri="{FF2B5EF4-FFF2-40B4-BE49-F238E27FC236}">
              <a16:creationId xmlns:a16="http://schemas.microsoft.com/office/drawing/2014/main" id="{A686F75B-F26E-4404-A8F2-4D3F614D9806}"/>
            </a:ext>
          </a:extLst>
        </xdr:cNvPr>
        <xdr:cNvSpPr/>
      </xdr:nvSpPr>
      <xdr:spPr>
        <a:xfrm rot="16200000">
          <a:off x="7962900" y="8801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42</xdr:row>
      <xdr:rowOff>76200</xdr:rowOff>
    </xdr:from>
    <xdr:to>
      <xdr:col>17</xdr:col>
      <xdr:colOff>0</xdr:colOff>
      <xdr:row>42</xdr:row>
      <xdr:rowOff>76200</xdr:rowOff>
    </xdr:to>
    <xdr:sp macro="" textlink="">
      <xdr:nvSpPr>
        <xdr:cNvPr id="2255" name="Line 184">
          <a:extLst>
            <a:ext uri="{FF2B5EF4-FFF2-40B4-BE49-F238E27FC236}">
              <a16:creationId xmlns:a16="http://schemas.microsoft.com/office/drawing/2014/main" id="{0808778F-AFCB-484C-8A46-4FF129F63168}"/>
            </a:ext>
          </a:extLst>
        </xdr:cNvPr>
        <xdr:cNvSpPr>
          <a:spLocks noChangeShapeType="1"/>
        </xdr:cNvSpPr>
      </xdr:nvSpPr>
      <xdr:spPr bwMode="auto">
        <a:xfrm>
          <a:off x="6591300" y="88773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42</xdr:row>
      <xdr:rowOff>76200</xdr:rowOff>
    </xdr:from>
    <xdr:to>
      <xdr:col>15</xdr:col>
      <xdr:colOff>0</xdr:colOff>
      <xdr:row>44</xdr:row>
      <xdr:rowOff>76200</xdr:rowOff>
    </xdr:to>
    <xdr:sp macro="" textlink="">
      <xdr:nvSpPr>
        <xdr:cNvPr id="2256" name="Line 185">
          <a:extLst>
            <a:ext uri="{FF2B5EF4-FFF2-40B4-BE49-F238E27FC236}">
              <a16:creationId xmlns:a16="http://schemas.microsoft.com/office/drawing/2014/main" id="{D1845FA4-22D0-4E8E-8CA7-2771B6CB5026}"/>
            </a:ext>
          </a:extLst>
        </xdr:cNvPr>
        <xdr:cNvSpPr>
          <a:spLocks noChangeShapeType="1"/>
        </xdr:cNvSpPr>
      </xdr:nvSpPr>
      <xdr:spPr bwMode="auto">
        <a:xfrm flipV="1">
          <a:off x="6296025" y="88773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152400</xdr:colOff>
      <xdr:row>47</xdr:row>
      <xdr:rowOff>152400</xdr:rowOff>
    </xdr:to>
    <xdr:sp macro="" textlink="">
      <xdr:nvSpPr>
        <xdr:cNvPr id="2257" name="Triangle 16">
          <a:extLst>
            <a:ext uri="{FF2B5EF4-FFF2-40B4-BE49-F238E27FC236}">
              <a16:creationId xmlns:a16="http://schemas.microsoft.com/office/drawing/2014/main" id="{3EAF8E20-63CB-4AA1-968C-84B37509F649}"/>
            </a:ext>
          </a:extLst>
        </xdr:cNvPr>
        <xdr:cNvSpPr/>
      </xdr:nvSpPr>
      <xdr:spPr>
        <a:xfrm rot="16200000">
          <a:off x="7962900" y="9848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47</xdr:row>
      <xdr:rowOff>76200</xdr:rowOff>
    </xdr:from>
    <xdr:to>
      <xdr:col>17</xdr:col>
      <xdr:colOff>0</xdr:colOff>
      <xdr:row>47</xdr:row>
      <xdr:rowOff>76200</xdr:rowOff>
    </xdr:to>
    <xdr:sp macro="" textlink="">
      <xdr:nvSpPr>
        <xdr:cNvPr id="2258" name="Line 186">
          <a:extLst>
            <a:ext uri="{FF2B5EF4-FFF2-40B4-BE49-F238E27FC236}">
              <a16:creationId xmlns:a16="http://schemas.microsoft.com/office/drawing/2014/main" id="{070D9A55-7C6B-42B7-BFC4-DE4BA954AA3C}"/>
            </a:ext>
          </a:extLst>
        </xdr:cNvPr>
        <xdr:cNvSpPr>
          <a:spLocks noChangeShapeType="1"/>
        </xdr:cNvSpPr>
      </xdr:nvSpPr>
      <xdr:spPr bwMode="auto">
        <a:xfrm>
          <a:off x="6591300" y="99250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44</xdr:row>
      <xdr:rowOff>76200</xdr:rowOff>
    </xdr:from>
    <xdr:to>
      <xdr:col>15</xdr:col>
      <xdr:colOff>0</xdr:colOff>
      <xdr:row>47</xdr:row>
      <xdr:rowOff>76200</xdr:rowOff>
    </xdr:to>
    <xdr:sp macro="" textlink="">
      <xdr:nvSpPr>
        <xdr:cNvPr id="2259" name="Line 187">
          <a:extLst>
            <a:ext uri="{FF2B5EF4-FFF2-40B4-BE49-F238E27FC236}">
              <a16:creationId xmlns:a16="http://schemas.microsoft.com/office/drawing/2014/main" id="{4D0C35F0-2EF0-4DD7-A9AE-377BC91ECD61}"/>
            </a:ext>
          </a:extLst>
        </xdr:cNvPr>
        <xdr:cNvSpPr>
          <a:spLocks noChangeShapeType="1"/>
        </xdr:cNvSpPr>
      </xdr:nvSpPr>
      <xdr:spPr bwMode="auto">
        <a:xfrm>
          <a:off x="6296025" y="92964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sp macro="" textlink="">
      <xdr:nvSpPr>
        <xdr:cNvPr id="2260" name="Square 0">
          <a:extLst>
            <a:ext uri="{FF2B5EF4-FFF2-40B4-BE49-F238E27FC236}">
              <a16:creationId xmlns:a16="http://schemas.microsoft.com/office/drawing/2014/main" id="{04DC1D30-75B7-41D3-B891-A67756CC6780}"/>
            </a:ext>
          </a:extLst>
        </xdr:cNvPr>
        <xdr:cNvSpPr/>
      </xdr:nvSpPr>
      <xdr:spPr>
        <a:xfrm>
          <a:off x="685800" y="2095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0</xdr:colOff>
      <xdr:row>10</xdr:row>
      <xdr:rowOff>76200</xdr:rowOff>
    </xdr:from>
    <xdr:to>
      <xdr:col>1</xdr:col>
      <xdr:colOff>0</xdr:colOff>
      <xdr:row>10</xdr:row>
      <xdr:rowOff>76200</xdr:rowOff>
    </xdr:to>
    <xdr:sp macro="" textlink="">
      <xdr:nvSpPr>
        <xdr:cNvPr id="2261" name="Line 188">
          <a:extLst>
            <a:ext uri="{FF2B5EF4-FFF2-40B4-BE49-F238E27FC236}">
              <a16:creationId xmlns:a16="http://schemas.microsoft.com/office/drawing/2014/main" id="{C4868E21-9E03-4252-91BD-5008E0742E7E}"/>
            </a:ext>
          </a:extLst>
        </xdr:cNvPr>
        <xdr:cNvSpPr>
          <a:spLocks noChangeShapeType="1"/>
        </xdr:cNvSpPr>
      </xdr:nvSpPr>
      <xdr:spPr bwMode="auto">
        <a:xfrm>
          <a:off x="0" y="21717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5</xdr:col>
      <xdr:colOff>152400</xdr:colOff>
      <xdr:row>5</xdr:row>
      <xdr:rowOff>152400</xdr:rowOff>
    </xdr:to>
    <xdr:sp macro="" textlink="">
      <xdr:nvSpPr>
        <xdr:cNvPr id="39" name="Square 1">
          <a:extLst>
            <a:ext uri="{FF2B5EF4-FFF2-40B4-BE49-F238E27FC236}">
              <a16:creationId xmlns:a16="http://schemas.microsoft.com/office/drawing/2014/main" id="{578F0DAB-D5E5-3C40-9B50-4947974726BA}"/>
            </a:ext>
          </a:extLst>
        </xdr:cNvPr>
        <xdr:cNvSpPr/>
      </xdr:nvSpPr>
      <xdr:spPr>
        <a:xfrm>
          <a:off x="2946400" y="952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5</xdr:row>
      <xdr:rowOff>76200</xdr:rowOff>
    </xdr:from>
    <xdr:to>
      <xdr:col>5</xdr:col>
      <xdr:colOff>0</xdr:colOff>
      <xdr:row>5</xdr:row>
      <xdr:rowOff>76200</xdr:rowOff>
    </xdr:to>
    <xdr:sp macro="" textlink="">
      <xdr:nvSpPr>
        <xdr:cNvPr id="4177" name="Line 81">
          <a:extLst>
            <a:ext uri="{FF2B5EF4-FFF2-40B4-BE49-F238E27FC236}">
              <a16:creationId xmlns:a16="http://schemas.microsoft.com/office/drawing/2014/main" id="{4E60B31E-46D8-6F46-90A7-F07A198986A4}"/>
            </a:ext>
          </a:extLst>
        </xdr:cNvPr>
        <xdr:cNvSpPr>
          <a:spLocks noChangeShapeType="1"/>
        </xdr:cNvSpPr>
      </xdr:nvSpPr>
      <xdr:spPr bwMode="auto">
        <a:xfrm>
          <a:off x="1295400" y="10287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5</xdr:row>
      <xdr:rowOff>76200</xdr:rowOff>
    </xdr:from>
    <xdr:to>
      <xdr:col>3</xdr:col>
      <xdr:colOff>0</xdr:colOff>
      <xdr:row>16</xdr:row>
      <xdr:rowOff>76200</xdr:rowOff>
    </xdr:to>
    <xdr:sp macro="" textlink="">
      <xdr:nvSpPr>
        <xdr:cNvPr id="4178" name="Line 82">
          <a:extLst>
            <a:ext uri="{FF2B5EF4-FFF2-40B4-BE49-F238E27FC236}">
              <a16:creationId xmlns:a16="http://schemas.microsoft.com/office/drawing/2014/main" id="{D027BF2E-21AC-F94A-A4C0-C6A89D358612}"/>
            </a:ext>
          </a:extLst>
        </xdr:cNvPr>
        <xdr:cNvSpPr>
          <a:spLocks noChangeShapeType="1"/>
        </xdr:cNvSpPr>
      </xdr:nvSpPr>
      <xdr:spPr bwMode="auto">
        <a:xfrm flipV="1">
          <a:off x="977900" y="1028700"/>
          <a:ext cx="317500" cy="2095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152400</xdr:colOff>
      <xdr:row>27</xdr:row>
      <xdr:rowOff>152400</xdr:rowOff>
    </xdr:to>
    <xdr:sp macro="" textlink="">
      <xdr:nvSpPr>
        <xdr:cNvPr id="40" name="Circle 2">
          <a:extLst>
            <a:ext uri="{FF2B5EF4-FFF2-40B4-BE49-F238E27FC236}">
              <a16:creationId xmlns:a16="http://schemas.microsoft.com/office/drawing/2014/main" id="{278C0EBB-C5F5-7949-A6F3-2F1657F65636}"/>
            </a:ext>
          </a:extLst>
        </xdr:cNvPr>
        <xdr:cNvSpPr/>
      </xdr:nvSpPr>
      <xdr:spPr>
        <a:xfrm>
          <a:off x="2946400" y="5143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27</xdr:row>
      <xdr:rowOff>76200</xdr:rowOff>
    </xdr:from>
    <xdr:to>
      <xdr:col>5</xdr:col>
      <xdr:colOff>0</xdr:colOff>
      <xdr:row>27</xdr:row>
      <xdr:rowOff>76200</xdr:rowOff>
    </xdr:to>
    <xdr:sp macro="" textlink="">
      <xdr:nvSpPr>
        <xdr:cNvPr id="4179" name="Line 83">
          <a:extLst>
            <a:ext uri="{FF2B5EF4-FFF2-40B4-BE49-F238E27FC236}">
              <a16:creationId xmlns:a16="http://schemas.microsoft.com/office/drawing/2014/main" id="{60343CE4-7F13-D041-9021-DA7F7193D24C}"/>
            </a:ext>
          </a:extLst>
        </xdr:cNvPr>
        <xdr:cNvSpPr>
          <a:spLocks noChangeShapeType="1"/>
        </xdr:cNvSpPr>
      </xdr:nvSpPr>
      <xdr:spPr bwMode="auto">
        <a:xfrm>
          <a:off x="1295400" y="52197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16</xdr:row>
      <xdr:rowOff>76200</xdr:rowOff>
    </xdr:from>
    <xdr:to>
      <xdr:col>3</xdr:col>
      <xdr:colOff>0</xdr:colOff>
      <xdr:row>27</xdr:row>
      <xdr:rowOff>76200</xdr:rowOff>
    </xdr:to>
    <xdr:sp macro="" textlink="">
      <xdr:nvSpPr>
        <xdr:cNvPr id="4180" name="Line 84">
          <a:extLst>
            <a:ext uri="{FF2B5EF4-FFF2-40B4-BE49-F238E27FC236}">
              <a16:creationId xmlns:a16="http://schemas.microsoft.com/office/drawing/2014/main" id="{B258C8A1-1462-0B4F-BF1E-E6763376E0F1}"/>
            </a:ext>
          </a:extLst>
        </xdr:cNvPr>
        <xdr:cNvSpPr>
          <a:spLocks noChangeShapeType="1"/>
        </xdr:cNvSpPr>
      </xdr:nvSpPr>
      <xdr:spPr bwMode="auto">
        <a:xfrm>
          <a:off x="977900" y="3124200"/>
          <a:ext cx="317500" cy="2095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152400</xdr:colOff>
      <xdr:row>2</xdr:row>
      <xdr:rowOff>152400</xdr:rowOff>
    </xdr:to>
    <xdr:sp macro="" textlink="">
      <xdr:nvSpPr>
        <xdr:cNvPr id="41" name="Triangle 3">
          <a:extLst>
            <a:ext uri="{FF2B5EF4-FFF2-40B4-BE49-F238E27FC236}">
              <a16:creationId xmlns:a16="http://schemas.microsoft.com/office/drawing/2014/main" id="{8F42FF37-AC1B-9D47-B2CB-C4A4EE0B535C}"/>
            </a:ext>
          </a:extLst>
        </xdr:cNvPr>
        <xdr:cNvSpPr/>
      </xdr:nvSpPr>
      <xdr:spPr>
        <a:xfrm rot="16200000">
          <a:off x="5067300" y="381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152400</xdr:colOff>
      <xdr:row>2</xdr:row>
      <xdr:rowOff>76200</xdr:rowOff>
    </xdr:from>
    <xdr:to>
      <xdr:col>17</xdr:col>
      <xdr:colOff>0</xdr:colOff>
      <xdr:row>2</xdr:row>
      <xdr:rowOff>76200</xdr:rowOff>
    </xdr:to>
    <xdr:sp macro="" textlink="">
      <xdr:nvSpPr>
        <xdr:cNvPr id="4181" name="Line 85">
          <a:extLst>
            <a:ext uri="{FF2B5EF4-FFF2-40B4-BE49-F238E27FC236}">
              <a16:creationId xmlns:a16="http://schemas.microsoft.com/office/drawing/2014/main" id="{316BF0AF-2B96-154C-85C3-078BBDFFE87C}"/>
            </a:ext>
          </a:extLst>
        </xdr:cNvPr>
        <xdr:cNvSpPr>
          <a:spLocks noChangeShapeType="1"/>
        </xdr:cNvSpPr>
      </xdr:nvSpPr>
      <xdr:spPr bwMode="auto">
        <a:xfrm>
          <a:off x="5219700" y="457200"/>
          <a:ext cx="408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4182" name="Line 86">
          <a:extLst>
            <a:ext uri="{FF2B5EF4-FFF2-40B4-BE49-F238E27FC236}">
              <a16:creationId xmlns:a16="http://schemas.microsoft.com/office/drawing/2014/main" id="{D2C2A602-70C8-3F44-BD72-5674CD34EA3D}"/>
            </a:ext>
          </a:extLst>
        </xdr:cNvPr>
        <xdr:cNvSpPr>
          <a:spLocks noChangeShapeType="1"/>
        </xdr:cNvSpPr>
      </xdr:nvSpPr>
      <xdr:spPr bwMode="auto">
        <a:xfrm>
          <a:off x="3416300" y="457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</xdr:row>
      <xdr:rowOff>76200</xdr:rowOff>
    </xdr:from>
    <xdr:to>
      <xdr:col>7</xdr:col>
      <xdr:colOff>0</xdr:colOff>
      <xdr:row>5</xdr:row>
      <xdr:rowOff>76200</xdr:rowOff>
    </xdr:to>
    <xdr:sp macro="" textlink="">
      <xdr:nvSpPr>
        <xdr:cNvPr id="4183" name="Line 87">
          <a:extLst>
            <a:ext uri="{FF2B5EF4-FFF2-40B4-BE49-F238E27FC236}">
              <a16:creationId xmlns:a16="http://schemas.microsoft.com/office/drawing/2014/main" id="{0E6821AA-1479-CE40-AE7F-7C7030AD8B1A}"/>
            </a:ext>
          </a:extLst>
        </xdr:cNvPr>
        <xdr:cNvSpPr>
          <a:spLocks noChangeShapeType="1"/>
        </xdr:cNvSpPr>
      </xdr:nvSpPr>
      <xdr:spPr bwMode="auto">
        <a:xfrm flipV="1">
          <a:off x="3098800" y="457200"/>
          <a:ext cx="3175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152400</xdr:colOff>
      <xdr:row>9</xdr:row>
      <xdr:rowOff>152400</xdr:rowOff>
    </xdr:to>
    <xdr:sp macro="" textlink="">
      <xdr:nvSpPr>
        <xdr:cNvPr id="42" name="Circle 4">
          <a:extLst>
            <a:ext uri="{FF2B5EF4-FFF2-40B4-BE49-F238E27FC236}">
              <a16:creationId xmlns:a16="http://schemas.microsoft.com/office/drawing/2014/main" id="{9639CD4A-9625-A546-850D-DE604244FA6D}"/>
            </a:ext>
          </a:extLst>
        </xdr:cNvPr>
        <xdr:cNvSpPr/>
      </xdr:nvSpPr>
      <xdr:spPr>
        <a:xfrm>
          <a:off x="5067300" y="1714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9</xdr:row>
      <xdr:rowOff>76200</xdr:rowOff>
    </xdr:from>
    <xdr:to>
      <xdr:col>9</xdr:col>
      <xdr:colOff>0</xdr:colOff>
      <xdr:row>9</xdr:row>
      <xdr:rowOff>76200</xdr:rowOff>
    </xdr:to>
    <xdr:sp macro="" textlink="">
      <xdr:nvSpPr>
        <xdr:cNvPr id="4184" name="Line 88">
          <a:extLst>
            <a:ext uri="{FF2B5EF4-FFF2-40B4-BE49-F238E27FC236}">
              <a16:creationId xmlns:a16="http://schemas.microsoft.com/office/drawing/2014/main" id="{30A81C05-CCE0-FF4F-8053-178118657624}"/>
            </a:ext>
          </a:extLst>
        </xdr:cNvPr>
        <xdr:cNvSpPr>
          <a:spLocks noChangeShapeType="1"/>
        </xdr:cNvSpPr>
      </xdr:nvSpPr>
      <xdr:spPr bwMode="auto">
        <a:xfrm>
          <a:off x="3416300" y="17907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5</xdr:row>
      <xdr:rowOff>76200</xdr:rowOff>
    </xdr:from>
    <xdr:to>
      <xdr:col>7</xdr:col>
      <xdr:colOff>0</xdr:colOff>
      <xdr:row>9</xdr:row>
      <xdr:rowOff>76200</xdr:rowOff>
    </xdr:to>
    <xdr:sp macro="" textlink="">
      <xdr:nvSpPr>
        <xdr:cNvPr id="4185" name="Line 89">
          <a:extLst>
            <a:ext uri="{FF2B5EF4-FFF2-40B4-BE49-F238E27FC236}">
              <a16:creationId xmlns:a16="http://schemas.microsoft.com/office/drawing/2014/main" id="{457A7870-947C-C047-8913-1CF1E014A2AB}"/>
            </a:ext>
          </a:extLst>
        </xdr:cNvPr>
        <xdr:cNvSpPr>
          <a:spLocks noChangeShapeType="1"/>
        </xdr:cNvSpPr>
      </xdr:nvSpPr>
      <xdr:spPr bwMode="auto">
        <a:xfrm>
          <a:off x="3098800" y="1028700"/>
          <a:ext cx="31750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152400</xdr:colOff>
      <xdr:row>7</xdr:row>
      <xdr:rowOff>152400</xdr:rowOff>
    </xdr:to>
    <xdr:sp macro="" textlink="">
      <xdr:nvSpPr>
        <xdr:cNvPr id="43" name="Triangle 5">
          <a:extLst>
            <a:ext uri="{FF2B5EF4-FFF2-40B4-BE49-F238E27FC236}">
              <a16:creationId xmlns:a16="http://schemas.microsoft.com/office/drawing/2014/main" id="{F9842C44-C328-964C-9078-BC6D30FEF7A0}"/>
            </a:ext>
          </a:extLst>
        </xdr:cNvPr>
        <xdr:cNvSpPr/>
      </xdr:nvSpPr>
      <xdr:spPr>
        <a:xfrm rot="16200000">
          <a:off x="7188200" y="1333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7</xdr:row>
      <xdr:rowOff>76200</xdr:rowOff>
    </xdr:from>
    <xdr:to>
      <xdr:col>17</xdr:col>
      <xdr:colOff>0</xdr:colOff>
      <xdr:row>7</xdr:row>
      <xdr:rowOff>76200</xdr:rowOff>
    </xdr:to>
    <xdr:sp macro="" textlink="">
      <xdr:nvSpPr>
        <xdr:cNvPr id="4186" name="Line 90">
          <a:extLst>
            <a:ext uri="{FF2B5EF4-FFF2-40B4-BE49-F238E27FC236}">
              <a16:creationId xmlns:a16="http://schemas.microsoft.com/office/drawing/2014/main" id="{3C400BBA-A10E-ED44-821B-7FC6725F914F}"/>
            </a:ext>
          </a:extLst>
        </xdr:cNvPr>
        <xdr:cNvSpPr>
          <a:spLocks noChangeShapeType="1"/>
        </xdr:cNvSpPr>
      </xdr:nvSpPr>
      <xdr:spPr bwMode="auto">
        <a:xfrm>
          <a:off x="7340600" y="1409700"/>
          <a:ext cx="196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7</xdr:row>
      <xdr:rowOff>76200</xdr:rowOff>
    </xdr:from>
    <xdr:to>
      <xdr:col>13</xdr:col>
      <xdr:colOff>0</xdr:colOff>
      <xdr:row>7</xdr:row>
      <xdr:rowOff>76200</xdr:rowOff>
    </xdr:to>
    <xdr:sp macro="" textlink="">
      <xdr:nvSpPr>
        <xdr:cNvPr id="4187" name="Line 91">
          <a:extLst>
            <a:ext uri="{FF2B5EF4-FFF2-40B4-BE49-F238E27FC236}">
              <a16:creationId xmlns:a16="http://schemas.microsoft.com/office/drawing/2014/main" id="{7F802F9A-EAC7-1A42-A4AD-DBF901993CD7}"/>
            </a:ext>
          </a:extLst>
        </xdr:cNvPr>
        <xdr:cNvSpPr>
          <a:spLocks noChangeShapeType="1"/>
        </xdr:cNvSpPr>
      </xdr:nvSpPr>
      <xdr:spPr bwMode="auto">
        <a:xfrm>
          <a:off x="5537200" y="14097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7</xdr:row>
      <xdr:rowOff>76200</xdr:rowOff>
    </xdr:from>
    <xdr:to>
      <xdr:col>11</xdr:col>
      <xdr:colOff>0</xdr:colOff>
      <xdr:row>9</xdr:row>
      <xdr:rowOff>76200</xdr:rowOff>
    </xdr:to>
    <xdr:sp macro="" textlink="">
      <xdr:nvSpPr>
        <xdr:cNvPr id="4188" name="Line 92">
          <a:extLst>
            <a:ext uri="{FF2B5EF4-FFF2-40B4-BE49-F238E27FC236}">
              <a16:creationId xmlns:a16="http://schemas.microsoft.com/office/drawing/2014/main" id="{C3F80724-ACE9-4D4F-9896-71794CFEE8C7}"/>
            </a:ext>
          </a:extLst>
        </xdr:cNvPr>
        <xdr:cNvSpPr>
          <a:spLocks noChangeShapeType="1"/>
        </xdr:cNvSpPr>
      </xdr:nvSpPr>
      <xdr:spPr bwMode="auto">
        <a:xfrm flipV="1">
          <a:off x="5219700" y="1409700"/>
          <a:ext cx="3175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152400</xdr:colOff>
      <xdr:row>12</xdr:row>
      <xdr:rowOff>152400</xdr:rowOff>
    </xdr:to>
    <xdr:sp macro="" textlink="">
      <xdr:nvSpPr>
        <xdr:cNvPr id="44" name="Triangle 6">
          <a:extLst>
            <a:ext uri="{FF2B5EF4-FFF2-40B4-BE49-F238E27FC236}">
              <a16:creationId xmlns:a16="http://schemas.microsoft.com/office/drawing/2014/main" id="{BEFE1F91-DDBB-A643-A2E5-398BA0F8A198}"/>
            </a:ext>
          </a:extLst>
        </xdr:cNvPr>
        <xdr:cNvSpPr/>
      </xdr:nvSpPr>
      <xdr:spPr>
        <a:xfrm rot="16200000">
          <a:off x="7188200" y="2286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12</xdr:row>
      <xdr:rowOff>76200</xdr:rowOff>
    </xdr:from>
    <xdr:to>
      <xdr:col>17</xdr:col>
      <xdr:colOff>0</xdr:colOff>
      <xdr:row>12</xdr:row>
      <xdr:rowOff>76200</xdr:rowOff>
    </xdr:to>
    <xdr:sp macro="" textlink="">
      <xdr:nvSpPr>
        <xdr:cNvPr id="4189" name="Line 93">
          <a:extLst>
            <a:ext uri="{FF2B5EF4-FFF2-40B4-BE49-F238E27FC236}">
              <a16:creationId xmlns:a16="http://schemas.microsoft.com/office/drawing/2014/main" id="{EFA40A7A-8487-1343-847D-F3FBDE282D48}"/>
            </a:ext>
          </a:extLst>
        </xdr:cNvPr>
        <xdr:cNvSpPr>
          <a:spLocks noChangeShapeType="1"/>
        </xdr:cNvSpPr>
      </xdr:nvSpPr>
      <xdr:spPr bwMode="auto">
        <a:xfrm>
          <a:off x="7340600" y="2362200"/>
          <a:ext cx="196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sp macro="" textlink="">
      <xdr:nvSpPr>
        <xdr:cNvPr id="4190" name="Line 94">
          <a:extLst>
            <a:ext uri="{FF2B5EF4-FFF2-40B4-BE49-F238E27FC236}">
              <a16:creationId xmlns:a16="http://schemas.microsoft.com/office/drawing/2014/main" id="{45D9BCB9-B752-F44D-9ADD-695591D35A4F}"/>
            </a:ext>
          </a:extLst>
        </xdr:cNvPr>
        <xdr:cNvSpPr>
          <a:spLocks noChangeShapeType="1"/>
        </xdr:cNvSpPr>
      </xdr:nvSpPr>
      <xdr:spPr bwMode="auto">
        <a:xfrm>
          <a:off x="5537200" y="2362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9</xdr:row>
      <xdr:rowOff>76200</xdr:rowOff>
    </xdr:from>
    <xdr:to>
      <xdr:col>11</xdr:col>
      <xdr:colOff>0</xdr:colOff>
      <xdr:row>12</xdr:row>
      <xdr:rowOff>76200</xdr:rowOff>
    </xdr:to>
    <xdr:sp macro="" textlink="">
      <xdr:nvSpPr>
        <xdr:cNvPr id="4191" name="Line 95">
          <a:extLst>
            <a:ext uri="{FF2B5EF4-FFF2-40B4-BE49-F238E27FC236}">
              <a16:creationId xmlns:a16="http://schemas.microsoft.com/office/drawing/2014/main" id="{DCEE6D8B-E70E-F44F-A53B-FDD5577D0943}"/>
            </a:ext>
          </a:extLst>
        </xdr:cNvPr>
        <xdr:cNvSpPr>
          <a:spLocks noChangeShapeType="1"/>
        </xdr:cNvSpPr>
      </xdr:nvSpPr>
      <xdr:spPr bwMode="auto">
        <a:xfrm>
          <a:off x="5219700" y="1790700"/>
          <a:ext cx="3175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152400</xdr:colOff>
      <xdr:row>20</xdr:row>
      <xdr:rowOff>152400</xdr:rowOff>
    </xdr:to>
    <xdr:sp macro="" textlink="">
      <xdr:nvSpPr>
        <xdr:cNvPr id="45" name="Square 7">
          <a:extLst>
            <a:ext uri="{FF2B5EF4-FFF2-40B4-BE49-F238E27FC236}">
              <a16:creationId xmlns:a16="http://schemas.microsoft.com/office/drawing/2014/main" id="{2D0DA5C1-0D46-0E48-8144-4F2723C26E2A}"/>
            </a:ext>
          </a:extLst>
        </xdr:cNvPr>
        <xdr:cNvSpPr/>
      </xdr:nvSpPr>
      <xdr:spPr>
        <a:xfrm>
          <a:off x="5067300" y="3810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20</xdr:row>
      <xdr:rowOff>76200</xdr:rowOff>
    </xdr:from>
    <xdr:to>
      <xdr:col>9</xdr:col>
      <xdr:colOff>0</xdr:colOff>
      <xdr:row>20</xdr:row>
      <xdr:rowOff>76200</xdr:rowOff>
    </xdr:to>
    <xdr:sp macro="" textlink="">
      <xdr:nvSpPr>
        <xdr:cNvPr id="4192" name="Line 96">
          <a:extLst>
            <a:ext uri="{FF2B5EF4-FFF2-40B4-BE49-F238E27FC236}">
              <a16:creationId xmlns:a16="http://schemas.microsoft.com/office/drawing/2014/main" id="{7C707DEE-4E58-6044-8499-68FF346BF221}"/>
            </a:ext>
          </a:extLst>
        </xdr:cNvPr>
        <xdr:cNvSpPr>
          <a:spLocks noChangeShapeType="1"/>
        </xdr:cNvSpPr>
      </xdr:nvSpPr>
      <xdr:spPr bwMode="auto">
        <a:xfrm>
          <a:off x="3416300" y="3886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20</xdr:row>
      <xdr:rowOff>76200</xdr:rowOff>
    </xdr:from>
    <xdr:to>
      <xdr:col>7</xdr:col>
      <xdr:colOff>0</xdr:colOff>
      <xdr:row>27</xdr:row>
      <xdr:rowOff>76200</xdr:rowOff>
    </xdr:to>
    <xdr:sp macro="" textlink="">
      <xdr:nvSpPr>
        <xdr:cNvPr id="4193" name="Line 97">
          <a:extLst>
            <a:ext uri="{FF2B5EF4-FFF2-40B4-BE49-F238E27FC236}">
              <a16:creationId xmlns:a16="http://schemas.microsoft.com/office/drawing/2014/main" id="{293A681E-5905-E942-A0BE-BAEEF114716E}"/>
            </a:ext>
          </a:extLst>
        </xdr:cNvPr>
        <xdr:cNvSpPr>
          <a:spLocks noChangeShapeType="1"/>
        </xdr:cNvSpPr>
      </xdr:nvSpPr>
      <xdr:spPr bwMode="auto">
        <a:xfrm flipV="1">
          <a:off x="3098800" y="3886200"/>
          <a:ext cx="317500" cy="133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152400</xdr:colOff>
      <xdr:row>35</xdr:row>
      <xdr:rowOff>152400</xdr:rowOff>
    </xdr:to>
    <xdr:sp macro="" textlink="">
      <xdr:nvSpPr>
        <xdr:cNvPr id="46" name="Square 8">
          <a:extLst>
            <a:ext uri="{FF2B5EF4-FFF2-40B4-BE49-F238E27FC236}">
              <a16:creationId xmlns:a16="http://schemas.microsoft.com/office/drawing/2014/main" id="{9007064A-CA2A-1941-95C1-874A7EF8AE37}"/>
            </a:ext>
          </a:extLst>
        </xdr:cNvPr>
        <xdr:cNvSpPr/>
      </xdr:nvSpPr>
      <xdr:spPr>
        <a:xfrm>
          <a:off x="5067300" y="6667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35</xdr:row>
      <xdr:rowOff>76200</xdr:rowOff>
    </xdr:from>
    <xdr:to>
      <xdr:col>9</xdr:col>
      <xdr:colOff>0</xdr:colOff>
      <xdr:row>35</xdr:row>
      <xdr:rowOff>76200</xdr:rowOff>
    </xdr:to>
    <xdr:sp macro="" textlink="">
      <xdr:nvSpPr>
        <xdr:cNvPr id="4194" name="Line 98">
          <a:extLst>
            <a:ext uri="{FF2B5EF4-FFF2-40B4-BE49-F238E27FC236}">
              <a16:creationId xmlns:a16="http://schemas.microsoft.com/office/drawing/2014/main" id="{096C5C93-B443-A043-8A6C-572A3B36849C}"/>
            </a:ext>
          </a:extLst>
        </xdr:cNvPr>
        <xdr:cNvSpPr>
          <a:spLocks noChangeShapeType="1"/>
        </xdr:cNvSpPr>
      </xdr:nvSpPr>
      <xdr:spPr bwMode="auto">
        <a:xfrm>
          <a:off x="3416300" y="67437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27</xdr:row>
      <xdr:rowOff>76200</xdr:rowOff>
    </xdr:from>
    <xdr:to>
      <xdr:col>7</xdr:col>
      <xdr:colOff>0</xdr:colOff>
      <xdr:row>35</xdr:row>
      <xdr:rowOff>76200</xdr:rowOff>
    </xdr:to>
    <xdr:sp macro="" textlink="">
      <xdr:nvSpPr>
        <xdr:cNvPr id="4195" name="Line 99">
          <a:extLst>
            <a:ext uri="{FF2B5EF4-FFF2-40B4-BE49-F238E27FC236}">
              <a16:creationId xmlns:a16="http://schemas.microsoft.com/office/drawing/2014/main" id="{748CA52B-B5D7-4E41-AF16-03A1FE485C73}"/>
            </a:ext>
          </a:extLst>
        </xdr:cNvPr>
        <xdr:cNvSpPr>
          <a:spLocks noChangeShapeType="1"/>
        </xdr:cNvSpPr>
      </xdr:nvSpPr>
      <xdr:spPr bwMode="auto">
        <a:xfrm>
          <a:off x="3098800" y="5219700"/>
          <a:ext cx="317500" cy="1524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152400</xdr:colOff>
      <xdr:row>17</xdr:row>
      <xdr:rowOff>152400</xdr:rowOff>
    </xdr:to>
    <xdr:sp macro="" textlink="">
      <xdr:nvSpPr>
        <xdr:cNvPr id="47" name="Triangle 9">
          <a:extLst>
            <a:ext uri="{FF2B5EF4-FFF2-40B4-BE49-F238E27FC236}">
              <a16:creationId xmlns:a16="http://schemas.microsoft.com/office/drawing/2014/main" id="{20162A82-8F0D-B940-860D-58EC45AD4735}"/>
            </a:ext>
          </a:extLst>
        </xdr:cNvPr>
        <xdr:cNvSpPr/>
      </xdr:nvSpPr>
      <xdr:spPr>
        <a:xfrm rot="16200000">
          <a:off x="7188200" y="3238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17</xdr:row>
      <xdr:rowOff>76200</xdr:rowOff>
    </xdr:from>
    <xdr:to>
      <xdr:col>17</xdr:col>
      <xdr:colOff>0</xdr:colOff>
      <xdr:row>17</xdr:row>
      <xdr:rowOff>76200</xdr:rowOff>
    </xdr:to>
    <xdr:sp macro="" textlink="">
      <xdr:nvSpPr>
        <xdr:cNvPr id="4196" name="Line 100">
          <a:extLst>
            <a:ext uri="{FF2B5EF4-FFF2-40B4-BE49-F238E27FC236}">
              <a16:creationId xmlns:a16="http://schemas.microsoft.com/office/drawing/2014/main" id="{A9073DD1-B567-4741-9A3D-955129E6A0B3}"/>
            </a:ext>
          </a:extLst>
        </xdr:cNvPr>
        <xdr:cNvSpPr>
          <a:spLocks noChangeShapeType="1"/>
        </xdr:cNvSpPr>
      </xdr:nvSpPr>
      <xdr:spPr bwMode="auto">
        <a:xfrm>
          <a:off x="7340600" y="3314700"/>
          <a:ext cx="196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17</xdr:row>
      <xdr:rowOff>76200</xdr:rowOff>
    </xdr:from>
    <xdr:to>
      <xdr:col>13</xdr:col>
      <xdr:colOff>0</xdr:colOff>
      <xdr:row>17</xdr:row>
      <xdr:rowOff>76200</xdr:rowOff>
    </xdr:to>
    <xdr:sp macro="" textlink="">
      <xdr:nvSpPr>
        <xdr:cNvPr id="4197" name="Line 101">
          <a:extLst>
            <a:ext uri="{FF2B5EF4-FFF2-40B4-BE49-F238E27FC236}">
              <a16:creationId xmlns:a16="http://schemas.microsoft.com/office/drawing/2014/main" id="{FAB066DB-3A8F-B244-AA42-B0C78B668805}"/>
            </a:ext>
          </a:extLst>
        </xdr:cNvPr>
        <xdr:cNvSpPr>
          <a:spLocks noChangeShapeType="1"/>
        </xdr:cNvSpPr>
      </xdr:nvSpPr>
      <xdr:spPr bwMode="auto">
        <a:xfrm>
          <a:off x="5537200" y="33147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17</xdr:row>
      <xdr:rowOff>76200</xdr:rowOff>
    </xdr:from>
    <xdr:to>
      <xdr:col>11</xdr:col>
      <xdr:colOff>0</xdr:colOff>
      <xdr:row>20</xdr:row>
      <xdr:rowOff>76200</xdr:rowOff>
    </xdr:to>
    <xdr:sp macro="" textlink="">
      <xdr:nvSpPr>
        <xdr:cNvPr id="4198" name="Line 102">
          <a:extLst>
            <a:ext uri="{FF2B5EF4-FFF2-40B4-BE49-F238E27FC236}">
              <a16:creationId xmlns:a16="http://schemas.microsoft.com/office/drawing/2014/main" id="{6E68592F-FFED-F343-85A7-46F5AFA790EF}"/>
            </a:ext>
          </a:extLst>
        </xdr:cNvPr>
        <xdr:cNvSpPr>
          <a:spLocks noChangeShapeType="1"/>
        </xdr:cNvSpPr>
      </xdr:nvSpPr>
      <xdr:spPr bwMode="auto">
        <a:xfrm flipV="1">
          <a:off x="5219700" y="3314700"/>
          <a:ext cx="3175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152400</xdr:colOff>
      <xdr:row>24</xdr:row>
      <xdr:rowOff>152400</xdr:rowOff>
    </xdr:to>
    <xdr:sp macro="" textlink="">
      <xdr:nvSpPr>
        <xdr:cNvPr id="48" name="Circle 10">
          <a:extLst>
            <a:ext uri="{FF2B5EF4-FFF2-40B4-BE49-F238E27FC236}">
              <a16:creationId xmlns:a16="http://schemas.microsoft.com/office/drawing/2014/main" id="{00CAC147-3EB9-8745-966C-DB6994816C13}"/>
            </a:ext>
          </a:extLst>
        </xdr:cNvPr>
        <xdr:cNvSpPr/>
      </xdr:nvSpPr>
      <xdr:spPr>
        <a:xfrm>
          <a:off x="7188200" y="457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24</xdr:row>
      <xdr:rowOff>76200</xdr:rowOff>
    </xdr:from>
    <xdr:to>
      <xdr:col>13</xdr:col>
      <xdr:colOff>0</xdr:colOff>
      <xdr:row>24</xdr:row>
      <xdr:rowOff>76200</xdr:rowOff>
    </xdr:to>
    <xdr:sp macro="" textlink="">
      <xdr:nvSpPr>
        <xdr:cNvPr id="4199" name="Line 103">
          <a:extLst>
            <a:ext uri="{FF2B5EF4-FFF2-40B4-BE49-F238E27FC236}">
              <a16:creationId xmlns:a16="http://schemas.microsoft.com/office/drawing/2014/main" id="{97B13E6F-C45A-5242-975D-2F69D327F9E1}"/>
            </a:ext>
          </a:extLst>
        </xdr:cNvPr>
        <xdr:cNvSpPr>
          <a:spLocks noChangeShapeType="1"/>
        </xdr:cNvSpPr>
      </xdr:nvSpPr>
      <xdr:spPr bwMode="auto">
        <a:xfrm>
          <a:off x="5537200" y="4648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20</xdr:row>
      <xdr:rowOff>76200</xdr:rowOff>
    </xdr:from>
    <xdr:to>
      <xdr:col>11</xdr:col>
      <xdr:colOff>0</xdr:colOff>
      <xdr:row>24</xdr:row>
      <xdr:rowOff>76200</xdr:rowOff>
    </xdr:to>
    <xdr:sp macro="" textlink="">
      <xdr:nvSpPr>
        <xdr:cNvPr id="4200" name="Line 104">
          <a:extLst>
            <a:ext uri="{FF2B5EF4-FFF2-40B4-BE49-F238E27FC236}">
              <a16:creationId xmlns:a16="http://schemas.microsoft.com/office/drawing/2014/main" id="{26BFA0DF-E07D-C448-ABAE-064C6B868BE8}"/>
            </a:ext>
          </a:extLst>
        </xdr:cNvPr>
        <xdr:cNvSpPr>
          <a:spLocks noChangeShapeType="1"/>
        </xdr:cNvSpPr>
      </xdr:nvSpPr>
      <xdr:spPr bwMode="auto">
        <a:xfrm>
          <a:off x="5219700" y="3886200"/>
          <a:ext cx="31750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152400</xdr:colOff>
      <xdr:row>22</xdr:row>
      <xdr:rowOff>152400</xdr:rowOff>
    </xdr:to>
    <xdr:sp macro="" textlink="">
      <xdr:nvSpPr>
        <xdr:cNvPr id="49" name="Triangle 11">
          <a:extLst>
            <a:ext uri="{FF2B5EF4-FFF2-40B4-BE49-F238E27FC236}">
              <a16:creationId xmlns:a16="http://schemas.microsoft.com/office/drawing/2014/main" id="{E3014CF3-0463-7F46-BB41-197DB56967B1}"/>
            </a:ext>
          </a:extLst>
        </xdr:cNvPr>
        <xdr:cNvSpPr/>
      </xdr:nvSpPr>
      <xdr:spPr>
        <a:xfrm rot="16200000">
          <a:off x="9309100" y="4191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22</xdr:row>
      <xdr:rowOff>76200</xdr:rowOff>
    </xdr:from>
    <xdr:to>
      <xdr:col>17</xdr:col>
      <xdr:colOff>0</xdr:colOff>
      <xdr:row>22</xdr:row>
      <xdr:rowOff>76200</xdr:rowOff>
    </xdr:to>
    <xdr:sp macro="" textlink="">
      <xdr:nvSpPr>
        <xdr:cNvPr id="4201" name="Line 105">
          <a:extLst>
            <a:ext uri="{FF2B5EF4-FFF2-40B4-BE49-F238E27FC236}">
              <a16:creationId xmlns:a16="http://schemas.microsoft.com/office/drawing/2014/main" id="{6DE1E2D9-134A-4C4E-B280-D222DD4410A6}"/>
            </a:ext>
          </a:extLst>
        </xdr:cNvPr>
        <xdr:cNvSpPr>
          <a:spLocks noChangeShapeType="1"/>
        </xdr:cNvSpPr>
      </xdr:nvSpPr>
      <xdr:spPr bwMode="auto">
        <a:xfrm>
          <a:off x="7658100" y="4267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22</xdr:row>
      <xdr:rowOff>76200</xdr:rowOff>
    </xdr:from>
    <xdr:to>
      <xdr:col>15</xdr:col>
      <xdr:colOff>0</xdr:colOff>
      <xdr:row>24</xdr:row>
      <xdr:rowOff>76200</xdr:rowOff>
    </xdr:to>
    <xdr:sp macro="" textlink="">
      <xdr:nvSpPr>
        <xdr:cNvPr id="4202" name="Line 106">
          <a:extLst>
            <a:ext uri="{FF2B5EF4-FFF2-40B4-BE49-F238E27FC236}">
              <a16:creationId xmlns:a16="http://schemas.microsoft.com/office/drawing/2014/main" id="{643804CA-A04F-EF42-AF4C-BCC8670CD74A}"/>
            </a:ext>
          </a:extLst>
        </xdr:cNvPr>
        <xdr:cNvSpPr>
          <a:spLocks noChangeShapeType="1"/>
        </xdr:cNvSpPr>
      </xdr:nvSpPr>
      <xdr:spPr bwMode="auto">
        <a:xfrm flipV="1">
          <a:off x="7340600" y="4267200"/>
          <a:ext cx="3175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152400</xdr:colOff>
      <xdr:row>27</xdr:row>
      <xdr:rowOff>152400</xdr:rowOff>
    </xdr:to>
    <xdr:sp macro="" textlink="">
      <xdr:nvSpPr>
        <xdr:cNvPr id="50" name="Triangle 12">
          <a:extLst>
            <a:ext uri="{FF2B5EF4-FFF2-40B4-BE49-F238E27FC236}">
              <a16:creationId xmlns:a16="http://schemas.microsoft.com/office/drawing/2014/main" id="{D7E73052-78A7-8441-9B88-EEC30B80F7F4}"/>
            </a:ext>
          </a:extLst>
        </xdr:cNvPr>
        <xdr:cNvSpPr/>
      </xdr:nvSpPr>
      <xdr:spPr>
        <a:xfrm rot="16200000">
          <a:off x="9309100" y="5143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27</xdr:row>
      <xdr:rowOff>76200</xdr:rowOff>
    </xdr:from>
    <xdr:to>
      <xdr:col>17</xdr:col>
      <xdr:colOff>0</xdr:colOff>
      <xdr:row>27</xdr:row>
      <xdr:rowOff>76200</xdr:rowOff>
    </xdr:to>
    <xdr:sp macro="" textlink="">
      <xdr:nvSpPr>
        <xdr:cNvPr id="4203" name="Line 107">
          <a:extLst>
            <a:ext uri="{FF2B5EF4-FFF2-40B4-BE49-F238E27FC236}">
              <a16:creationId xmlns:a16="http://schemas.microsoft.com/office/drawing/2014/main" id="{4E6DBF76-523D-B24C-B948-2133E35C925B}"/>
            </a:ext>
          </a:extLst>
        </xdr:cNvPr>
        <xdr:cNvSpPr>
          <a:spLocks noChangeShapeType="1"/>
        </xdr:cNvSpPr>
      </xdr:nvSpPr>
      <xdr:spPr bwMode="auto">
        <a:xfrm>
          <a:off x="7658100" y="52197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24</xdr:row>
      <xdr:rowOff>76200</xdr:rowOff>
    </xdr:from>
    <xdr:to>
      <xdr:col>15</xdr:col>
      <xdr:colOff>0</xdr:colOff>
      <xdr:row>27</xdr:row>
      <xdr:rowOff>76200</xdr:rowOff>
    </xdr:to>
    <xdr:sp macro="" textlink="">
      <xdr:nvSpPr>
        <xdr:cNvPr id="4204" name="Line 108">
          <a:extLst>
            <a:ext uri="{FF2B5EF4-FFF2-40B4-BE49-F238E27FC236}">
              <a16:creationId xmlns:a16="http://schemas.microsoft.com/office/drawing/2014/main" id="{4950CB94-4E1F-5842-B7CD-20462CB6AC94}"/>
            </a:ext>
          </a:extLst>
        </xdr:cNvPr>
        <xdr:cNvSpPr>
          <a:spLocks noChangeShapeType="1"/>
        </xdr:cNvSpPr>
      </xdr:nvSpPr>
      <xdr:spPr bwMode="auto">
        <a:xfrm>
          <a:off x="7340600" y="4648200"/>
          <a:ext cx="3175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152400</xdr:colOff>
      <xdr:row>32</xdr:row>
      <xdr:rowOff>152400</xdr:rowOff>
    </xdr:to>
    <xdr:sp macro="" textlink="">
      <xdr:nvSpPr>
        <xdr:cNvPr id="51" name="Triangle 13">
          <a:extLst>
            <a:ext uri="{FF2B5EF4-FFF2-40B4-BE49-F238E27FC236}">
              <a16:creationId xmlns:a16="http://schemas.microsoft.com/office/drawing/2014/main" id="{A169CE0E-4FD0-3744-BD5E-149F74E5A291}"/>
            </a:ext>
          </a:extLst>
        </xdr:cNvPr>
        <xdr:cNvSpPr/>
      </xdr:nvSpPr>
      <xdr:spPr>
        <a:xfrm rot="16200000">
          <a:off x="7188200" y="6096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32</xdr:row>
      <xdr:rowOff>76200</xdr:rowOff>
    </xdr:from>
    <xdr:to>
      <xdr:col>17</xdr:col>
      <xdr:colOff>0</xdr:colOff>
      <xdr:row>32</xdr:row>
      <xdr:rowOff>76200</xdr:rowOff>
    </xdr:to>
    <xdr:sp macro="" textlink="">
      <xdr:nvSpPr>
        <xdr:cNvPr id="4205" name="Line 109">
          <a:extLst>
            <a:ext uri="{FF2B5EF4-FFF2-40B4-BE49-F238E27FC236}">
              <a16:creationId xmlns:a16="http://schemas.microsoft.com/office/drawing/2014/main" id="{A0F14415-72F8-9D46-BC99-CF96B1F53C89}"/>
            </a:ext>
          </a:extLst>
        </xdr:cNvPr>
        <xdr:cNvSpPr>
          <a:spLocks noChangeShapeType="1"/>
        </xdr:cNvSpPr>
      </xdr:nvSpPr>
      <xdr:spPr bwMode="auto">
        <a:xfrm>
          <a:off x="7340600" y="6172200"/>
          <a:ext cx="196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32</xdr:row>
      <xdr:rowOff>76200</xdr:rowOff>
    </xdr:from>
    <xdr:to>
      <xdr:col>13</xdr:col>
      <xdr:colOff>0</xdr:colOff>
      <xdr:row>32</xdr:row>
      <xdr:rowOff>76200</xdr:rowOff>
    </xdr:to>
    <xdr:sp macro="" textlink="">
      <xdr:nvSpPr>
        <xdr:cNvPr id="4206" name="Line 110">
          <a:extLst>
            <a:ext uri="{FF2B5EF4-FFF2-40B4-BE49-F238E27FC236}">
              <a16:creationId xmlns:a16="http://schemas.microsoft.com/office/drawing/2014/main" id="{8B31278C-ABFE-7F44-B36F-C9D6E2C1F3D3}"/>
            </a:ext>
          </a:extLst>
        </xdr:cNvPr>
        <xdr:cNvSpPr>
          <a:spLocks noChangeShapeType="1"/>
        </xdr:cNvSpPr>
      </xdr:nvSpPr>
      <xdr:spPr bwMode="auto">
        <a:xfrm>
          <a:off x="5537200" y="6172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32</xdr:row>
      <xdr:rowOff>76200</xdr:rowOff>
    </xdr:from>
    <xdr:to>
      <xdr:col>11</xdr:col>
      <xdr:colOff>0</xdr:colOff>
      <xdr:row>35</xdr:row>
      <xdr:rowOff>76200</xdr:rowOff>
    </xdr:to>
    <xdr:sp macro="" textlink="">
      <xdr:nvSpPr>
        <xdr:cNvPr id="4207" name="Line 111">
          <a:extLst>
            <a:ext uri="{FF2B5EF4-FFF2-40B4-BE49-F238E27FC236}">
              <a16:creationId xmlns:a16="http://schemas.microsoft.com/office/drawing/2014/main" id="{18409A68-089B-4244-BE28-C161C486D972}"/>
            </a:ext>
          </a:extLst>
        </xdr:cNvPr>
        <xdr:cNvSpPr>
          <a:spLocks noChangeShapeType="1"/>
        </xdr:cNvSpPr>
      </xdr:nvSpPr>
      <xdr:spPr bwMode="auto">
        <a:xfrm flipV="1">
          <a:off x="5219700" y="6172200"/>
          <a:ext cx="3175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39</xdr:row>
      <xdr:rowOff>0</xdr:rowOff>
    </xdr:from>
    <xdr:to>
      <xdr:col>13</xdr:col>
      <xdr:colOff>152400</xdr:colOff>
      <xdr:row>39</xdr:row>
      <xdr:rowOff>152400</xdr:rowOff>
    </xdr:to>
    <xdr:sp macro="" textlink="">
      <xdr:nvSpPr>
        <xdr:cNvPr id="52" name="Circle 14">
          <a:extLst>
            <a:ext uri="{FF2B5EF4-FFF2-40B4-BE49-F238E27FC236}">
              <a16:creationId xmlns:a16="http://schemas.microsoft.com/office/drawing/2014/main" id="{44011EA3-8AF6-5142-91A1-FFD943E02A22}"/>
            </a:ext>
          </a:extLst>
        </xdr:cNvPr>
        <xdr:cNvSpPr/>
      </xdr:nvSpPr>
      <xdr:spPr>
        <a:xfrm>
          <a:off x="7188200" y="7429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39</xdr:row>
      <xdr:rowOff>76200</xdr:rowOff>
    </xdr:from>
    <xdr:to>
      <xdr:col>13</xdr:col>
      <xdr:colOff>0</xdr:colOff>
      <xdr:row>39</xdr:row>
      <xdr:rowOff>76200</xdr:rowOff>
    </xdr:to>
    <xdr:sp macro="" textlink="">
      <xdr:nvSpPr>
        <xdr:cNvPr id="4208" name="Line 112">
          <a:extLst>
            <a:ext uri="{FF2B5EF4-FFF2-40B4-BE49-F238E27FC236}">
              <a16:creationId xmlns:a16="http://schemas.microsoft.com/office/drawing/2014/main" id="{4C9FD298-A893-D143-BE71-06E954D278C4}"/>
            </a:ext>
          </a:extLst>
        </xdr:cNvPr>
        <xdr:cNvSpPr>
          <a:spLocks noChangeShapeType="1"/>
        </xdr:cNvSpPr>
      </xdr:nvSpPr>
      <xdr:spPr bwMode="auto">
        <a:xfrm>
          <a:off x="5537200" y="75057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35</xdr:row>
      <xdr:rowOff>76200</xdr:rowOff>
    </xdr:from>
    <xdr:to>
      <xdr:col>11</xdr:col>
      <xdr:colOff>0</xdr:colOff>
      <xdr:row>39</xdr:row>
      <xdr:rowOff>76200</xdr:rowOff>
    </xdr:to>
    <xdr:sp macro="" textlink="">
      <xdr:nvSpPr>
        <xdr:cNvPr id="4209" name="Line 113">
          <a:extLst>
            <a:ext uri="{FF2B5EF4-FFF2-40B4-BE49-F238E27FC236}">
              <a16:creationId xmlns:a16="http://schemas.microsoft.com/office/drawing/2014/main" id="{C098EA99-D53E-294B-B6CF-1FEE292B35AF}"/>
            </a:ext>
          </a:extLst>
        </xdr:cNvPr>
        <xdr:cNvSpPr>
          <a:spLocks noChangeShapeType="1"/>
        </xdr:cNvSpPr>
      </xdr:nvSpPr>
      <xdr:spPr bwMode="auto">
        <a:xfrm>
          <a:off x="5219700" y="6743700"/>
          <a:ext cx="31750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152400</xdr:colOff>
      <xdr:row>37</xdr:row>
      <xdr:rowOff>152400</xdr:rowOff>
    </xdr:to>
    <xdr:sp macro="" textlink="">
      <xdr:nvSpPr>
        <xdr:cNvPr id="53" name="Triangle 15">
          <a:extLst>
            <a:ext uri="{FF2B5EF4-FFF2-40B4-BE49-F238E27FC236}">
              <a16:creationId xmlns:a16="http://schemas.microsoft.com/office/drawing/2014/main" id="{6CF72AD6-C791-D840-9936-1785D5FC2EC6}"/>
            </a:ext>
          </a:extLst>
        </xdr:cNvPr>
        <xdr:cNvSpPr/>
      </xdr:nvSpPr>
      <xdr:spPr>
        <a:xfrm rot="16200000">
          <a:off x="9309100" y="7048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37</xdr:row>
      <xdr:rowOff>76200</xdr:rowOff>
    </xdr:from>
    <xdr:to>
      <xdr:col>17</xdr:col>
      <xdr:colOff>0</xdr:colOff>
      <xdr:row>37</xdr:row>
      <xdr:rowOff>76200</xdr:rowOff>
    </xdr:to>
    <xdr:sp macro="" textlink="">
      <xdr:nvSpPr>
        <xdr:cNvPr id="4210" name="Line 114">
          <a:extLst>
            <a:ext uri="{FF2B5EF4-FFF2-40B4-BE49-F238E27FC236}">
              <a16:creationId xmlns:a16="http://schemas.microsoft.com/office/drawing/2014/main" id="{AF9C8E93-11C1-B141-BA69-C22E7E3D1C7D}"/>
            </a:ext>
          </a:extLst>
        </xdr:cNvPr>
        <xdr:cNvSpPr>
          <a:spLocks noChangeShapeType="1"/>
        </xdr:cNvSpPr>
      </xdr:nvSpPr>
      <xdr:spPr bwMode="auto">
        <a:xfrm>
          <a:off x="7658100" y="71247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37</xdr:row>
      <xdr:rowOff>76200</xdr:rowOff>
    </xdr:from>
    <xdr:to>
      <xdr:col>15</xdr:col>
      <xdr:colOff>0</xdr:colOff>
      <xdr:row>39</xdr:row>
      <xdr:rowOff>76200</xdr:rowOff>
    </xdr:to>
    <xdr:sp macro="" textlink="">
      <xdr:nvSpPr>
        <xdr:cNvPr id="4211" name="Line 115">
          <a:extLst>
            <a:ext uri="{FF2B5EF4-FFF2-40B4-BE49-F238E27FC236}">
              <a16:creationId xmlns:a16="http://schemas.microsoft.com/office/drawing/2014/main" id="{F770C9F2-53DC-4248-9987-355FF619F6D2}"/>
            </a:ext>
          </a:extLst>
        </xdr:cNvPr>
        <xdr:cNvSpPr>
          <a:spLocks noChangeShapeType="1"/>
        </xdr:cNvSpPr>
      </xdr:nvSpPr>
      <xdr:spPr bwMode="auto">
        <a:xfrm flipV="1">
          <a:off x="7340600" y="7124700"/>
          <a:ext cx="3175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152400</xdr:colOff>
      <xdr:row>42</xdr:row>
      <xdr:rowOff>152400</xdr:rowOff>
    </xdr:to>
    <xdr:sp macro="" textlink="">
      <xdr:nvSpPr>
        <xdr:cNvPr id="54" name="Triangle 16">
          <a:extLst>
            <a:ext uri="{FF2B5EF4-FFF2-40B4-BE49-F238E27FC236}">
              <a16:creationId xmlns:a16="http://schemas.microsoft.com/office/drawing/2014/main" id="{0B8F2552-326D-3047-BDCD-C0265F77800D}"/>
            </a:ext>
          </a:extLst>
        </xdr:cNvPr>
        <xdr:cNvSpPr/>
      </xdr:nvSpPr>
      <xdr:spPr>
        <a:xfrm rot="16200000">
          <a:off x="9309100" y="8001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42</xdr:row>
      <xdr:rowOff>76200</xdr:rowOff>
    </xdr:from>
    <xdr:to>
      <xdr:col>17</xdr:col>
      <xdr:colOff>0</xdr:colOff>
      <xdr:row>42</xdr:row>
      <xdr:rowOff>76200</xdr:rowOff>
    </xdr:to>
    <xdr:sp macro="" textlink="">
      <xdr:nvSpPr>
        <xdr:cNvPr id="4212" name="Line 116">
          <a:extLst>
            <a:ext uri="{FF2B5EF4-FFF2-40B4-BE49-F238E27FC236}">
              <a16:creationId xmlns:a16="http://schemas.microsoft.com/office/drawing/2014/main" id="{245487D4-CDC5-DB40-A504-9D2E3F610212}"/>
            </a:ext>
          </a:extLst>
        </xdr:cNvPr>
        <xdr:cNvSpPr>
          <a:spLocks noChangeShapeType="1"/>
        </xdr:cNvSpPr>
      </xdr:nvSpPr>
      <xdr:spPr bwMode="auto">
        <a:xfrm>
          <a:off x="7658100" y="8077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39</xdr:row>
      <xdr:rowOff>76200</xdr:rowOff>
    </xdr:from>
    <xdr:to>
      <xdr:col>15</xdr:col>
      <xdr:colOff>0</xdr:colOff>
      <xdr:row>42</xdr:row>
      <xdr:rowOff>76200</xdr:rowOff>
    </xdr:to>
    <xdr:sp macro="" textlink="">
      <xdr:nvSpPr>
        <xdr:cNvPr id="4213" name="Line 117">
          <a:extLst>
            <a:ext uri="{FF2B5EF4-FFF2-40B4-BE49-F238E27FC236}">
              <a16:creationId xmlns:a16="http://schemas.microsoft.com/office/drawing/2014/main" id="{52B55A1E-EA50-DB4A-A902-C1808F74773B}"/>
            </a:ext>
          </a:extLst>
        </xdr:cNvPr>
        <xdr:cNvSpPr>
          <a:spLocks noChangeShapeType="1"/>
        </xdr:cNvSpPr>
      </xdr:nvSpPr>
      <xdr:spPr bwMode="auto">
        <a:xfrm>
          <a:off x="7340600" y="7505700"/>
          <a:ext cx="3175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sp macro="" textlink="">
      <xdr:nvSpPr>
        <xdr:cNvPr id="55" name="Square 0">
          <a:extLst>
            <a:ext uri="{FF2B5EF4-FFF2-40B4-BE49-F238E27FC236}">
              <a16:creationId xmlns:a16="http://schemas.microsoft.com/office/drawing/2014/main" id="{C3A14640-5B17-CA44-9688-33597F19D5A8}"/>
            </a:ext>
          </a:extLst>
        </xdr:cNvPr>
        <xdr:cNvSpPr/>
      </xdr:nvSpPr>
      <xdr:spPr>
        <a:xfrm>
          <a:off x="825500" y="3048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16</xdr:row>
      <xdr:rowOff>76200</xdr:rowOff>
    </xdr:from>
    <xdr:to>
      <xdr:col>1</xdr:col>
      <xdr:colOff>0</xdr:colOff>
      <xdr:row>16</xdr:row>
      <xdr:rowOff>76200</xdr:rowOff>
    </xdr:to>
    <xdr:sp macro="" textlink="">
      <xdr:nvSpPr>
        <xdr:cNvPr id="4214" name="Line 118">
          <a:extLst>
            <a:ext uri="{FF2B5EF4-FFF2-40B4-BE49-F238E27FC236}">
              <a16:creationId xmlns:a16="http://schemas.microsoft.com/office/drawing/2014/main" id="{5D8CE7AB-29E7-E94D-B48A-93BCEB8620D4}"/>
            </a:ext>
          </a:extLst>
        </xdr:cNvPr>
        <xdr:cNvSpPr>
          <a:spLocks noChangeShapeType="1"/>
        </xdr:cNvSpPr>
      </xdr:nvSpPr>
      <xdr:spPr bwMode="auto">
        <a:xfrm>
          <a:off x="0" y="3124200"/>
          <a:ext cx="825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152400</xdr:colOff>
      <xdr:row>4</xdr:row>
      <xdr:rowOff>152400</xdr:rowOff>
    </xdr:to>
    <xdr:sp macro="" textlink="">
      <xdr:nvSpPr>
        <xdr:cNvPr id="10" name="Circle 1">
          <a:extLst>
            <a:ext uri="{FF2B5EF4-FFF2-40B4-BE49-F238E27FC236}">
              <a16:creationId xmlns:a16="http://schemas.microsoft.com/office/drawing/2014/main" id="{A415FAB0-B948-4EBD-AF3B-FDA57445703A}"/>
            </a:ext>
          </a:extLst>
        </xdr:cNvPr>
        <xdr:cNvSpPr/>
      </xdr:nvSpPr>
      <xdr:spPr>
        <a:xfrm>
          <a:off x="2505075" y="838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sp macro="" textlink="">
      <xdr:nvSpPr>
        <xdr:cNvPr id="5136" name="Line 16">
          <a:extLst>
            <a:ext uri="{FF2B5EF4-FFF2-40B4-BE49-F238E27FC236}">
              <a16:creationId xmlns:a16="http://schemas.microsoft.com/office/drawing/2014/main" id="{086C4C18-3B6A-4763-BB9E-09094B41AAFE}"/>
            </a:ext>
          </a:extLst>
        </xdr:cNvPr>
        <xdr:cNvSpPr>
          <a:spLocks noChangeShapeType="1"/>
        </xdr:cNvSpPr>
      </xdr:nvSpPr>
      <xdr:spPr bwMode="auto">
        <a:xfrm>
          <a:off x="1133475" y="9144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4</xdr:row>
      <xdr:rowOff>76200</xdr:rowOff>
    </xdr:from>
    <xdr:to>
      <xdr:col>3</xdr:col>
      <xdr:colOff>0</xdr:colOff>
      <xdr:row>9</xdr:row>
      <xdr:rowOff>76200</xdr:rowOff>
    </xdr:to>
    <xdr:sp macro="" textlink="">
      <xdr:nvSpPr>
        <xdr:cNvPr id="5137" name="Line 17">
          <a:extLst>
            <a:ext uri="{FF2B5EF4-FFF2-40B4-BE49-F238E27FC236}">
              <a16:creationId xmlns:a16="http://schemas.microsoft.com/office/drawing/2014/main" id="{197EE60D-64FF-4F1E-A7F6-D2E6225DDC6B}"/>
            </a:ext>
          </a:extLst>
        </xdr:cNvPr>
        <xdr:cNvSpPr>
          <a:spLocks noChangeShapeType="1"/>
        </xdr:cNvSpPr>
      </xdr:nvSpPr>
      <xdr:spPr bwMode="auto">
        <a:xfrm flipV="1">
          <a:off x="838200" y="914400"/>
          <a:ext cx="295275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152400</xdr:colOff>
      <xdr:row>14</xdr:row>
      <xdr:rowOff>152400</xdr:rowOff>
    </xdr:to>
    <xdr:sp macro="" textlink="">
      <xdr:nvSpPr>
        <xdr:cNvPr id="11" name="Circle 2">
          <a:extLst>
            <a:ext uri="{FF2B5EF4-FFF2-40B4-BE49-F238E27FC236}">
              <a16:creationId xmlns:a16="http://schemas.microsoft.com/office/drawing/2014/main" id="{FFBAC492-612A-4FC9-BE27-616F8BBD2F90}"/>
            </a:ext>
          </a:extLst>
        </xdr:cNvPr>
        <xdr:cNvSpPr/>
      </xdr:nvSpPr>
      <xdr:spPr>
        <a:xfrm>
          <a:off x="2505075" y="29337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5138" name="Line 18">
          <a:extLst>
            <a:ext uri="{FF2B5EF4-FFF2-40B4-BE49-F238E27FC236}">
              <a16:creationId xmlns:a16="http://schemas.microsoft.com/office/drawing/2014/main" id="{71344B70-86E6-4653-ADA5-4E2912F1A314}"/>
            </a:ext>
          </a:extLst>
        </xdr:cNvPr>
        <xdr:cNvSpPr>
          <a:spLocks noChangeShapeType="1"/>
        </xdr:cNvSpPr>
      </xdr:nvSpPr>
      <xdr:spPr bwMode="auto">
        <a:xfrm>
          <a:off x="1133475" y="30099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9</xdr:row>
      <xdr:rowOff>76200</xdr:rowOff>
    </xdr:from>
    <xdr:to>
      <xdr:col>3</xdr:col>
      <xdr:colOff>0</xdr:colOff>
      <xdr:row>14</xdr:row>
      <xdr:rowOff>76200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21807C72-E340-4CC4-98FB-0228A1157DBA}"/>
            </a:ext>
          </a:extLst>
        </xdr:cNvPr>
        <xdr:cNvSpPr>
          <a:spLocks noChangeShapeType="1"/>
        </xdr:cNvSpPr>
      </xdr:nvSpPr>
      <xdr:spPr bwMode="auto">
        <a:xfrm>
          <a:off x="838200" y="1962150"/>
          <a:ext cx="295275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152400</xdr:colOff>
      <xdr:row>2</xdr:row>
      <xdr:rowOff>152400</xdr:rowOff>
    </xdr:to>
    <xdr:sp macro="" textlink="">
      <xdr:nvSpPr>
        <xdr:cNvPr id="12" name="Triangle 3">
          <a:extLst>
            <a:ext uri="{FF2B5EF4-FFF2-40B4-BE49-F238E27FC236}">
              <a16:creationId xmlns:a16="http://schemas.microsoft.com/office/drawing/2014/main" id="{516D8A8E-1968-4363-B923-DB65C3E5DA33}"/>
            </a:ext>
          </a:extLst>
        </xdr:cNvPr>
        <xdr:cNvSpPr/>
      </xdr:nvSpPr>
      <xdr:spPr>
        <a:xfrm rot="16200000">
          <a:off x="4324350" y="4191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5140" name="Line 20">
          <a:extLst>
            <a:ext uri="{FF2B5EF4-FFF2-40B4-BE49-F238E27FC236}">
              <a16:creationId xmlns:a16="http://schemas.microsoft.com/office/drawing/2014/main" id="{CA747B9F-7ABC-443B-8CB4-410B431403A1}"/>
            </a:ext>
          </a:extLst>
        </xdr:cNvPr>
        <xdr:cNvSpPr>
          <a:spLocks noChangeShapeType="1"/>
        </xdr:cNvSpPr>
      </xdr:nvSpPr>
      <xdr:spPr bwMode="auto">
        <a:xfrm>
          <a:off x="2952750" y="4953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</xdr:row>
      <xdr:rowOff>76200</xdr:rowOff>
    </xdr:from>
    <xdr:to>
      <xdr:col>7</xdr:col>
      <xdr:colOff>0</xdr:colOff>
      <xdr:row>4</xdr:row>
      <xdr:rowOff>76200</xdr:rowOff>
    </xdr:to>
    <xdr:sp macro="" textlink="">
      <xdr:nvSpPr>
        <xdr:cNvPr id="5141" name="Line 21">
          <a:extLst>
            <a:ext uri="{FF2B5EF4-FFF2-40B4-BE49-F238E27FC236}">
              <a16:creationId xmlns:a16="http://schemas.microsoft.com/office/drawing/2014/main" id="{B6AD2658-1BE8-4E02-8951-F9A64A6545E9}"/>
            </a:ext>
          </a:extLst>
        </xdr:cNvPr>
        <xdr:cNvSpPr>
          <a:spLocks noChangeShapeType="1"/>
        </xdr:cNvSpPr>
      </xdr:nvSpPr>
      <xdr:spPr bwMode="auto">
        <a:xfrm flipV="1">
          <a:off x="2657475" y="4953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152400</xdr:colOff>
      <xdr:row>7</xdr:row>
      <xdr:rowOff>152400</xdr:rowOff>
    </xdr:to>
    <xdr:sp macro="" textlink="">
      <xdr:nvSpPr>
        <xdr:cNvPr id="13" name="Triangle 4">
          <a:extLst>
            <a:ext uri="{FF2B5EF4-FFF2-40B4-BE49-F238E27FC236}">
              <a16:creationId xmlns:a16="http://schemas.microsoft.com/office/drawing/2014/main" id="{16BB1E55-4C19-4809-8037-5CF2BA2718B6}"/>
            </a:ext>
          </a:extLst>
        </xdr:cNvPr>
        <xdr:cNvSpPr/>
      </xdr:nvSpPr>
      <xdr:spPr>
        <a:xfrm rot="16200000">
          <a:off x="4324350" y="14668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37282D69-52FA-4A97-B9A5-9843858CAEB1}"/>
            </a:ext>
          </a:extLst>
        </xdr:cNvPr>
        <xdr:cNvSpPr>
          <a:spLocks noChangeShapeType="1"/>
        </xdr:cNvSpPr>
      </xdr:nvSpPr>
      <xdr:spPr bwMode="auto">
        <a:xfrm>
          <a:off x="2952750" y="15430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4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5143" name="Line 23">
          <a:extLst>
            <a:ext uri="{FF2B5EF4-FFF2-40B4-BE49-F238E27FC236}">
              <a16:creationId xmlns:a16="http://schemas.microsoft.com/office/drawing/2014/main" id="{8132B0A6-D53D-440D-BDDA-E78A34D612DA}"/>
            </a:ext>
          </a:extLst>
        </xdr:cNvPr>
        <xdr:cNvSpPr>
          <a:spLocks noChangeShapeType="1"/>
        </xdr:cNvSpPr>
      </xdr:nvSpPr>
      <xdr:spPr bwMode="auto">
        <a:xfrm>
          <a:off x="2657475" y="9144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152400</xdr:colOff>
      <xdr:row>12</xdr:row>
      <xdr:rowOff>152400</xdr:rowOff>
    </xdr:to>
    <xdr:sp macro="" textlink="">
      <xdr:nvSpPr>
        <xdr:cNvPr id="14" name="Triangle 5">
          <a:extLst>
            <a:ext uri="{FF2B5EF4-FFF2-40B4-BE49-F238E27FC236}">
              <a16:creationId xmlns:a16="http://schemas.microsoft.com/office/drawing/2014/main" id="{CF9ACDFA-59F3-45B0-ADF0-F0EFAA88C58F}"/>
            </a:ext>
          </a:extLst>
        </xdr:cNvPr>
        <xdr:cNvSpPr/>
      </xdr:nvSpPr>
      <xdr:spPr>
        <a:xfrm rot="16200000">
          <a:off x="4324350" y="2514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5144" name="Line 24">
          <a:extLst>
            <a:ext uri="{FF2B5EF4-FFF2-40B4-BE49-F238E27FC236}">
              <a16:creationId xmlns:a16="http://schemas.microsoft.com/office/drawing/2014/main" id="{24AA8B19-7306-4DAA-A973-0C77861E256B}"/>
            </a:ext>
          </a:extLst>
        </xdr:cNvPr>
        <xdr:cNvSpPr>
          <a:spLocks noChangeShapeType="1"/>
        </xdr:cNvSpPr>
      </xdr:nvSpPr>
      <xdr:spPr bwMode="auto">
        <a:xfrm>
          <a:off x="2952750" y="259080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12</xdr:row>
      <xdr:rowOff>76200</xdr:rowOff>
    </xdr:from>
    <xdr:to>
      <xdr:col>7</xdr:col>
      <xdr:colOff>0</xdr:colOff>
      <xdr:row>14</xdr:row>
      <xdr:rowOff>76200</xdr:rowOff>
    </xdr:to>
    <xdr:sp macro="" textlink="">
      <xdr:nvSpPr>
        <xdr:cNvPr id="5145" name="Line 25">
          <a:extLst>
            <a:ext uri="{FF2B5EF4-FFF2-40B4-BE49-F238E27FC236}">
              <a16:creationId xmlns:a16="http://schemas.microsoft.com/office/drawing/2014/main" id="{CC29E78F-FB96-425B-926C-21BD3F6EA241}"/>
            </a:ext>
          </a:extLst>
        </xdr:cNvPr>
        <xdr:cNvSpPr>
          <a:spLocks noChangeShapeType="1"/>
        </xdr:cNvSpPr>
      </xdr:nvSpPr>
      <xdr:spPr bwMode="auto">
        <a:xfrm flipV="1">
          <a:off x="2657475" y="2590800"/>
          <a:ext cx="295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152400</xdr:colOff>
      <xdr:row>17</xdr:row>
      <xdr:rowOff>152400</xdr:rowOff>
    </xdr:to>
    <xdr:sp macro="" textlink="">
      <xdr:nvSpPr>
        <xdr:cNvPr id="15" name="Triangle 6">
          <a:extLst>
            <a:ext uri="{FF2B5EF4-FFF2-40B4-BE49-F238E27FC236}">
              <a16:creationId xmlns:a16="http://schemas.microsoft.com/office/drawing/2014/main" id="{589A1C83-51D3-4629-82B7-5648F91BB387}"/>
            </a:ext>
          </a:extLst>
        </xdr:cNvPr>
        <xdr:cNvSpPr/>
      </xdr:nvSpPr>
      <xdr:spPr>
        <a:xfrm rot="16200000">
          <a:off x="4324350" y="356235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5146" name="Line 26">
          <a:extLst>
            <a:ext uri="{FF2B5EF4-FFF2-40B4-BE49-F238E27FC236}">
              <a16:creationId xmlns:a16="http://schemas.microsoft.com/office/drawing/2014/main" id="{A92B277C-0EC0-4288-BE1B-93C0F9F80128}"/>
            </a:ext>
          </a:extLst>
        </xdr:cNvPr>
        <xdr:cNvSpPr>
          <a:spLocks noChangeShapeType="1"/>
        </xdr:cNvSpPr>
      </xdr:nvSpPr>
      <xdr:spPr bwMode="auto">
        <a:xfrm>
          <a:off x="2952750" y="3638550"/>
          <a:ext cx="137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14</xdr:row>
      <xdr:rowOff>76200</xdr:rowOff>
    </xdr:from>
    <xdr:to>
      <xdr:col>7</xdr:col>
      <xdr:colOff>0</xdr:colOff>
      <xdr:row>17</xdr:row>
      <xdr:rowOff>76200</xdr:rowOff>
    </xdr:to>
    <xdr:sp macro="" textlink="">
      <xdr:nvSpPr>
        <xdr:cNvPr id="5147" name="Line 27">
          <a:extLst>
            <a:ext uri="{FF2B5EF4-FFF2-40B4-BE49-F238E27FC236}">
              <a16:creationId xmlns:a16="http://schemas.microsoft.com/office/drawing/2014/main" id="{5F633CB3-A87F-4D14-A5D9-CE4D81925517}"/>
            </a:ext>
          </a:extLst>
        </xdr:cNvPr>
        <xdr:cNvSpPr>
          <a:spLocks noChangeShapeType="1"/>
        </xdr:cNvSpPr>
      </xdr:nvSpPr>
      <xdr:spPr bwMode="auto">
        <a:xfrm>
          <a:off x="2657475" y="3009900"/>
          <a:ext cx="29527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sp macro="" textlink="">
      <xdr:nvSpPr>
        <xdr:cNvPr id="16" name="Square 0">
          <a:extLst>
            <a:ext uri="{FF2B5EF4-FFF2-40B4-BE49-F238E27FC236}">
              <a16:creationId xmlns:a16="http://schemas.microsoft.com/office/drawing/2014/main" id="{831D4FBC-0773-4D4E-A5DD-724998724330}"/>
            </a:ext>
          </a:extLst>
        </xdr:cNvPr>
        <xdr:cNvSpPr/>
      </xdr:nvSpPr>
      <xdr:spPr>
        <a:xfrm>
          <a:off x="685800" y="188595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0</xdr:colOff>
      <xdr:row>9</xdr:row>
      <xdr:rowOff>76200</xdr:rowOff>
    </xdr:from>
    <xdr:to>
      <xdr:col>1</xdr:col>
      <xdr:colOff>0</xdr:colOff>
      <xdr:row>9</xdr:row>
      <xdr:rowOff>76200</xdr:rowOff>
    </xdr:to>
    <xdr:sp macro="" textlink="">
      <xdr:nvSpPr>
        <xdr:cNvPr id="5148" name="Line 28">
          <a:extLst>
            <a:ext uri="{FF2B5EF4-FFF2-40B4-BE49-F238E27FC236}">
              <a16:creationId xmlns:a16="http://schemas.microsoft.com/office/drawing/2014/main" id="{CD51BA62-1316-441D-A4A0-E0E0CADF8E98}"/>
            </a:ext>
          </a:extLst>
        </xdr:cNvPr>
        <xdr:cNvSpPr>
          <a:spLocks noChangeShapeType="1"/>
        </xdr:cNvSpPr>
      </xdr:nvSpPr>
      <xdr:spPr bwMode="auto">
        <a:xfrm>
          <a:off x="0" y="196215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770E-F7B1-4EDD-BA4A-B9ED4556F6CB}">
  <dimension ref="A1:GV1017"/>
  <sheetViews>
    <sheetView zoomScaleNormal="100" workbookViewId="0">
      <selection activeCell="V11" sqref="V11"/>
    </sheetView>
  </sheetViews>
  <sheetFormatPr baseColWidth="10" defaultColWidth="8.83203125" defaultRowHeight="15" x14ac:dyDescent="0.2"/>
  <cols>
    <col min="2" max="2" width="2.1640625" customWidth="1"/>
    <col min="3" max="3" width="3.6640625" customWidth="1"/>
    <col min="6" max="6" width="2.1640625" customWidth="1"/>
    <col min="7" max="7" width="3.6640625" customWidth="1"/>
    <col min="9" max="9" width="16.33203125" customWidth="1"/>
    <col min="10" max="10" width="2.1640625" customWidth="1"/>
    <col min="11" max="11" width="3.6640625" customWidth="1"/>
    <col min="14" max="14" width="2.1640625" customWidth="1"/>
    <col min="15" max="15" width="3.6640625" customWidth="1"/>
    <col min="18" max="18" width="2.1640625" customWidth="1"/>
  </cols>
  <sheetData>
    <row r="1" spans="1:19" x14ac:dyDescent="0.2">
      <c r="A1" s="4" t="s">
        <v>18</v>
      </c>
      <c r="S1" s="5" t="s">
        <v>19</v>
      </c>
    </row>
    <row r="2" spans="1:19" x14ac:dyDescent="0.2">
      <c r="D2" t="s">
        <v>20</v>
      </c>
    </row>
    <row r="3" spans="1:19" x14ac:dyDescent="0.2">
      <c r="S3">
        <f>SUM(D4)</f>
        <v>-1000</v>
      </c>
    </row>
    <row r="4" spans="1:19" x14ac:dyDescent="0.2">
      <c r="D4" s="3">
        <v>-1000</v>
      </c>
      <c r="E4">
        <f>S3</f>
        <v>-1000</v>
      </c>
    </row>
    <row r="7" spans="1:19" x14ac:dyDescent="0.2">
      <c r="H7" t="s">
        <v>23</v>
      </c>
    </row>
    <row r="8" spans="1:19" x14ac:dyDescent="0.2">
      <c r="S8">
        <f>SUM(D20,H9)</f>
        <v>-1000</v>
      </c>
    </row>
    <row r="9" spans="1:19" x14ac:dyDescent="0.2">
      <c r="H9" s="3"/>
      <c r="I9">
        <f>S8</f>
        <v>-1000</v>
      </c>
    </row>
    <row r="11" spans="1:19" x14ac:dyDescent="0.2">
      <c r="B11" t="b">
        <f>IF(A12=E4,1,IF(A12=E20,2))</f>
        <v>0</v>
      </c>
      <c r="P11" s="3">
        <v>0.1</v>
      </c>
    </row>
    <row r="12" spans="1:19" x14ac:dyDescent="0.2">
      <c r="P12" t="s">
        <v>29</v>
      </c>
    </row>
    <row r="13" spans="1:19" x14ac:dyDescent="0.2">
      <c r="L13" s="3">
        <v>0.25</v>
      </c>
      <c r="S13">
        <f>SUM(D20,H31,L16,P14)</f>
        <v>-625</v>
      </c>
    </row>
    <row r="14" spans="1:19" x14ac:dyDescent="0.2">
      <c r="L14" t="s">
        <v>28</v>
      </c>
      <c r="P14" s="3">
        <v>400</v>
      </c>
      <c r="Q14">
        <f>S13</f>
        <v>-625</v>
      </c>
    </row>
    <row r="16" spans="1:19" x14ac:dyDescent="0.2">
      <c r="L16" s="3"/>
      <c r="M16">
        <f>IF(ABS(1-(P11+P16))&lt;=0.00001,P11*Q14+P16*Q19,NA())</f>
        <v>95</v>
      </c>
      <c r="P16" s="3">
        <f>1-P11</f>
        <v>0.9</v>
      </c>
    </row>
    <row r="17" spans="4:19" x14ac:dyDescent="0.2">
      <c r="P17" t="s">
        <v>30</v>
      </c>
    </row>
    <row r="18" spans="4:19" x14ac:dyDescent="0.2">
      <c r="D18" t="s">
        <v>22</v>
      </c>
      <c r="S18">
        <f>SUM(D20,H31,L16,P19)</f>
        <v>175</v>
      </c>
    </row>
    <row r="19" spans="4:19" x14ac:dyDescent="0.2">
      <c r="F19">
        <f>IF(E20=I9,1,IF(E20=I31,2))</f>
        <v>2</v>
      </c>
      <c r="P19" s="3">
        <v>1200</v>
      </c>
      <c r="Q19">
        <f>S18</f>
        <v>175</v>
      </c>
    </row>
    <row r="20" spans="4:19" x14ac:dyDescent="0.2">
      <c r="D20" s="3">
        <v>-1000</v>
      </c>
      <c r="E20">
        <f>MAX(I9,I31)</f>
        <v>-33</v>
      </c>
    </row>
    <row r="21" spans="4:19" x14ac:dyDescent="0.2">
      <c r="P21" s="3">
        <v>0.2</v>
      </c>
    </row>
    <row r="22" spans="4:19" x14ac:dyDescent="0.2">
      <c r="P22" t="s">
        <v>29</v>
      </c>
    </row>
    <row r="23" spans="4:19" x14ac:dyDescent="0.2">
      <c r="L23" s="3">
        <v>0.3</v>
      </c>
      <c r="S23">
        <f>SUM(D20,H31,L26,P24)</f>
        <v>-625</v>
      </c>
    </row>
    <row r="24" spans="4:19" x14ac:dyDescent="0.2">
      <c r="L24" t="s">
        <v>25</v>
      </c>
      <c r="P24" s="3">
        <v>400</v>
      </c>
      <c r="Q24">
        <f>S23</f>
        <v>-625</v>
      </c>
    </row>
    <row r="26" spans="4:19" x14ac:dyDescent="0.2">
      <c r="L26" s="3"/>
      <c r="M26">
        <f>IF(ABS(1-(P21+P26))&lt;=0.00001,P21*Q24+P26*Q29,NA())</f>
        <v>15</v>
      </c>
      <c r="P26" s="3">
        <f>1-P21</f>
        <v>0.8</v>
      </c>
    </row>
    <row r="27" spans="4:19" x14ac:dyDescent="0.2">
      <c r="P27" t="s">
        <v>30</v>
      </c>
    </row>
    <row r="28" spans="4:19" x14ac:dyDescent="0.2">
      <c r="S28">
        <f>SUM(D20,H31,L26,P29)</f>
        <v>175</v>
      </c>
    </row>
    <row r="29" spans="4:19" x14ac:dyDescent="0.2">
      <c r="H29" t="s">
        <v>24</v>
      </c>
      <c r="P29" s="3">
        <v>1200</v>
      </c>
      <c r="Q29">
        <f>S28</f>
        <v>175</v>
      </c>
    </row>
    <row r="31" spans="4:19" x14ac:dyDescent="0.2">
      <c r="H31" s="3">
        <v>-25</v>
      </c>
      <c r="I31">
        <f>IF(ABS(1-(L13+L23+L33+L43))&lt;=0.00001,L13*M16+L23*M26+L33*M36+L43*M46,NA())</f>
        <v>-33</v>
      </c>
      <c r="P31" s="3">
        <v>0.3</v>
      </c>
    </row>
    <row r="32" spans="4:19" x14ac:dyDescent="0.2">
      <c r="P32" t="s">
        <v>29</v>
      </c>
    </row>
    <row r="33" spans="12:19" x14ac:dyDescent="0.2">
      <c r="L33" s="3">
        <v>0.25</v>
      </c>
      <c r="S33">
        <f>SUM(D20,H31,L36,P34)</f>
        <v>-625</v>
      </c>
    </row>
    <row r="34" spans="12:19" x14ac:dyDescent="0.2">
      <c r="L34" t="s">
        <v>26</v>
      </c>
      <c r="P34" s="3">
        <v>400</v>
      </c>
      <c r="Q34">
        <f>S33</f>
        <v>-625</v>
      </c>
    </row>
    <row r="36" spans="12:19" x14ac:dyDescent="0.2">
      <c r="L36" s="3"/>
      <c r="M36">
        <f>IF(ABS(1-(P31+P36))&lt;=0.00001,P31*Q34+P36*Q39,NA())</f>
        <v>-65.000000000000014</v>
      </c>
      <c r="P36" s="3">
        <f>1-P31</f>
        <v>0.7</v>
      </c>
    </row>
    <row r="37" spans="12:19" x14ac:dyDescent="0.2">
      <c r="P37" t="s">
        <v>30</v>
      </c>
    </row>
    <row r="38" spans="12:19" x14ac:dyDescent="0.2">
      <c r="S38">
        <f>SUM(D20,H31,L36,P39)</f>
        <v>175</v>
      </c>
    </row>
    <row r="39" spans="12:19" x14ac:dyDescent="0.2">
      <c r="P39" s="3">
        <v>1200</v>
      </c>
      <c r="Q39">
        <f>S38</f>
        <v>175</v>
      </c>
    </row>
    <row r="41" spans="12:19" x14ac:dyDescent="0.2">
      <c r="P41" s="3">
        <v>0.5</v>
      </c>
    </row>
    <row r="42" spans="12:19" x14ac:dyDescent="0.2">
      <c r="P42" t="s">
        <v>29</v>
      </c>
    </row>
    <row r="43" spans="12:19" x14ac:dyDescent="0.2">
      <c r="L43" s="3">
        <v>0.2</v>
      </c>
      <c r="S43">
        <f>SUM(D20,H31,L46,P44)</f>
        <v>-625</v>
      </c>
    </row>
    <row r="44" spans="12:19" x14ac:dyDescent="0.2">
      <c r="L44" t="s">
        <v>27</v>
      </c>
      <c r="P44" s="3">
        <v>400</v>
      </c>
      <c r="Q44">
        <f>S43</f>
        <v>-625</v>
      </c>
    </row>
    <row r="46" spans="12:19" x14ac:dyDescent="0.2">
      <c r="L46" s="3"/>
      <c r="M46">
        <f>IF(ABS(1-(P41+P46))&lt;=0.00001,P41*Q44+P46*Q49,NA())</f>
        <v>-225</v>
      </c>
      <c r="P46" s="3">
        <f>1-P41</f>
        <v>0.5</v>
      </c>
    </row>
    <row r="47" spans="12:19" x14ac:dyDescent="0.2">
      <c r="P47" t="s">
        <v>30</v>
      </c>
    </row>
    <row r="48" spans="12:19" x14ac:dyDescent="0.2">
      <c r="S48">
        <f>SUM(D20,H31,L46,P49)</f>
        <v>175</v>
      </c>
    </row>
    <row r="49" spans="16:17" x14ac:dyDescent="0.2">
      <c r="P49" s="3">
        <v>1200</v>
      </c>
      <c r="Q49">
        <f>S48</f>
        <v>175</v>
      </c>
    </row>
    <row r="1000" spans="190:204" x14ac:dyDescent="0.2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90:204" x14ac:dyDescent="0.2"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10</v>
      </c>
      <c r="GU1001" s="2">
        <v>1</v>
      </c>
      <c r="GV1001" s="2" t="b">
        <v>1</v>
      </c>
    </row>
    <row r="1002" spans="190:204" x14ac:dyDescent="0.2">
      <c r="GH1002" s="1">
        <v>1</v>
      </c>
      <c r="GK1002">
        <v>0</v>
      </c>
      <c r="GL1002" s="1">
        <v>0</v>
      </c>
      <c r="GM1002" s="1" t="s">
        <v>17</v>
      </c>
      <c r="GN1002" s="1">
        <v>0</v>
      </c>
      <c r="GO1002" s="1">
        <v>0</v>
      </c>
      <c r="GP1002" s="1">
        <v>0</v>
      </c>
      <c r="GQ1002" s="1">
        <v>0</v>
      </c>
      <c r="GR1002" s="1">
        <v>0</v>
      </c>
      <c r="GS1002" s="1">
        <v>0</v>
      </c>
      <c r="GT1002" s="2">
        <v>2</v>
      </c>
      <c r="GU1002" s="2">
        <v>5</v>
      </c>
      <c r="GV1002" s="2" t="b">
        <v>1</v>
      </c>
    </row>
    <row r="1003" spans="190:204" x14ac:dyDescent="0.2">
      <c r="GH1003" s="1">
        <v>2</v>
      </c>
      <c r="GK1003">
        <v>0</v>
      </c>
      <c r="GL1003" s="1">
        <v>0</v>
      </c>
      <c r="GM1003" s="1" t="s">
        <v>16</v>
      </c>
      <c r="GN1003" s="1">
        <v>2</v>
      </c>
      <c r="GO1003" s="1">
        <v>3</v>
      </c>
      <c r="GP1003" s="1">
        <v>4</v>
      </c>
      <c r="GQ1003" s="1">
        <v>0</v>
      </c>
      <c r="GR1003" s="1">
        <v>0</v>
      </c>
      <c r="GS1003" s="1">
        <v>0</v>
      </c>
      <c r="GT1003" s="2">
        <v>18</v>
      </c>
      <c r="GU1003" s="2">
        <v>5</v>
      </c>
      <c r="GV1003" s="2" t="b">
        <v>1</v>
      </c>
    </row>
    <row r="1004" spans="190:204" x14ac:dyDescent="0.2">
      <c r="GH1004">
        <v>3</v>
      </c>
      <c r="GK1004">
        <v>0</v>
      </c>
      <c r="GL1004">
        <v>2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7</v>
      </c>
      <c r="GU1004">
        <v>9</v>
      </c>
      <c r="GV1004" t="b">
        <v>1</v>
      </c>
    </row>
    <row r="1005" spans="190:204" x14ac:dyDescent="0.2">
      <c r="GH1005">
        <v>4</v>
      </c>
      <c r="GK1005">
        <v>0</v>
      </c>
      <c r="GL1005">
        <v>2</v>
      </c>
      <c r="GM1005" t="s">
        <v>21</v>
      </c>
      <c r="GN1005">
        <v>4</v>
      </c>
      <c r="GO1005">
        <v>5</v>
      </c>
      <c r="GP1005">
        <v>6</v>
      </c>
      <c r="GQ1005">
        <v>7</v>
      </c>
      <c r="GR1005">
        <v>8</v>
      </c>
      <c r="GS1005">
        <v>0</v>
      </c>
      <c r="GT1005">
        <v>29</v>
      </c>
      <c r="GU1005">
        <v>9</v>
      </c>
      <c r="GV1005" t="b">
        <v>1</v>
      </c>
    </row>
    <row r="1006" spans="190:204" x14ac:dyDescent="0.2">
      <c r="GH1006">
        <v>5</v>
      </c>
      <c r="GL1006">
        <v>4</v>
      </c>
      <c r="GM1006" t="s">
        <v>21</v>
      </c>
      <c r="GN1006">
        <v>2</v>
      </c>
      <c r="GO1006">
        <v>9</v>
      </c>
      <c r="GP1006">
        <v>10</v>
      </c>
      <c r="GQ1006">
        <v>0</v>
      </c>
      <c r="GR1006">
        <v>0</v>
      </c>
      <c r="GS1006">
        <v>0</v>
      </c>
      <c r="GT1006">
        <v>14</v>
      </c>
      <c r="GU1006">
        <v>13</v>
      </c>
      <c r="GV1006" t="b">
        <v>1</v>
      </c>
    </row>
    <row r="1007" spans="190:204" x14ac:dyDescent="0.2">
      <c r="GH1007">
        <v>6</v>
      </c>
      <c r="GL1007">
        <v>4</v>
      </c>
      <c r="GM1007" t="s">
        <v>21</v>
      </c>
      <c r="GN1007">
        <v>2</v>
      </c>
      <c r="GO1007">
        <v>11</v>
      </c>
      <c r="GP1007">
        <v>12</v>
      </c>
      <c r="GQ1007">
        <v>0</v>
      </c>
      <c r="GR1007">
        <v>0</v>
      </c>
      <c r="GS1007">
        <v>0</v>
      </c>
      <c r="GT1007">
        <v>24</v>
      </c>
      <c r="GU1007">
        <v>13</v>
      </c>
      <c r="GV1007" t="b">
        <v>1</v>
      </c>
    </row>
    <row r="1008" spans="190:204" x14ac:dyDescent="0.2">
      <c r="GH1008">
        <v>7</v>
      </c>
      <c r="GL1008">
        <v>4</v>
      </c>
      <c r="GM1008" t="s">
        <v>21</v>
      </c>
      <c r="GN1008">
        <v>2</v>
      </c>
      <c r="GO1008">
        <v>13</v>
      </c>
      <c r="GP1008">
        <v>14</v>
      </c>
      <c r="GQ1008">
        <v>0</v>
      </c>
      <c r="GR1008">
        <v>0</v>
      </c>
      <c r="GS1008">
        <v>0</v>
      </c>
      <c r="GT1008">
        <v>34</v>
      </c>
      <c r="GU1008">
        <v>13</v>
      </c>
      <c r="GV1008" t="b">
        <v>1</v>
      </c>
    </row>
    <row r="1009" spans="190:204" x14ac:dyDescent="0.2">
      <c r="GH1009">
        <v>8</v>
      </c>
      <c r="GL1009">
        <v>4</v>
      </c>
      <c r="GM1009" t="s">
        <v>21</v>
      </c>
      <c r="GN1009">
        <v>2</v>
      </c>
      <c r="GO1009">
        <v>15</v>
      </c>
      <c r="GP1009">
        <v>16</v>
      </c>
      <c r="GQ1009">
        <v>0</v>
      </c>
      <c r="GR1009">
        <v>0</v>
      </c>
      <c r="GS1009">
        <v>0</v>
      </c>
      <c r="GT1009">
        <v>44</v>
      </c>
      <c r="GU1009">
        <v>13</v>
      </c>
      <c r="GV1009" t="b">
        <v>1</v>
      </c>
    </row>
    <row r="1010" spans="190:204" x14ac:dyDescent="0.2">
      <c r="GH1010">
        <v>9</v>
      </c>
      <c r="GL1010">
        <v>5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12</v>
      </c>
      <c r="GU1010">
        <v>17</v>
      </c>
      <c r="GV1010" t="b">
        <v>1</v>
      </c>
    </row>
    <row r="1011" spans="190:204" x14ac:dyDescent="0.2">
      <c r="GH1011">
        <v>10</v>
      </c>
      <c r="GL1011">
        <v>5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17</v>
      </c>
      <c r="GU1011">
        <v>17</v>
      </c>
      <c r="GV1011" t="b">
        <v>1</v>
      </c>
    </row>
    <row r="1012" spans="190:204" x14ac:dyDescent="0.2">
      <c r="GH1012">
        <v>11</v>
      </c>
      <c r="GL1012">
        <v>6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22</v>
      </c>
      <c r="GU1012">
        <v>17</v>
      </c>
      <c r="GV1012" t="b">
        <v>1</v>
      </c>
    </row>
    <row r="1013" spans="190:204" x14ac:dyDescent="0.2">
      <c r="GH1013">
        <v>12</v>
      </c>
      <c r="GL1013">
        <v>6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27</v>
      </c>
      <c r="GU1013">
        <v>17</v>
      </c>
      <c r="GV1013" t="b">
        <v>1</v>
      </c>
    </row>
    <row r="1014" spans="190:204" x14ac:dyDescent="0.2">
      <c r="GH1014">
        <v>13</v>
      </c>
      <c r="GL1014">
        <v>7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32</v>
      </c>
      <c r="GU1014">
        <v>17</v>
      </c>
      <c r="GV1014" t="b">
        <v>1</v>
      </c>
    </row>
    <row r="1015" spans="190:204" x14ac:dyDescent="0.2">
      <c r="GH1015">
        <v>14</v>
      </c>
      <c r="GL1015">
        <v>7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37</v>
      </c>
      <c r="GU1015">
        <v>17</v>
      </c>
      <c r="GV1015" t="b">
        <v>1</v>
      </c>
    </row>
    <row r="1016" spans="190:204" x14ac:dyDescent="0.2">
      <c r="GH1016">
        <v>15</v>
      </c>
      <c r="GL1016">
        <v>8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42</v>
      </c>
      <c r="GU1016">
        <v>17</v>
      </c>
      <c r="GV1016" t="b">
        <v>1</v>
      </c>
    </row>
    <row r="1017" spans="190:204" x14ac:dyDescent="0.2">
      <c r="GH1017">
        <v>16</v>
      </c>
      <c r="GL1017">
        <v>8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47</v>
      </c>
      <c r="GU1017">
        <v>17</v>
      </c>
      <c r="GV1017" t="b">
        <v>1</v>
      </c>
    </row>
  </sheetData>
  <phoneticPr fontId="3" type="noConversion"/>
  <pageMargins left="0.7" right="0.7" top="0.75" bottom="0.75" header="0.3" footer="0.3"/>
  <pageSetup orientation="portrait" verticalDpi="0" r:id="rId1"/>
  <headerFooter>
    <oddFooter>&amp;L&amp;BTreePlan Student License, For Education Only&amp;R&amp;BTreePlan.com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C5FF-DCB1-B741-8011-071EE715D58E}">
  <dimension ref="A1:GV1017"/>
  <sheetViews>
    <sheetView tabSelected="1" topLeftCell="A2" zoomScaleNormal="100" workbookViewId="0">
      <selection activeCell="X17" sqref="X17"/>
    </sheetView>
  </sheetViews>
  <sheetFormatPr baseColWidth="10" defaultRowHeight="15" x14ac:dyDescent="0.2"/>
  <cols>
    <col min="2" max="2" width="2.33203125" customWidth="1"/>
    <col min="3" max="3" width="3.83203125" customWidth="1"/>
    <col min="6" max="6" width="2.33203125" customWidth="1"/>
    <col min="7" max="7" width="3.83203125" customWidth="1"/>
    <col min="10" max="10" width="2.33203125" customWidth="1"/>
    <col min="11" max="11" width="3.83203125" customWidth="1"/>
    <col min="14" max="14" width="2.33203125" customWidth="1"/>
    <col min="15" max="15" width="3.83203125" customWidth="1"/>
    <col min="18" max="18" width="2.33203125" customWidth="1"/>
  </cols>
  <sheetData>
    <row r="1" spans="1:19" x14ac:dyDescent="0.2">
      <c r="A1" s="6" t="s">
        <v>18</v>
      </c>
      <c r="S1" s="7" t="s">
        <v>19</v>
      </c>
    </row>
    <row r="2" spans="1:19" x14ac:dyDescent="0.2">
      <c r="H2" t="s">
        <v>35</v>
      </c>
    </row>
    <row r="3" spans="1:19" x14ac:dyDescent="0.2">
      <c r="S3">
        <f>SUM(D7,H4)</f>
        <v>100</v>
      </c>
    </row>
    <row r="4" spans="1:19" x14ac:dyDescent="0.2">
      <c r="H4" s="3">
        <v>100</v>
      </c>
      <c r="I4">
        <f>S3</f>
        <v>100</v>
      </c>
    </row>
    <row r="5" spans="1:19" x14ac:dyDescent="0.2">
      <c r="D5" t="s">
        <v>36</v>
      </c>
    </row>
    <row r="6" spans="1:19" x14ac:dyDescent="0.2">
      <c r="F6">
        <f>IF(E7=I4,1,IF(E7=I11,2))</f>
        <v>2</v>
      </c>
      <c r="L6" s="3">
        <v>0.6</v>
      </c>
    </row>
    <row r="7" spans="1:19" x14ac:dyDescent="0.2">
      <c r="D7" s="3">
        <v>0</v>
      </c>
      <c r="E7">
        <f>MAX(I4,I11)</f>
        <v>108</v>
      </c>
      <c r="L7" t="s">
        <v>39</v>
      </c>
    </row>
    <row r="8" spans="1:19" x14ac:dyDescent="0.2">
      <c r="S8">
        <f>SUM(D7,H11,L9)</f>
        <v>120</v>
      </c>
    </row>
    <row r="9" spans="1:19" x14ac:dyDescent="0.2">
      <c r="H9" t="s">
        <v>38</v>
      </c>
      <c r="L9" s="3">
        <v>120</v>
      </c>
      <c r="M9">
        <f>S8</f>
        <v>120</v>
      </c>
    </row>
    <row r="11" spans="1:19" x14ac:dyDescent="0.2">
      <c r="H11" s="3">
        <v>0</v>
      </c>
      <c r="I11">
        <f>IF(ABS(1-(L6+L11))&lt;=0.00001,L6*M9+L11*M14,NA())</f>
        <v>108</v>
      </c>
      <c r="L11" s="3">
        <f>1-L6</f>
        <v>0.4</v>
      </c>
    </row>
    <row r="12" spans="1:19" x14ac:dyDescent="0.2">
      <c r="L12" t="s">
        <v>40</v>
      </c>
    </row>
    <row r="13" spans="1:19" x14ac:dyDescent="0.2">
      <c r="S13">
        <f>SUM(D7,H11,L14)</f>
        <v>90</v>
      </c>
    </row>
    <row r="14" spans="1:19" x14ac:dyDescent="0.2">
      <c r="L14" s="3">
        <v>90</v>
      </c>
      <c r="M14">
        <f>S13</f>
        <v>90</v>
      </c>
    </row>
    <row r="17" spans="1:19" x14ac:dyDescent="0.2">
      <c r="B17">
        <f>IF(A18=E7,1,IF(A18=E29,2))</f>
        <v>1</v>
      </c>
      <c r="L17" t="s">
        <v>35</v>
      </c>
    </row>
    <row r="18" spans="1:19" x14ac:dyDescent="0.2">
      <c r="A18">
        <f>MAX(E7,E29)</f>
        <v>108</v>
      </c>
      <c r="S18">
        <f>SUM(D29,H22,L19)</f>
        <v>100</v>
      </c>
    </row>
    <row r="19" spans="1:19" x14ac:dyDescent="0.2">
      <c r="H19" s="3">
        <f>0.9*L6+0.2*L11</f>
        <v>0.62000000000000011</v>
      </c>
      <c r="L19" s="3">
        <v>100</v>
      </c>
      <c r="M19">
        <f>S18</f>
        <v>100</v>
      </c>
    </row>
    <row r="20" spans="1:19" x14ac:dyDescent="0.2">
      <c r="H20" t="s">
        <v>41</v>
      </c>
    </row>
    <row r="21" spans="1:19" x14ac:dyDescent="0.2">
      <c r="J21">
        <f>IF(I22=M19,1,IF(I22=M26,2))</f>
        <v>1</v>
      </c>
      <c r="P21" s="3"/>
    </row>
    <row r="22" spans="1:19" x14ac:dyDescent="0.2">
      <c r="H22" s="3">
        <v>0</v>
      </c>
      <c r="I22">
        <f>MAX(M19,M26)</f>
        <v>100</v>
      </c>
      <c r="P22" t="s">
        <v>39</v>
      </c>
    </row>
    <row r="23" spans="1:19" x14ac:dyDescent="0.2">
      <c r="S23">
        <f>SUM(D29,H22,L26,P24)</f>
        <v>120</v>
      </c>
    </row>
    <row r="24" spans="1:19" x14ac:dyDescent="0.2">
      <c r="L24" t="s">
        <v>38</v>
      </c>
      <c r="P24" s="3">
        <v>120</v>
      </c>
      <c r="Q24">
        <f>S23</f>
        <v>120</v>
      </c>
    </row>
    <row r="26" spans="1:19" x14ac:dyDescent="0.2">
      <c r="L26" s="3">
        <v>0</v>
      </c>
      <c r="M26">
        <f>IF(ABS(1-(P21+P26))&lt;=0.00001,P21*Q24+P26*Q29,NA())</f>
        <v>90</v>
      </c>
      <c r="P26" s="3">
        <f>1-P21</f>
        <v>1</v>
      </c>
    </row>
    <row r="27" spans="1:19" x14ac:dyDescent="0.2">
      <c r="D27" t="s">
        <v>37</v>
      </c>
      <c r="P27" t="s">
        <v>40</v>
      </c>
    </row>
    <row r="28" spans="1:19" x14ac:dyDescent="0.2">
      <c r="S28">
        <f>SUM(D29,H22,L26,P29)</f>
        <v>90</v>
      </c>
    </row>
    <row r="29" spans="1:19" x14ac:dyDescent="0.2">
      <c r="D29" s="3">
        <v>0</v>
      </c>
      <c r="E29">
        <f>IF(ABS(1-(H19+H34))&lt;=0.00001,H19*I22+H34*I37,NA())</f>
        <v>103.04</v>
      </c>
      <c r="P29" s="3">
        <v>90</v>
      </c>
      <c r="Q29">
        <f>S28</f>
        <v>90</v>
      </c>
    </row>
    <row r="32" spans="1:19" x14ac:dyDescent="0.2">
      <c r="L32" t="s">
        <v>35</v>
      </c>
    </row>
    <row r="33" spans="8:19" x14ac:dyDescent="0.2">
      <c r="S33">
        <f>SUM(D29,H37,L34)</f>
        <v>100</v>
      </c>
    </row>
    <row r="34" spans="8:19" x14ac:dyDescent="0.2">
      <c r="H34" s="3">
        <f>1-H19</f>
        <v>0.37999999999999989</v>
      </c>
      <c r="L34" s="3">
        <v>100</v>
      </c>
      <c r="M34">
        <f>S33</f>
        <v>100</v>
      </c>
    </row>
    <row r="35" spans="8:19" x14ac:dyDescent="0.2">
      <c r="H35" t="s">
        <v>42</v>
      </c>
    </row>
    <row r="36" spans="8:19" x14ac:dyDescent="0.2">
      <c r="J36">
        <f>IF(I37=M34,1,IF(I37=M41,2))</f>
        <v>2</v>
      </c>
      <c r="P36" s="3">
        <v>0.6</v>
      </c>
    </row>
    <row r="37" spans="8:19" x14ac:dyDescent="0.2">
      <c r="H37" s="3">
        <v>0</v>
      </c>
      <c r="I37">
        <f>MAX(M34,M41)</f>
        <v>108</v>
      </c>
      <c r="P37" t="s">
        <v>39</v>
      </c>
    </row>
    <row r="38" spans="8:19" x14ac:dyDescent="0.2">
      <c r="S38">
        <f>SUM(D29,H37,L41,P39)</f>
        <v>120</v>
      </c>
    </row>
    <row r="39" spans="8:19" x14ac:dyDescent="0.2">
      <c r="L39" t="s">
        <v>38</v>
      </c>
      <c r="P39" s="3">
        <v>120</v>
      </c>
      <c r="Q39">
        <f>S38</f>
        <v>120</v>
      </c>
    </row>
    <row r="41" spans="8:19" x14ac:dyDescent="0.2">
      <c r="L41" s="3">
        <v>0</v>
      </c>
      <c r="M41">
        <f>IF(ABS(1-(P36+P41))&lt;=0.00001,P36*Q39+P41*Q44,NA())</f>
        <v>108</v>
      </c>
      <c r="P41" s="3">
        <f>1-P36</f>
        <v>0.4</v>
      </c>
    </row>
    <row r="42" spans="8:19" x14ac:dyDescent="0.2">
      <c r="P42" t="s">
        <v>40</v>
      </c>
    </row>
    <row r="43" spans="8:19" x14ac:dyDescent="0.2">
      <c r="S43">
        <f>SUM(D29,H37,L41,P44)</f>
        <v>90</v>
      </c>
    </row>
    <row r="44" spans="8:19" x14ac:dyDescent="0.2">
      <c r="P44" s="3">
        <v>90</v>
      </c>
      <c r="Q44">
        <f>S43</f>
        <v>90</v>
      </c>
    </row>
    <row r="1000" spans="189:204" x14ac:dyDescent="0.2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16</v>
      </c>
      <c r="GU1001" s="2">
        <v>1</v>
      </c>
      <c r="GV1001" s="2" t="b">
        <v>1</v>
      </c>
    </row>
    <row r="1002" spans="189:204" x14ac:dyDescent="0.2">
      <c r="GG1002">
        <v>8</v>
      </c>
      <c r="GH1002" s="1">
        <v>1</v>
      </c>
      <c r="GK1002">
        <v>0</v>
      </c>
      <c r="GL1002" s="1">
        <v>0</v>
      </c>
      <c r="GM1002" s="1" t="s">
        <v>16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5</v>
      </c>
      <c r="GU1002" s="2">
        <v>5</v>
      </c>
      <c r="GV1002" s="2" t="b">
        <v>1</v>
      </c>
    </row>
    <row r="1003" spans="189:204" x14ac:dyDescent="0.2">
      <c r="GG1003">
        <v>0</v>
      </c>
      <c r="GH1003" s="1">
        <v>2</v>
      </c>
      <c r="GK1003">
        <v>0</v>
      </c>
      <c r="GL1003" s="1">
        <v>0</v>
      </c>
      <c r="GM1003" s="1" t="s">
        <v>21</v>
      </c>
      <c r="GN1003" s="1">
        <v>2</v>
      </c>
      <c r="GO1003" s="1">
        <v>7</v>
      </c>
      <c r="GP1003" s="1">
        <v>8</v>
      </c>
      <c r="GQ1003" s="1">
        <v>0</v>
      </c>
      <c r="GR1003" s="1">
        <v>0</v>
      </c>
      <c r="GS1003" s="1">
        <v>0</v>
      </c>
      <c r="GT1003" s="2">
        <v>27</v>
      </c>
      <c r="GU1003" s="2">
        <v>5</v>
      </c>
      <c r="GV1003" s="2" t="b">
        <v>1</v>
      </c>
    </row>
    <row r="1004" spans="189:204" x14ac:dyDescent="0.2">
      <c r="GG1004">
        <v>13</v>
      </c>
      <c r="GH1004">
        <v>3</v>
      </c>
      <c r="GK1004">
        <v>0</v>
      </c>
      <c r="GL1004">
        <v>1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89:204" x14ac:dyDescent="0.2">
      <c r="GG1005">
        <v>14</v>
      </c>
      <c r="GH1005">
        <v>4</v>
      </c>
      <c r="GK1005">
        <v>0</v>
      </c>
      <c r="GL1005">
        <v>1</v>
      </c>
      <c r="GM1005" t="s">
        <v>21</v>
      </c>
      <c r="GN1005">
        <v>2</v>
      </c>
      <c r="GO1005">
        <v>5</v>
      </c>
      <c r="GP1005">
        <v>6</v>
      </c>
      <c r="GQ1005">
        <v>0</v>
      </c>
      <c r="GR1005">
        <v>0</v>
      </c>
      <c r="GS1005">
        <v>0</v>
      </c>
      <c r="GT1005">
        <v>9</v>
      </c>
      <c r="GU1005">
        <v>9</v>
      </c>
      <c r="GV1005" t="b">
        <v>1</v>
      </c>
    </row>
    <row r="1006" spans="189:204" x14ac:dyDescent="0.2">
      <c r="GG1006">
        <v>15</v>
      </c>
      <c r="GH1006">
        <v>5</v>
      </c>
      <c r="GL1006">
        <v>4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7</v>
      </c>
      <c r="GU1006">
        <v>13</v>
      </c>
      <c r="GV1006" t="b">
        <v>1</v>
      </c>
    </row>
    <row r="1007" spans="189:204" x14ac:dyDescent="0.2">
      <c r="GG1007">
        <v>16</v>
      </c>
      <c r="GH1007">
        <v>6</v>
      </c>
      <c r="GL1007">
        <v>4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13</v>
      </c>
      <c r="GV1007" t="b">
        <v>1</v>
      </c>
    </row>
    <row r="1008" spans="189:204" x14ac:dyDescent="0.2">
      <c r="GG1008">
        <v>0</v>
      </c>
      <c r="GH1008">
        <v>7</v>
      </c>
      <c r="GL1008">
        <v>2</v>
      </c>
      <c r="GM1008" s="1" t="s">
        <v>16</v>
      </c>
      <c r="GN1008" s="1">
        <v>2</v>
      </c>
      <c r="GO1008">
        <v>9</v>
      </c>
      <c r="GP1008">
        <v>10</v>
      </c>
      <c r="GQ1008">
        <v>0</v>
      </c>
      <c r="GR1008">
        <v>0</v>
      </c>
      <c r="GS1008">
        <v>0</v>
      </c>
      <c r="GT1008">
        <v>20</v>
      </c>
      <c r="GU1008">
        <v>9</v>
      </c>
      <c r="GV1008" t="b">
        <v>1</v>
      </c>
    </row>
    <row r="1009" spans="189:204" x14ac:dyDescent="0.2">
      <c r="GG1009">
        <v>0</v>
      </c>
      <c r="GH1009">
        <v>8</v>
      </c>
      <c r="GL1009">
        <v>2</v>
      </c>
      <c r="GM1009" s="1" t="s">
        <v>16</v>
      </c>
      <c r="GN1009" s="1">
        <v>2</v>
      </c>
      <c r="GO1009">
        <v>13</v>
      </c>
      <c r="GP1009">
        <v>14</v>
      </c>
      <c r="GQ1009">
        <v>0</v>
      </c>
      <c r="GR1009">
        <v>0</v>
      </c>
      <c r="GS1009">
        <v>0</v>
      </c>
      <c r="GT1009">
        <v>35</v>
      </c>
      <c r="GU1009">
        <v>9</v>
      </c>
      <c r="GV1009" t="b">
        <v>1</v>
      </c>
    </row>
    <row r="1010" spans="189:204" x14ac:dyDescent="0.2">
      <c r="GG1010">
        <v>0</v>
      </c>
      <c r="GH1010">
        <v>9</v>
      </c>
      <c r="GK1010">
        <v>0</v>
      </c>
      <c r="GL1010">
        <v>7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17</v>
      </c>
      <c r="GU1010">
        <v>13</v>
      </c>
      <c r="GV1010" t="b">
        <v>1</v>
      </c>
    </row>
    <row r="1011" spans="189:204" x14ac:dyDescent="0.2">
      <c r="GG1011">
        <v>0</v>
      </c>
      <c r="GH1011">
        <v>10</v>
      </c>
      <c r="GK1011">
        <v>0</v>
      </c>
      <c r="GL1011">
        <v>7</v>
      </c>
      <c r="GM1011" t="s">
        <v>21</v>
      </c>
      <c r="GN1011">
        <v>2</v>
      </c>
      <c r="GO1011">
        <v>11</v>
      </c>
      <c r="GP1011">
        <v>12</v>
      </c>
      <c r="GQ1011">
        <v>0</v>
      </c>
      <c r="GR1011">
        <v>0</v>
      </c>
      <c r="GS1011">
        <v>0</v>
      </c>
      <c r="GT1011">
        <v>24</v>
      </c>
      <c r="GU1011">
        <v>13</v>
      </c>
      <c r="GV1011" t="b">
        <v>1</v>
      </c>
    </row>
    <row r="1012" spans="189:204" x14ac:dyDescent="0.2">
      <c r="GG1012">
        <v>0</v>
      </c>
      <c r="GH1012">
        <v>11</v>
      </c>
      <c r="GL1012">
        <v>10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22</v>
      </c>
      <c r="GU1012">
        <v>17</v>
      </c>
      <c r="GV1012" t="b">
        <v>1</v>
      </c>
    </row>
    <row r="1013" spans="189:204" x14ac:dyDescent="0.2">
      <c r="GG1013">
        <v>0</v>
      </c>
      <c r="GH1013">
        <v>12</v>
      </c>
      <c r="GL1013">
        <v>10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27</v>
      </c>
      <c r="GU1013">
        <v>17</v>
      </c>
      <c r="GV1013" t="b">
        <v>1</v>
      </c>
    </row>
    <row r="1014" spans="189:204" x14ac:dyDescent="0.2">
      <c r="GH1014">
        <v>13</v>
      </c>
      <c r="GK1014">
        <v>0</v>
      </c>
      <c r="GL1014">
        <v>8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32</v>
      </c>
      <c r="GU1014">
        <v>13</v>
      </c>
      <c r="GV1014" t="b">
        <v>1</v>
      </c>
    </row>
    <row r="1015" spans="189:204" x14ac:dyDescent="0.2">
      <c r="GH1015">
        <v>14</v>
      </c>
      <c r="GK1015">
        <v>0</v>
      </c>
      <c r="GL1015">
        <v>8</v>
      </c>
      <c r="GM1015" t="s">
        <v>21</v>
      </c>
      <c r="GN1015">
        <v>2</v>
      </c>
      <c r="GO1015">
        <v>15</v>
      </c>
      <c r="GP1015">
        <v>16</v>
      </c>
      <c r="GQ1015">
        <v>0</v>
      </c>
      <c r="GR1015">
        <v>0</v>
      </c>
      <c r="GS1015">
        <v>0</v>
      </c>
      <c r="GT1015">
        <v>39</v>
      </c>
      <c r="GU1015">
        <v>13</v>
      </c>
      <c r="GV1015" t="b">
        <v>1</v>
      </c>
    </row>
    <row r="1016" spans="189:204" x14ac:dyDescent="0.2">
      <c r="GH1016">
        <v>15</v>
      </c>
      <c r="GL1016">
        <v>14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37</v>
      </c>
      <c r="GU1016">
        <v>17</v>
      </c>
      <c r="GV1016" t="b">
        <v>1</v>
      </c>
    </row>
    <row r="1017" spans="189:204" x14ac:dyDescent="0.2">
      <c r="GH1017">
        <v>16</v>
      </c>
      <c r="GL1017">
        <v>14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42</v>
      </c>
      <c r="GU1017">
        <v>17</v>
      </c>
      <c r="GV1017" t="b">
        <v>1</v>
      </c>
    </row>
  </sheetData>
  <pageMargins left="0.7" right="0.7" top="0.75" bottom="0.75" header="0.3" footer="0.3"/>
  <pageSetup orientation="portrait" horizontalDpi="0" verticalDpi="0"/>
  <headerFooter>
    <oddFooter>&amp;l&amp;bTreePlan Student License, For Education Only&amp;r&amp;bTreePlan.com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BA6B-F831-4C60-964D-520280085B8E}">
  <dimension ref="A1:GV1007"/>
  <sheetViews>
    <sheetView zoomScaleNormal="100" workbookViewId="0">
      <selection activeCell="U30" sqref="U30"/>
    </sheetView>
  </sheetViews>
  <sheetFormatPr baseColWidth="10" defaultColWidth="8.83203125" defaultRowHeight="15" x14ac:dyDescent="0.2"/>
  <cols>
    <col min="2" max="2" width="2.1640625" customWidth="1"/>
    <col min="3" max="3" width="3.6640625" customWidth="1"/>
    <col min="6" max="6" width="2.1640625" customWidth="1"/>
    <col min="7" max="7" width="3.6640625" customWidth="1"/>
    <col min="10" max="10" width="2.1640625" customWidth="1"/>
  </cols>
  <sheetData>
    <row r="1" spans="1:11" x14ac:dyDescent="0.2">
      <c r="A1" s="4" t="s">
        <v>18</v>
      </c>
      <c r="H1" s="3">
        <v>0.9</v>
      </c>
      <c r="K1" s="5" t="s">
        <v>19</v>
      </c>
    </row>
    <row r="2" spans="1:11" x14ac:dyDescent="0.2">
      <c r="H2" t="s">
        <v>33</v>
      </c>
    </row>
    <row r="3" spans="1:11" x14ac:dyDescent="0.2">
      <c r="K3">
        <f>SUM(D6,H4)</f>
        <v>0</v>
      </c>
    </row>
    <row r="4" spans="1:11" x14ac:dyDescent="0.2">
      <c r="D4" t="s">
        <v>31</v>
      </c>
      <c r="H4" s="3">
        <v>0</v>
      </c>
      <c r="I4">
        <f>K3</f>
        <v>0</v>
      </c>
    </row>
    <row r="6" spans="1:11" x14ac:dyDescent="0.2">
      <c r="D6" s="3">
        <v>0</v>
      </c>
      <c r="E6">
        <f>IF(ABS(1-(H1+H6))&lt;=0.00001,H1*I4+H6*I9,NA())</f>
        <v>0</v>
      </c>
      <c r="H6" s="3">
        <v>0.1</v>
      </c>
    </row>
    <row r="7" spans="1:11" x14ac:dyDescent="0.2">
      <c r="H7" t="s">
        <v>34</v>
      </c>
    </row>
    <row r="8" spans="1:11" x14ac:dyDescent="0.2">
      <c r="K8">
        <f>SUM(D6,H9)</f>
        <v>0</v>
      </c>
    </row>
    <row r="9" spans="1:11" x14ac:dyDescent="0.2">
      <c r="H9" s="3">
        <v>0</v>
      </c>
      <c r="I9">
        <f>K8</f>
        <v>0</v>
      </c>
    </row>
    <row r="10" spans="1:11" x14ac:dyDescent="0.2">
      <c r="B10">
        <f>IF(A11=E6,1,IF(A11=E16,2))</f>
        <v>1</v>
      </c>
    </row>
    <row r="11" spans="1:11" x14ac:dyDescent="0.2">
      <c r="A11">
        <f>MAX(E6,E16)</f>
        <v>0</v>
      </c>
      <c r="H11" s="3">
        <v>0.8</v>
      </c>
    </row>
    <row r="12" spans="1:11" x14ac:dyDescent="0.2">
      <c r="H12" t="s">
        <v>33</v>
      </c>
    </row>
    <row r="13" spans="1:11" x14ac:dyDescent="0.2">
      <c r="K13">
        <f>SUM(D16,H14)</f>
        <v>0</v>
      </c>
    </row>
    <row r="14" spans="1:11" x14ac:dyDescent="0.2">
      <c r="D14" t="s">
        <v>32</v>
      </c>
      <c r="H14" s="3">
        <v>0</v>
      </c>
      <c r="I14">
        <f>K13</f>
        <v>0</v>
      </c>
    </row>
    <row r="16" spans="1:11" x14ac:dyDescent="0.2">
      <c r="D16" s="3">
        <v>0</v>
      </c>
      <c r="E16">
        <f>IF(ABS(1-(H11+H16))&lt;=0.00001,H11*I14+H16*I19,NA())</f>
        <v>0</v>
      </c>
      <c r="H16" s="3">
        <v>0.2</v>
      </c>
    </row>
    <row r="17" spans="8:11" x14ac:dyDescent="0.2">
      <c r="H17" t="s">
        <v>34</v>
      </c>
    </row>
    <row r="18" spans="8:11" x14ac:dyDescent="0.2">
      <c r="K18">
        <f>SUM(D16,H19)</f>
        <v>0</v>
      </c>
    </row>
    <row r="19" spans="8:11" x14ac:dyDescent="0.2">
      <c r="H19" s="3">
        <v>0</v>
      </c>
      <c r="I19">
        <f>K18</f>
        <v>0</v>
      </c>
    </row>
    <row r="1000" spans="190:204" x14ac:dyDescent="0.2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90:204" x14ac:dyDescent="0.2"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9</v>
      </c>
      <c r="GU1001" s="2">
        <v>1</v>
      </c>
      <c r="GV1001" s="2" t="b">
        <v>1</v>
      </c>
    </row>
    <row r="1002" spans="190:204" x14ac:dyDescent="0.2">
      <c r="GH1002" s="1">
        <v>1</v>
      </c>
      <c r="GK1002">
        <v>0</v>
      </c>
      <c r="GL1002" s="1">
        <v>0</v>
      </c>
      <c r="GM1002" s="1" t="s">
        <v>21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4</v>
      </c>
      <c r="GU1002" s="2">
        <v>5</v>
      </c>
      <c r="GV1002" s="2" t="b">
        <v>1</v>
      </c>
    </row>
    <row r="1003" spans="190:204" x14ac:dyDescent="0.2">
      <c r="GH1003" s="1">
        <v>2</v>
      </c>
      <c r="GK1003">
        <v>0</v>
      </c>
      <c r="GL1003" s="1">
        <v>0</v>
      </c>
      <c r="GM1003" s="1" t="s">
        <v>21</v>
      </c>
      <c r="GN1003" s="1">
        <v>2</v>
      </c>
      <c r="GO1003" s="1">
        <v>5</v>
      </c>
      <c r="GP1003" s="1">
        <v>6</v>
      </c>
      <c r="GQ1003" s="1">
        <v>0</v>
      </c>
      <c r="GR1003" s="1">
        <v>0</v>
      </c>
      <c r="GS1003" s="1">
        <v>0</v>
      </c>
      <c r="GT1003" s="2">
        <v>14</v>
      </c>
      <c r="GU1003" s="2">
        <v>5</v>
      </c>
      <c r="GV1003" s="2" t="b">
        <v>1</v>
      </c>
    </row>
    <row r="1004" spans="190:204" x14ac:dyDescent="0.2">
      <c r="GH1004">
        <v>3</v>
      </c>
      <c r="GL1004">
        <v>1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90:204" x14ac:dyDescent="0.2"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  <row r="1006" spans="190:204" x14ac:dyDescent="0.2">
      <c r="GH1006">
        <v>5</v>
      </c>
      <c r="GL1006">
        <v>2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12</v>
      </c>
      <c r="GU1006">
        <v>9</v>
      </c>
      <c r="GV1006" t="b">
        <v>1</v>
      </c>
    </row>
    <row r="1007" spans="190:204" x14ac:dyDescent="0.2">
      <c r="GH1007">
        <v>6</v>
      </c>
      <c r="GL1007">
        <v>2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17</v>
      </c>
      <c r="GU1007">
        <v>9</v>
      </c>
      <c r="GV1007" t="b">
        <v>1</v>
      </c>
    </row>
  </sheetData>
  <phoneticPr fontId="3" type="noConversion"/>
  <pageMargins left="0.7" right="0.7" top="0.75" bottom="0.75" header="0.3" footer="0.3"/>
  <pageSetup orientation="portrait" verticalDpi="0" r:id="rId1"/>
  <headerFooter>
    <oddFooter>&amp;L&amp;BTreePlan Student License, For Education Only&amp;R&amp;BTreePlan.com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Sheet2</vt:lpstr>
      <vt:lpstr>Solution</vt:lpstr>
      <vt:lpstr>Sun_Exercise</vt:lpstr>
      <vt:lpstr>Sheet2!TreeData</vt:lpstr>
      <vt:lpstr>Solution!TreeData</vt:lpstr>
      <vt:lpstr>Sun_Exercise!TreeData</vt:lpstr>
      <vt:lpstr>Sheet2!TreeDiagBase</vt:lpstr>
      <vt:lpstr>Solution!TreeDiagBase</vt:lpstr>
      <vt:lpstr>Sun_Exercise!TreeDiagBase</vt:lpstr>
      <vt:lpstr>Sheet2!TreeDiagram</vt:lpstr>
      <vt:lpstr>Solution!TreeDiagram</vt:lpstr>
      <vt:lpstr>Sun_Exercise!TreeDiagram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Sunpil Howang</dc:creator>
  <cp:lastModifiedBy>Microsoft Office 사용자</cp:lastModifiedBy>
  <dcterms:created xsi:type="dcterms:W3CDTF">2021-10-04T18:30:16Z</dcterms:created>
  <dcterms:modified xsi:type="dcterms:W3CDTF">2021-10-07T20:30:23Z</dcterms:modified>
</cp:coreProperties>
</file>