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un/Desktop/School/1. George Washington University/1. Semester/Fall 2021/DNSC 6307 Optimization 1/"/>
    </mc:Choice>
  </mc:AlternateContent>
  <xr:revisionPtr revIDLastSave="0" documentId="13_ncr:1_{16D0BE63-41A5-8C4E-BAB7-5F22FE4BEAC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Answer Report 1" sheetId="17" r:id="rId1"/>
    <sheet name="Sensitivity Report 1" sheetId="18" r:id="rId2"/>
    <sheet name="Limits Report 1" sheetId="19" r:id="rId3"/>
    <sheet name="2 Tub Types" sheetId="16" r:id="rId4"/>
    <sheet name="2 Tub Types - Solver Table_STS" sheetId="15" state="veryHidden" r:id="rId5"/>
    <sheet name="3 Tub Types - Solv. Table_STS" sheetId="12" state="veryHidden" r:id="rId6"/>
  </sheets>
  <definedNames>
    <definedName name="solver_adj" localSheetId="3" hidden="1">'2 Tub Types'!$B$12:$C$12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100</definedName>
    <definedName name="solver_lhs1" localSheetId="3" hidden="1">'2 Tub Types'!$B$15</definedName>
    <definedName name="solver_lhs2" localSheetId="3" hidden="1">'2 Tub Types'!$B$16</definedName>
    <definedName name="solver_lhs3" localSheetId="3" hidden="1">'2 Tub Types'!$B$17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'2 Tub Types'!$D$21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'2 Tub Types'!$D$15</definedName>
    <definedName name="solver_rhs2" localSheetId="3" hidden="1">'2 Tub Types'!$D$16</definedName>
    <definedName name="solver_rhs3" localSheetId="3" hidden="1">'2 Tub Types'!$D$17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100</definedName>
    <definedName name="solver_tol" localSheetId="3" hidden="1">0.05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6" l="1"/>
  <c r="B21" i="16"/>
  <c r="B17" i="16"/>
  <c r="B16" i="16"/>
  <c r="B15" i="16"/>
  <c r="D21" i="16" l="1"/>
</calcChain>
</file>

<file path=xl/sharedStrings.xml><?xml version="1.0" encoding="utf-8"?>
<sst xmlns="http://schemas.openxmlformats.org/spreadsheetml/2006/main" count="152" uniqueCount="88">
  <si>
    <t>Product Mix Model - Hot Tubs</t>
  </si>
  <si>
    <t>Tub Type</t>
  </si>
  <si>
    <t>A</t>
  </si>
  <si>
    <t>B</t>
  </si>
  <si>
    <t>Pumps</t>
  </si>
  <si>
    <t>Labor (Hours)</t>
  </si>
  <si>
    <t>Resources Required (per Tub)</t>
  </si>
  <si>
    <t>Tubing (Feet)</t>
  </si>
  <si>
    <t>Unit Profit</t>
  </si>
  <si>
    <t>Hot Tub Type</t>
  </si>
  <si>
    <t>Number Produced</t>
  </si>
  <si>
    <t>Resource Constraints</t>
  </si>
  <si>
    <t>Used</t>
  </si>
  <si>
    <t>Available</t>
  </si>
  <si>
    <t>Financial Summary</t>
  </si>
  <si>
    <t>Profit</t>
  </si>
  <si>
    <t>Total</t>
  </si>
  <si>
    <t>&lt;=</t>
  </si>
  <si>
    <t>$D$21</t>
  </si>
  <si>
    <t>$D$16</t>
  </si>
  <si>
    <t>$E$21</t>
  </si>
  <si>
    <t>Input</t>
  </si>
  <si>
    <t>$D$15</t>
  </si>
  <si>
    <t/>
  </si>
  <si>
    <t>Pumps Availability</t>
  </si>
  <si>
    <t>Labor Availability</t>
  </si>
  <si>
    <t>Production Mix Decisions</t>
  </si>
  <si>
    <t>Microsoft Excel 16.50 Answer Report</t>
  </si>
  <si>
    <t>Worksheet: [Product Mix - Hot Tubs (student).xlsx]2 Tub Types</t>
  </si>
  <si>
    <t>Report Created: 9/9/21 6:44:34 PM</t>
  </si>
  <si>
    <t>Result: Solver found a solution.  All constraints and optimality conditions are satisfied.</t>
  </si>
  <si>
    <t>Solver Engine</t>
  </si>
  <si>
    <t>Engine: Simplex LP</t>
  </si>
  <si>
    <t>Solution Time: 4114.657 Seconds.</t>
  </si>
  <si>
    <t>Iterations: 2 Subproblems: 0</t>
  </si>
  <si>
    <t>Solver Options</t>
  </si>
  <si>
    <t>Max Time 100 sec, Iterations 100, Precision 0.000001</t>
  </si>
  <si>
    <t>Max Subproblems Unlimited, Max Integer Sols Unlimited, Integer Tolerance 5%,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</si>
  <si>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</si>
  <si>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</si>
  <si>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</si>
  <si>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</si>
  <si>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</si>
  <si>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</si>
  <si>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</si>
  <si>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</si>
  <si>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</si>
  <si>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</si>
  <si>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</si>
  <si>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</si>
  <si>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Profit Total</t>
  </si>
  <si>
    <t>$B$12</t>
  </si>
  <si>
    <t>Number Produced A</t>
  </si>
  <si>
    <t>Contin</t>
  </si>
  <si>
    <t>$C$12</t>
  </si>
  <si>
    <t>Number Produced B</t>
  </si>
  <si>
    <t>$B$15</t>
  </si>
  <si>
    <t>Pumps Used</t>
  </si>
  <si>
    <t>$B$15&lt;=$D$15</t>
  </si>
  <si>
    <t>Binding</t>
  </si>
  <si>
    <t>$B$16</t>
  </si>
  <si>
    <t>Labor (Hours) Used</t>
  </si>
  <si>
    <t>$B$16&lt;=$D$16</t>
  </si>
  <si>
    <t>$B$17</t>
  </si>
  <si>
    <t>Tubing (Feet) Used</t>
  </si>
  <si>
    <t>$B$17&lt;=$D$17</t>
  </si>
  <si>
    <t>Not Binding</t>
  </si>
  <si>
    <t>Microsoft Excel 16.50 Sensitivity Report</t>
  </si>
  <si>
    <t>Report Created: 9/9/21 6:44:35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</si>
  <si>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</si>
  <si>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</si>
  <si>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</si>
  <si>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</si>
  <si>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</si>
  <si>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</si>
  <si>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</si>
  <si>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</si>
  <si>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</si>
  <si>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</si>
  <si>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</si>
  <si>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</si>
  <si>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</si>
  <si>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16.50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</si>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</sst>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left"/>
    </xf>
    <xf numFmtId="8" fontId="0" fillId="0" borderId="0" xfId="0" applyNumberFormat="1" applyAlignment="1">
      <alignment horizontal="center" vertical="center"/>
    </xf>
    <xf numFmtId="8" fontId="5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6" fillId="2" borderId="0" xfId="0" applyFont="1" applyFill="1"/>
    <xf numFmtId="0" fontId="0" fillId="0" borderId="4" xfId="0" applyFill="1" applyBorder="1" applyAlignment="1"/>
    <xf numFmtId="0" fontId="7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8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8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266019</xdr:colOff>
      <xdr:row>16</xdr:row>
      <xdr:rowOff>153760</xdr:rowOff>
    </xdr:from>
    <xdr:to>
      <xdr:col>6</xdr:col>
      <xdr:colOff>1048974</xdr:colOff>
      <xdr:row>20</xdr:row>
      <xdr:rowOff>148044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6ADC-BED5-4F0F-AC0C-D9FCC9C1CFA5}"/>
            </a:ext>
          </a:extLst>
        </xdr:cNvPr>
        <xdr:cNvSpPr txBox="1"/>
      </xdr:nvSpPr>
      <xdr:spPr>
        <a:xfrm>
          <a:off x="4390344" y="3049360"/>
          <a:ext cx="2078355" cy="722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</a:t>
          </a:r>
          <a:r>
            <a:rPr lang="en-US" sz="1100"/>
            <a:t>:</a:t>
          </a:r>
          <a:r>
            <a:rPr lang="en-US" sz="1100" baseline="0"/>
            <a:t> The &lt;= text entries are not required.  They are added to enhance readability.</a:t>
          </a:r>
          <a:endParaRPr lang="en-US" sz="1100"/>
        </a:p>
      </xdr:txBody>
    </xdr:sp>
    <xdr:clientData/>
  </xdr:twoCellAnchor>
  <xdr:twoCellAnchor editAs="oneCell">
    <xdr:from>
      <xdr:col>4</xdr:col>
      <xdr:colOff>25989</xdr:colOff>
      <xdr:row>1</xdr:row>
      <xdr:rowOff>27213</xdr:rowOff>
    </xdr:from>
    <xdr:to>
      <xdr:col>7</xdr:col>
      <xdr:colOff>570846</xdr:colOff>
      <xdr:row>15</xdr:row>
      <xdr:rowOff>112410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67A0BB-842E-4131-B2F8-0818569B1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5076" y="208188"/>
          <a:ext cx="3235670" cy="2618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87FB-20AC-5548-AF22-E96D161B459C}">
  <dimension ref="A1:G29"/>
  <sheetViews>
    <sheetView showGridLines="0" workbookViewId="0"/>
  </sheetViews>
  <sheetFormatPr baseColWidth="10" defaultRowHeight="15" x14ac:dyDescent="0.2"/>
  <cols>
    <col min="1" max="1" width="2.33203125" customWidth="1"/>
    <col min="2" max="2" width="6.1640625" bestFit="1" customWidth="1"/>
    <col min="3" max="3" width="16.5" bestFit="1" customWidth="1"/>
    <col min="4" max="4" width="12" bestFit="1" customWidth="1"/>
    <col min="5" max="5" width="13" bestFit="1" customWidth="1"/>
    <col min="6" max="6" width="10.1640625" bestFit="1" customWidth="1"/>
    <col min="7" max="7" width="5" bestFit="1" customWidth="1"/>
  </cols>
  <sheetData>
    <row r="1" spans="1:5" x14ac:dyDescent="0.2">
      <c r="A1" s="1" t="s">
        <v>27</v>
      </c>
    </row>
    <row r="2" spans="1:5" x14ac:dyDescent="0.2">
      <c r="A2" s="1" t="s">
        <v>28</v>
      </c>
    </row>
    <row r="3" spans="1:5" x14ac:dyDescent="0.2">
      <c r="A3" s="1" t="s">
        <v>29</v>
      </c>
    </row>
    <row r="4" spans="1:5" x14ac:dyDescent="0.2">
      <c r="A4" s="1" t="s">
        <v>30</v>
      </c>
    </row>
    <row r="5" spans="1:5" x14ac:dyDescent="0.2">
      <c r="A5" s="1" t="s">
        <v>31</v>
      </c>
    </row>
    <row r="6" spans="1:5" x14ac:dyDescent="0.2">
      <c r="A6" s="1"/>
      <c r="B6" t="s">
        <v>32</v>
      </c>
    </row>
    <row r="7" spans="1:5" x14ac:dyDescent="0.2">
      <c r="A7" s="1"/>
      <c r="B7" t="s">
        <v>33</v>
      </c>
    </row>
    <row r="8" spans="1:5" x14ac:dyDescent="0.2">
      <c r="A8" s="1"/>
      <c r="B8" t="s">
        <v>34</v>
      </c>
    </row>
    <row r="9" spans="1:5" x14ac:dyDescent="0.2">
      <c r="A9" s="1" t="s">
        <v>35</v>
      </c>
    </row>
    <row r="10" spans="1:5" x14ac:dyDescent="0.2">
      <c r="B10" t="s">
        <v>36</v>
      </c>
    </row>
    <row r="11" spans="1:5" x14ac:dyDescent="0.2">
      <c r="B11" t="s">
        <v>37</v>
      </c>
    </row>
    <row r="14" spans="1:5" ht="16" thickBot="1" x14ac:dyDescent="0.25">
      <c r="A14" t="s">
        <v>38</v>
      </c>
    </row>
    <row r="15" spans="1:5" ht="16" thickBot="1" x14ac:dyDescent="0.25">
      <c r="B15" s="17" t="s">
        <v>39</v>
      </c>
      <c r="C15" s="17" t="s">
        <v>40</v>
      </c>
      <c r="D15" s="17" t="s">
        <v>41</v>
      </c>
      <c r="E15" s="17" t="s">
        <v>42</v>
      </c>
    </row>
    <row r="16" spans="1:5" ht="16" thickBot="1" x14ac:dyDescent="0.25">
      <c r="B16" s="16" t="s">
        <v>18</v>
      </c>
      <c r="C16" s="16" t="s">
        <v>50</v>
      </c>
      <c r="D16" s="19">
        <v>66100</v>
      </c>
      <c r="E16" s="19">
        <v>66100</v>
      </c>
    </row>
    <row r="19" spans="1:7" ht="16" thickBot="1" x14ac:dyDescent="0.25">
      <c r="A19" t="s">
        <v>43</v>
      </c>
    </row>
    <row r="20" spans="1:7" ht="16" thickBot="1" x14ac:dyDescent="0.25">
      <c r="B20" s="17" t="s">
        <v>39</v>
      </c>
      <c r="C20" s="17" t="s">
        <v>40</v>
      </c>
      <c r="D20" s="17" t="s">
        <v>41</v>
      </c>
      <c r="E20" s="17" t="s">
        <v>42</v>
      </c>
      <c r="F20" s="17" t="s">
        <v>44</v>
      </c>
    </row>
    <row r="21" spans="1:7" x14ac:dyDescent="0.2">
      <c r="B21" s="18" t="s">
        <v>51</v>
      </c>
      <c r="C21" s="18" t="s">
        <v>52</v>
      </c>
      <c r="D21" s="20">
        <v>122.00000000000001</v>
      </c>
      <c r="E21" s="20">
        <v>122.00000000000001</v>
      </c>
      <c r="F21" s="18" t="s">
        <v>53</v>
      </c>
    </row>
    <row r="22" spans="1:7" ht="16" thickBot="1" x14ac:dyDescent="0.25">
      <c r="B22" s="16" t="s">
        <v>54</v>
      </c>
      <c r="C22" s="16" t="s">
        <v>55</v>
      </c>
      <c r="D22" s="21">
        <v>77.999999999999986</v>
      </c>
      <c r="E22" s="21">
        <v>77.999999999999986</v>
      </c>
      <c r="F22" s="16" t="s">
        <v>53</v>
      </c>
    </row>
    <row r="25" spans="1:7" ht="16" thickBot="1" x14ac:dyDescent="0.25">
      <c r="A25" t="s">
        <v>45</v>
      </c>
    </row>
    <row r="26" spans="1:7" ht="16" thickBot="1" x14ac:dyDescent="0.25">
      <c r="B26" s="17" t="s">
        <v>39</v>
      </c>
      <c r="C26" s="17" t="s">
        <v>40</v>
      </c>
      <c r="D26" s="17" t="s">
        <v>46</v>
      </c>
      <c r="E26" s="17" t="s">
        <v>47</v>
      </c>
      <c r="F26" s="17" t="s">
        <v>48</v>
      </c>
      <c r="G26" s="17" t="s">
        <v>49</v>
      </c>
    </row>
    <row r="27" spans="1:7" x14ac:dyDescent="0.2">
      <c r="B27" s="18" t="s">
        <v>56</v>
      </c>
      <c r="C27" s="18" t="s">
        <v>57</v>
      </c>
      <c r="D27" s="20">
        <v>200</v>
      </c>
      <c r="E27" s="18" t="s">
        <v>58</v>
      </c>
      <c r="F27" s="18" t="s">
        <v>59</v>
      </c>
      <c r="G27" s="18">
        <v>0</v>
      </c>
    </row>
    <row r="28" spans="1:7" x14ac:dyDescent="0.2">
      <c r="B28" s="18" t="s">
        <v>60</v>
      </c>
      <c r="C28" s="18" t="s">
        <v>61</v>
      </c>
      <c r="D28" s="20">
        <v>1566</v>
      </c>
      <c r="E28" s="18" t="s">
        <v>62</v>
      </c>
      <c r="F28" s="18" t="s">
        <v>59</v>
      </c>
      <c r="G28" s="18">
        <v>0</v>
      </c>
    </row>
    <row r="29" spans="1:7" ht="16" thickBot="1" x14ac:dyDescent="0.25">
      <c r="B29" s="16" t="s">
        <v>63</v>
      </c>
      <c r="C29" s="16" t="s">
        <v>64</v>
      </c>
      <c r="D29" s="21">
        <v>2712</v>
      </c>
      <c r="E29" s="16" t="s">
        <v>65</v>
      </c>
      <c r="F29" s="16" t="s">
        <v>66</v>
      </c>
      <c r="G29" s="16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5433-FCBE-524D-96CF-85701FB5BA48}">
  <dimension ref="A1:H17"/>
  <sheetViews>
    <sheetView showGridLines="0" tabSelected="1" workbookViewId="0">
      <selection activeCell="I32" sqref="I32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3" width="16.5" bestFit="1" customWidth="1"/>
    <col min="4" max="4" width="5.6640625" bestFit="1" customWidth="1"/>
    <col min="5" max="5" width="12.1640625" bestFit="1" customWidth="1"/>
    <col min="6" max="6" width="9.6640625" bestFit="1" customWidth="1"/>
    <col min="7" max="7" width="9" bestFit="1" customWidth="1"/>
    <col min="8" max="8" width="12.1640625" bestFit="1" customWidth="1"/>
  </cols>
  <sheetData>
    <row r="1" spans="1:8" x14ac:dyDescent="0.2">
      <c r="A1" s="1" t="s">
        <v>67</v>
      </c>
    </row>
    <row r="2" spans="1:8" x14ac:dyDescent="0.2">
      <c r="A2" s="1" t="s">
        <v>28</v>
      </c>
    </row>
    <row r="3" spans="1:8" x14ac:dyDescent="0.2">
      <c r="A3" s="1" t="s">
        <v>68</v>
      </c>
    </row>
    <row r="6" spans="1:8" ht="16" thickBot="1" x14ac:dyDescent="0.25">
      <c r="A6" t="s">
        <v>43</v>
      </c>
    </row>
    <row r="7" spans="1:8" x14ac:dyDescent="0.2">
      <c r="B7" s="22"/>
      <c r="C7" s="22"/>
      <c r="D7" s="22" t="s">
        <v>69</v>
      </c>
      <c r="E7" s="22" t="s">
        <v>71</v>
      </c>
      <c r="F7" s="22" t="s">
        <v>73</v>
      </c>
      <c r="G7" s="22" t="s">
        <v>75</v>
      </c>
      <c r="H7" s="22" t="s">
        <v>75</v>
      </c>
    </row>
    <row r="8" spans="1:8" ht="16" thickBot="1" x14ac:dyDescent="0.25">
      <c r="B8" s="23" t="s">
        <v>39</v>
      </c>
      <c r="C8" s="23" t="s">
        <v>40</v>
      </c>
      <c r="D8" s="23" t="s">
        <v>70</v>
      </c>
      <c r="E8" s="23" t="s">
        <v>72</v>
      </c>
      <c r="F8" s="23" t="s">
        <v>74</v>
      </c>
      <c r="G8" s="23" t="s">
        <v>76</v>
      </c>
      <c r="H8" s="23" t="s">
        <v>77</v>
      </c>
    </row>
    <row r="9" spans="1:8" x14ac:dyDescent="0.2">
      <c r="B9" s="18" t="s">
        <v>51</v>
      </c>
      <c r="C9" s="18" t="s">
        <v>52</v>
      </c>
      <c r="D9" s="18">
        <v>122.00000000000001</v>
      </c>
      <c r="E9" s="18">
        <v>0</v>
      </c>
      <c r="F9" s="18">
        <v>350</v>
      </c>
      <c r="G9" s="18">
        <v>100.00000000000004</v>
      </c>
      <c r="H9" s="18">
        <v>49.999999999999993</v>
      </c>
    </row>
    <row r="10" spans="1:8" ht="16" thickBot="1" x14ac:dyDescent="0.25">
      <c r="B10" s="16" t="s">
        <v>54</v>
      </c>
      <c r="C10" s="16" t="s">
        <v>55</v>
      </c>
      <c r="D10" s="16">
        <v>77.999999999999986</v>
      </c>
      <c r="E10" s="16">
        <v>0</v>
      </c>
      <c r="F10" s="16">
        <v>300</v>
      </c>
      <c r="G10" s="16">
        <v>49.999999999999993</v>
      </c>
      <c r="H10" s="16">
        <v>66.666666666666686</v>
      </c>
    </row>
    <row r="12" spans="1:8" ht="16" thickBot="1" x14ac:dyDescent="0.25">
      <c r="A12" t="s">
        <v>45</v>
      </c>
    </row>
    <row r="13" spans="1:8" x14ac:dyDescent="0.2">
      <c r="B13" s="22"/>
      <c r="C13" s="22"/>
      <c r="D13" s="22" t="s">
        <v>69</v>
      </c>
      <c r="E13" s="22" t="s">
        <v>78</v>
      </c>
      <c r="F13" s="22" t="s">
        <v>80</v>
      </c>
      <c r="G13" s="22" t="s">
        <v>75</v>
      </c>
      <c r="H13" s="22" t="s">
        <v>75</v>
      </c>
    </row>
    <row r="14" spans="1:8" ht="16" thickBot="1" x14ac:dyDescent="0.25">
      <c r="B14" s="23" t="s">
        <v>39</v>
      </c>
      <c r="C14" s="23" t="s">
        <v>40</v>
      </c>
      <c r="D14" s="23" t="s">
        <v>70</v>
      </c>
      <c r="E14" s="23" t="s">
        <v>79</v>
      </c>
      <c r="F14" s="23" t="s">
        <v>81</v>
      </c>
      <c r="G14" s="23" t="s">
        <v>76</v>
      </c>
      <c r="H14" s="23" t="s">
        <v>77</v>
      </c>
    </row>
    <row r="15" spans="1:8" x14ac:dyDescent="0.2">
      <c r="B15" s="18" t="s">
        <v>56</v>
      </c>
      <c r="C15" s="18" t="s">
        <v>57</v>
      </c>
      <c r="D15" s="18">
        <v>200</v>
      </c>
      <c r="E15" s="18">
        <v>200.00000000000003</v>
      </c>
      <c r="F15" s="18">
        <v>200</v>
      </c>
      <c r="G15" s="18">
        <v>7.0000000000000062</v>
      </c>
      <c r="H15" s="18">
        <v>26</v>
      </c>
    </row>
    <row r="16" spans="1:8" x14ac:dyDescent="0.2">
      <c r="B16" s="18" t="s">
        <v>60</v>
      </c>
      <c r="C16" s="18" t="s">
        <v>61</v>
      </c>
      <c r="D16" s="18">
        <v>1566</v>
      </c>
      <c r="E16" s="18">
        <v>16.666666666666661</v>
      </c>
      <c r="F16" s="18">
        <v>1566</v>
      </c>
      <c r="G16" s="18">
        <v>234</v>
      </c>
      <c r="H16" s="18">
        <v>126.00000000000013</v>
      </c>
    </row>
    <row r="17" spans="2:8" ht="16" thickBot="1" x14ac:dyDescent="0.25">
      <c r="B17" s="16" t="s">
        <v>63</v>
      </c>
      <c r="C17" s="16" t="s">
        <v>64</v>
      </c>
      <c r="D17" s="16">
        <v>2712</v>
      </c>
      <c r="E17" s="16">
        <v>0</v>
      </c>
      <c r="F17" s="16">
        <v>2880</v>
      </c>
      <c r="G17" s="16">
        <v>1E+30</v>
      </c>
      <c r="H17" s="16">
        <v>168.00000000000011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8340-0532-2D45-8B47-622358AA39E0}">
  <dimension ref="A1:J14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6.5" bestFit="1" customWidth="1"/>
    <col min="4" max="4" width="10.6640625" bestFit="1" customWidth="1"/>
    <col min="5" max="5" width="2.33203125" customWidth="1"/>
    <col min="6" max="6" width="6" bestFit="1" customWidth="1"/>
    <col min="7" max="7" width="8.6640625" bestFit="1" customWidth="1"/>
    <col min="8" max="8" width="2.33203125" customWidth="1"/>
    <col min="9" max="9" width="6.1640625" bestFit="1" customWidth="1"/>
    <col min="10" max="10" width="10.6640625" bestFit="1" customWidth="1"/>
  </cols>
  <sheetData>
    <row r="1" spans="1:10" x14ac:dyDescent="0.2">
      <c r="A1" s="1" t="s">
        <v>82</v>
      </c>
    </row>
    <row r="2" spans="1:10" x14ac:dyDescent="0.2">
      <c r="A2" s="1" t="s">
        <v>28</v>
      </c>
    </row>
    <row r="3" spans="1:10" x14ac:dyDescent="0.2">
      <c r="A3" s="1" t="s">
        <v>68</v>
      </c>
    </row>
    <row r="5" spans="1:10" ht="16" thickBot="1" x14ac:dyDescent="0.25"/>
    <row r="6" spans="1:10" x14ac:dyDescent="0.2">
      <c r="B6" s="22"/>
      <c r="C6" s="22" t="s">
        <v>73</v>
      </c>
      <c r="D6" s="22"/>
    </row>
    <row r="7" spans="1:10" ht="16" thickBot="1" x14ac:dyDescent="0.25">
      <c r="B7" s="23" t="s">
        <v>39</v>
      </c>
      <c r="C7" s="23" t="s">
        <v>40</v>
      </c>
      <c r="D7" s="23" t="s">
        <v>70</v>
      </c>
    </row>
    <row r="8" spans="1:10" ht="16" thickBot="1" x14ac:dyDescent="0.25">
      <c r="B8" s="16" t="s">
        <v>18</v>
      </c>
      <c r="C8" s="16" t="s">
        <v>50</v>
      </c>
      <c r="D8" s="19">
        <v>66100</v>
      </c>
    </row>
    <row r="10" spans="1:10" ht="16" thickBot="1" x14ac:dyDescent="0.25"/>
    <row r="11" spans="1:10" x14ac:dyDescent="0.2">
      <c r="B11" s="22"/>
      <c r="C11" s="22" t="s">
        <v>83</v>
      </c>
      <c r="D11" s="22"/>
      <c r="F11" s="22" t="s">
        <v>84</v>
      </c>
      <c r="G11" s="22" t="s">
        <v>73</v>
      </c>
      <c r="I11" s="22" t="s">
        <v>87</v>
      </c>
      <c r="J11" s="22" t="s">
        <v>73</v>
      </c>
    </row>
    <row r="12" spans="1:10" ht="16" thickBot="1" x14ac:dyDescent="0.25">
      <c r="B12" s="23" t="s">
        <v>39</v>
      </c>
      <c r="C12" s="23" t="s">
        <v>40</v>
      </c>
      <c r="D12" s="23" t="s">
        <v>70</v>
      </c>
      <c r="F12" s="23" t="s">
        <v>85</v>
      </c>
      <c r="G12" s="23" t="s">
        <v>86</v>
      </c>
      <c r="I12" s="23" t="s">
        <v>85</v>
      </c>
      <c r="J12" s="23" t="s">
        <v>86</v>
      </c>
    </row>
    <row r="13" spans="1:10" x14ac:dyDescent="0.2">
      <c r="B13" s="18" t="s">
        <v>51</v>
      </c>
      <c r="C13" s="18" t="s">
        <v>52</v>
      </c>
      <c r="D13" s="20">
        <v>122.00000000000001</v>
      </c>
      <c r="F13" s="20">
        <v>0</v>
      </c>
      <c r="G13" s="24">
        <v>85</v>
      </c>
      <c r="I13" s="20">
        <v>250</v>
      </c>
      <c r="J13" s="24">
        <v>18835</v>
      </c>
    </row>
    <row r="14" spans="1:10" ht="16" thickBot="1" x14ac:dyDescent="0.25">
      <c r="B14" s="16" t="s">
        <v>54</v>
      </c>
      <c r="C14" s="16" t="s">
        <v>55</v>
      </c>
      <c r="D14" s="21">
        <v>77.999999999999986</v>
      </c>
      <c r="F14" s="21">
        <v>0</v>
      </c>
      <c r="G14" s="19">
        <v>110</v>
      </c>
      <c r="I14" s="21">
        <v>398.5</v>
      </c>
      <c r="J14" s="19">
        <v>20035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849D-8263-43E0-B6D0-047444573066}">
  <dimension ref="A1:H23"/>
  <sheetViews>
    <sheetView zoomScale="140" zoomScaleNormal="140" workbookViewId="0">
      <selection activeCell="D21" sqref="D21"/>
    </sheetView>
  </sheetViews>
  <sheetFormatPr baseColWidth="10" defaultColWidth="8.83203125" defaultRowHeight="15" x14ac:dyDescent="0.2"/>
  <cols>
    <col min="1" max="1" width="25.33203125" bestFit="1" customWidth="1"/>
    <col min="2" max="2" width="11" customWidth="1"/>
    <col min="3" max="4" width="10.6640625" customWidth="1"/>
    <col min="7" max="7" width="19.5" customWidth="1"/>
  </cols>
  <sheetData>
    <row r="1" spans="1:8" x14ac:dyDescent="0.2">
      <c r="A1" s="1" t="s">
        <v>0</v>
      </c>
      <c r="G1" s="1"/>
    </row>
    <row r="2" spans="1:8" x14ac:dyDescent="0.2">
      <c r="G2" s="5"/>
      <c r="H2" s="5"/>
    </row>
    <row r="3" spans="1:8" x14ac:dyDescent="0.2">
      <c r="A3" s="15" t="s">
        <v>6</v>
      </c>
      <c r="G3" s="5"/>
      <c r="H3" s="5"/>
    </row>
    <row r="4" spans="1:8" x14ac:dyDescent="0.2">
      <c r="A4" s="1" t="s">
        <v>1</v>
      </c>
      <c r="B4" s="13" t="s">
        <v>2</v>
      </c>
      <c r="C4" s="13" t="s">
        <v>3</v>
      </c>
      <c r="G4" s="5"/>
      <c r="H4" s="5"/>
    </row>
    <row r="5" spans="1:8" x14ac:dyDescent="0.2">
      <c r="A5" s="3" t="s">
        <v>4</v>
      </c>
      <c r="B5" s="7">
        <v>1</v>
      </c>
      <c r="C5" s="7">
        <v>1</v>
      </c>
      <c r="G5" s="5"/>
      <c r="H5" s="5"/>
    </row>
    <row r="6" spans="1:8" x14ac:dyDescent="0.2">
      <c r="A6" s="3" t="s">
        <v>5</v>
      </c>
      <c r="B6" s="7">
        <v>9</v>
      </c>
      <c r="C6" s="7">
        <v>6</v>
      </c>
    </row>
    <row r="7" spans="1:8" x14ac:dyDescent="0.2">
      <c r="A7" s="3" t="s">
        <v>7</v>
      </c>
      <c r="B7" s="7">
        <v>12</v>
      </c>
      <c r="C7" s="7">
        <v>16</v>
      </c>
    </row>
    <row r="8" spans="1:8" x14ac:dyDescent="0.2">
      <c r="A8" s="3" t="s">
        <v>8</v>
      </c>
      <c r="B8" s="8">
        <v>350</v>
      </c>
      <c r="C8" s="8">
        <v>300</v>
      </c>
    </row>
    <row r="10" spans="1:8" x14ac:dyDescent="0.2">
      <c r="A10" s="15" t="s">
        <v>26</v>
      </c>
    </row>
    <row r="11" spans="1:8" x14ac:dyDescent="0.2">
      <c r="A11" s="1" t="s">
        <v>9</v>
      </c>
      <c r="B11" s="13" t="s">
        <v>2</v>
      </c>
      <c r="C11" s="13" t="s">
        <v>3</v>
      </c>
    </row>
    <row r="12" spans="1:8" x14ac:dyDescent="0.2">
      <c r="A12" t="s">
        <v>10</v>
      </c>
      <c r="B12" s="9">
        <v>122.00000000000001</v>
      </c>
      <c r="C12" s="9">
        <v>77.999999999999986</v>
      </c>
    </row>
    <row r="13" spans="1:8" x14ac:dyDescent="0.2">
      <c r="B13" s="2"/>
      <c r="C13" s="2"/>
    </row>
    <row r="14" spans="1:8" x14ac:dyDescent="0.2">
      <c r="A14" s="15" t="s">
        <v>11</v>
      </c>
      <c r="B14" s="14" t="s">
        <v>12</v>
      </c>
      <c r="C14" s="2"/>
      <c r="D14" s="1" t="s">
        <v>13</v>
      </c>
    </row>
    <row r="15" spans="1:8" x14ac:dyDescent="0.2">
      <c r="A15" s="3" t="s">
        <v>4</v>
      </c>
      <c r="B15" s="2">
        <f>(B5*B12)+(C5*C12)</f>
        <v>200</v>
      </c>
      <c r="C15" s="4" t="s">
        <v>17</v>
      </c>
      <c r="D15" s="10">
        <v>200</v>
      </c>
    </row>
    <row r="16" spans="1:8" x14ac:dyDescent="0.2">
      <c r="A16" s="3" t="s">
        <v>5</v>
      </c>
      <c r="B16" s="2">
        <f>SUMPRODUCT(B6:C6,B12:C12)</f>
        <v>1566</v>
      </c>
      <c r="C16" s="4" t="s">
        <v>17</v>
      </c>
      <c r="D16" s="10">
        <v>1566</v>
      </c>
    </row>
    <row r="17" spans="1:4" x14ac:dyDescent="0.2">
      <c r="A17" s="3" t="s">
        <v>7</v>
      </c>
      <c r="B17" s="2">
        <f>SUMPRODUCT(B7:C7,B12:C12)</f>
        <v>2712</v>
      </c>
      <c r="C17" s="4" t="s">
        <v>17</v>
      </c>
      <c r="D17" s="10">
        <v>2880</v>
      </c>
    </row>
    <row r="18" spans="1:4" x14ac:dyDescent="0.2">
      <c r="A18" s="3"/>
      <c r="B18" s="2"/>
      <c r="C18" s="2"/>
    </row>
    <row r="19" spans="1:4" x14ac:dyDescent="0.2">
      <c r="A19" s="15" t="s">
        <v>14</v>
      </c>
      <c r="B19" s="2"/>
      <c r="C19" s="2"/>
    </row>
    <row r="20" spans="1:4" x14ac:dyDescent="0.2">
      <c r="A20" s="1" t="s">
        <v>9</v>
      </c>
      <c r="B20" s="13" t="s">
        <v>2</v>
      </c>
      <c r="C20" s="13" t="s">
        <v>3</v>
      </c>
      <c r="D20" s="13" t="s">
        <v>16</v>
      </c>
    </row>
    <row r="21" spans="1:4" x14ac:dyDescent="0.2">
      <c r="A21" t="s">
        <v>15</v>
      </c>
      <c r="B21" s="11">
        <f>B8*B12</f>
        <v>42700.000000000007</v>
      </c>
      <c r="C21" s="11">
        <f>C8*C12</f>
        <v>23399.999999999996</v>
      </c>
      <c r="D21" s="12">
        <f>SUM(B21:C21)</f>
        <v>66100</v>
      </c>
    </row>
    <row r="22" spans="1:4" x14ac:dyDescent="0.2">
      <c r="B22" s="2"/>
      <c r="C22" s="2"/>
    </row>
    <row r="23" spans="1:4" x14ac:dyDescent="0.2">
      <c r="B23" s="2"/>
      <c r="C2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B1">
        <v>1</v>
      </c>
    </row>
    <row r="2" spans="1:2" x14ac:dyDescent="0.2">
      <c r="B2" t="s">
        <v>22</v>
      </c>
    </row>
    <row r="3" spans="1:2" x14ac:dyDescent="0.2">
      <c r="B3">
        <v>1</v>
      </c>
    </row>
    <row r="4" spans="1:2" x14ac:dyDescent="0.2">
      <c r="B4">
        <v>150</v>
      </c>
    </row>
    <row r="5" spans="1:2" x14ac:dyDescent="0.2">
      <c r="B5">
        <v>250</v>
      </c>
    </row>
    <row r="6" spans="1:2" x14ac:dyDescent="0.2">
      <c r="B6">
        <v>25</v>
      </c>
    </row>
    <row r="8" spans="1:2" x14ac:dyDescent="0.2">
      <c r="A8" s="6"/>
      <c r="B8" s="6" t="s">
        <v>23</v>
      </c>
    </row>
    <row r="9" spans="1:2" x14ac:dyDescent="0.2">
      <c r="B9" t="s">
        <v>19</v>
      </c>
    </row>
    <row r="10" spans="1:2" x14ac:dyDescent="0.2">
      <c r="B10">
        <v>1</v>
      </c>
    </row>
    <row r="11" spans="1:2" x14ac:dyDescent="0.2">
      <c r="B11">
        <v>1500</v>
      </c>
    </row>
    <row r="12" spans="1:2" x14ac:dyDescent="0.2">
      <c r="B12">
        <v>1750</v>
      </c>
    </row>
    <row r="13" spans="1:2" x14ac:dyDescent="0.2">
      <c r="B13">
        <v>25</v>
      </c>
    </row>
    <row r="15" spans="1:2" x14ac:dyDescent="0.2">
      <c r="B15" s="6" t="s">
        <v>23</v>
      </c>
    </row>
    <row r="16" spans="1:2" x14ac:dyDescent="0.2">
      <c r="B16" t="s">
        <v>18</v>
      </c>
    </row>
    <row r="17" spans="2:2" x14ac:dyDescent="0.2">
      <c r="B17" t="s">
        <v>24</v>
      </c>
    </row>
    <row r="18" spans="2:2" x14ac:dyDescent="0.2">
      <c r="B18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</row>
    <row r="2" spans="1:2" x14ac:dyDescent="0.2">
      <c r="A2" t="s">
        <v>19</v>
      </c>
    </row>
    <row r="3" spans="1:2" x14ac:dyDescent="0.2">
      <c r="A3">
        <v>1</v>
      </c>
    </row>
    <row r="4" spans="1:2" x14ac:dyDescent="0.2">
      <c r="A4">
        <v>1500</v>
      </c>
    </row>
    <row r="5" spans="1:2" x14ac:dyDescent="0.2">
      <c r="A5">
        <v>1800</v>
      </c>
    </row>
    <row r="6" spans="1:2" x14ac:dyDescent="0.2">
      <c r="A6">
        <v>50</v>
      </c>
    </row>
    <row r="8" spans="1:2" x14ac:dyDescent="0.2">
      <c r="A8" s="6"/>
      <c r="B8" s="6"/>
    </row>
    <row r="9" spans="1:2" x14ac:dyDescent="0.2">
      <c r="A9" t="s">
        <v>20</v>
      </c>
    </row>
    <row r="10" spans="1:2" x14ac:dyDescent="0.2">
      <c r="A10" t="s">
        <v>21</v>
      </c>
    </row>
    <row r="15" spans="1:2" x14ac:dyDescent="0.2">
      <c r="B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2 Tub Types</vt:lpstr>
    </vt:vector>
  </TitlesOfParts>
  <Company>GWU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I. Jarrah</dc:creator>
  <cp:lastModifiedBy>Microsoft Office 사용자</cp:lastModifiedBy>
  <dcterms:created xsi:type="dcterms:W3CDTF">2010-01-20T15:04:35Z</dcterms:created>
  <dcterms:modified xsi:type="dcterms:W3CDTF">2021-09-10T20:25:04Z</dcterms:modified>
</cp:coreProperties>
</file>