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end of 2020 and 2021\GWU Customer analytics Spring 2021\Spring 2021\Week 3\"/>
    </mc:Choice>
  </mc:AlternateContent>
  <xr:revisionPtr revIDLastSave="0" documentId="13_ncr:1_{1A2FB470-C139-4152-A3CC-AB5422375672}" xr6:coauthVersionLast="46" xr6:coauthVersionMax="46" xr10:uidLastSave="{00000000-0000-0000-0000-000000000000}"/>
  <bookViews>
    <workbookView xWindow="-90" yWindow="-90" windowWidth="19380" windowHeight="10380" activeTab="1" xr2:uid="{00000000-000D-0000-FFFF-FFFF00000000}"/>
  </bookViews>
  <sheets>
    <sheet name="HW2-1" sheetId="1" r:id="rId1"/>
    <sheet name="HW2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" l="1"/>
  <c r="I21" i="2"/>
  <c r="H22" i="2" l="1"/>
  <c r="H23" i="2"/>
  <c r="H24" i="2"/>
  <c r="H25" i="2"/>
  <c r="C14" i="1" l="1"/>
  <c r="F21" i="2" l="1"/>
  <c r="H21" i="2" s="1"/>
  <c r="E22" i="2"/>
  <c r="E23" i="2"/>
  <c r="E24" i="2"/>
  <c r="I24" i="2" s="1"/>
  <c r="E25" i="2"/>
  <c r="I25" i="2" s="1"/>
  <c r="C21" i="2"/>
  <c r="E21" i="2" s="1"/>
  <c r="I23" i="2" l="1"/>
  <c r="J23" i="2" s="1"/>
  <c r="J22" i="2"/>
  <c r="I22" i="2"/>
  <c r="J25" i="2"/>
  <c r="J24" i="2"/>
  <c r="D13" i="1"/>
  <c r="D14" i="1" s="1"/>
  <c r="D15" i="1" s="1"/>
  <c r="D17" i="1" s="1"/>
</calcChain>
</file>

<file path=xl/sharedStrings.xml><?xml version="1.0" encoding="utf-8"?>
<sst xmlns="http://schemas.openxmlformats.org/spreadsheetml/2006/main" count="45" uniqueCount="39">
  <si>
    <t xml:space="preserve">LTV per customer </t>
  </si>
  <si>
    <t>Acquisition Cost paid to partners per customer</t>
  </si>
  <si>
    <t xml:space="preserve">Monthly SEM cost </t>
  </si>
  <si>
    <t>CAC</t>
  </si>
  <si>
    <t>Number of Acquired new customers</t>
  </si>
  <si>
    <t>Solutions</t>
  </si>
  <si>
    <t>Cost SEM and Agents Per year</t>
  </si>
  <si>
    <t>ROI</t>
  </si>
  <si>
    <t>https://s21.q4cdn.com/399680738/files/doc_financials/2019/Q2/Q2-2019-Earnings-Presentation-07.24.2019.pdf</t>
  </si>
  <si>
    <t xml:space="preserve">Facebook FY19Q2 earning </t>
  </si>
  <si>
    <t>Page 2-10</t>
  </si>
  <si>
    <t>Q2FY19</t>
  </si>
  <si>
    <t>Avg Advertising revenue per user</t>
  </si>
  <si>
    <t>Worldwide</t>
  </si>
  <si>
    <t>US &amp; Canada</t>
  </si>
  <si>
    <t>Europe</t>
  </si>
  <si>
    <t>Asia-Pacific</t>
  </si>
  <si>
    <t>Rest of World</t>
  </si>
  <si>
    <t>Marketing &amp; Sales ($ Million)</t>
  </si>
  <si>
    <t>% new Users</t>
  </si>
  <si>
    <t>Advertising Revenue ($ Million)</t>
  </si>
  <si>
    <t>Avg Advertising Revenue per user (ARPU)</t>
  </si>
  <si>
    <t>Cost Per Acquired user (CPA)</t>
  </si>
  <si>
    <t>Ratio ARPU To cost CAP</t>
  </si>
  <si>
    <t xml:space="preserve">a) </t>
  </si>
  <si>
    <t xml:space="preserve">b) </t>
  </si>
  <si>
    <t>Number of Quarterly Active Users (million)*</t>
  </si>
  <si>
    <t>Number of Quarterly NEW Active Users (million)*</t>
  </si>
  <si>
    <t>Cost of Sale agents per year</t>
  </si>
  <si>
    <t>yes, for every $1 spent, we can make up $10 from new customers in 1 year</t>
  </si>
  <si>
    <t>is it an attractive business?</t>
  </si>
  <si>
    <t>Question 1</t>
  </si>
  <si>
    <t>3 points</t>
  </si>
  <si>
    <t>Question 2</t>
  </si>
  <si>
    <t>7 points</t>
  </si>
  <si>
    <t>* We assume MAU is same as number of active quarterly numbers</t>
  </si>
  <si>
    <t>2 points</t>
  </si>
  <si>
    <t>5  points</t>
  </si>
  <si>
    <t>Marketing &amp; Sales spent on new user acquisition as % of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</si>
</sst>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3" borderId="0" xfId="0" applyFill="1"/>
    <xf numFmtId="0" fontId="0" fillId="3" borderId="0" xfId="0" applyFont="1" applyFill="1"/>
    <xf numFmtId="9" fontId="0" fillId="2" borderId="0" xfId="1" applyFont="1" applyFill="1"/>
    <xf numFmtId="0" fontId="3" fillId="0" borderId="0" xfId="2"/>
    <xf numFmtId="0" fontId="0" fillId="2" borderId="0" xfId="0" applyFill="1" applyAlignment="1">
      <alignment horizontal="left" indent="2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8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left" indent="4"/>
    </xf>
    <xf numFmtId="9" fontId="0" fillId="2" borderId="0" xfId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9" fontId="2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left" indent="4"/>
    </xf>
    <xf numFmtId="8" fontId="4" fillId="6" borderId="0" xfId="0" applyNumberFormat="1" applyFont="1" applyFill="1" applyBorder="1" applyAlignment="1">
      <alignment horizontal="center"/>
    </xf>
    <xf numFmtId="6" fontId="4" fillId="6" borderId="0" xfId="0" applyNumberFormat="1" applyFont="1" applyFill="1" applyBorder="1" applyAlignment="1">
      <alignment horizontal="center"/>
    </xf>
    <xf numFmtId="9" fontId="4" fillId="6" borderId="0" xfId="1" applyFont="1" applyFill="1" applyBorder="1" applyAlignment="1">
      <alignment horizontal="center"/>
    </xf>
    <xf numFmtId="1" fontId="4" fillId="6" borderId="0" xfId="0" applyNumberFormat="1" applyFont="1" applyFill="1" applyAlignment="1">
      <alignment horizontal="center"/>
    </xf>
    <xf numFmtId="9" fontId="0" fillId="6" borderId="0" xfId="1" applyFont="1" applyFill="1" applyBorder="1" applyAlignment="1">
      <alignment horizontal="center"/>
    </xf>
    <xf numFmtId="0" fontId="5" fillId="2" borderId="0" xfId="0" applyFont="1" applyFill="1"/>
    <xf numFmtId="6" fontId="0" fillId="2" borderId="0" xfId="0" applyNumberFormat="1" applyFill="1" applyAlignment="1">
      <alignment horizontal="center"/>
    </xf>
    <xf numFmtId="38" fontId="0" fillId="2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6" fontId="0" fillId="3" borderId="0" xfId="0" applyNumberFormat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11" fillId="2" borderId="0" xfId="0" applyFont="1" applyFill="1"/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165" fontId="0" fillId="2" borderId="0" xfId="0" applyNumberFormat="1" applyFill="1" applyBorder="1" applyAlignment="1">
      <alignment horizontal="center"/>
    </xf>
    <xf numFmtId="165" fontId="4" fillId="6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21.q4cdn.com/399680738/files/doc_financials/2019/Q2/Q2-2019-Earnings-Presentation-07.24.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B13" sqref="B13"/>
    </sheetView>
  </sheetViews>
  <sheetFormatPr defaultRowHeight="14.75" x14ac:dyDescent="0.75"/>
  <cols>
    <col min="1" max="1" width="17.90625" style="1" customWidth="1"/>
    <col min="2" max="2" width="15.31640625" style="1" customWidth="1"/>
    <col min="3" max="3" width="48.90625" style="1" customWidth="1"/>
    <col min="4" max="4" width="10.26953125" style="11" bestFit="1" customWidth="1"/>
    <col min="5" max="16384" width="8.7265625" style="1"/>
  </cols>
  <sheetData>
    <row r="1" spans="1:4" x14ac:dyDescent="0.75">
      <c r="A1" s="2" t="s">
        <v>31</v>
      </c>
    </row>
    <row r="2" spans="1:4" ht="18.5" x14ac:dyDescent="0.9">
      <c r="A2" s="38" t="s">
        <v>32</v>
      </c>
    </row>
    <row r="5" spans="1:4" x14ac:dyDescent="0.75">
      <c r="C5" s="1" t="s">
        <v>0</v>
      </c>
      <c r="D5" s="29">
        <v>1000</v>
      </c>
    </row>
    <row r="6" spans="1:4" x14ac:dyDescent="0.75">
      <c r="C6" s="1" t="s">
        <v>28</v>
      </c>
      <c r="D6" s="29">
        <v>2000000</v>
      </c>
    </row>
    <row r="7" spans="1:4" x14ac:dyDescent="0.75">
      <c r="C7" s="1" t="s">
        <v>1</v>
      </c>
      <c r="D7" s="29">
        <v>13</v>
      </c>
    </row>
    <row r="8" spans="1:4" x14ac:dyDescent="0.75">
      <c r="C8" s="1" t="s">
        <v>2</v>
      </c>
      <c r="D8" s="29">
        <v>50000</v>
      </c>
    </row>
    <row r="9" spans="1:4" x14ac:dyDescent="0.75">
      <c r="C9" s="1" t="s">
        <v>4</v>
      </c>
      <c r="D9" s="30">
        <v>30000</v>
      </c>
    </row>
    <row r="11" spans="1:4" x14ac:dyDescent="0.75">
      <c r="C11" s="3" t="s">
        <v>5</v>
      </c>
    </row>
    <row r="13" spans="1:4" x14ac:dyDescent="0.75">
      <c r="C13" s="4" t="s">
        <v>6</v>
      </c>
      <c r="D13" s="31">
        <f>D6+12*D8</f>
        <v>2600000</v>
      </c>
    </row>
    <row r="14" spans="1:4" x14ac:dyDescent="0.75">
      <c r="C14" s="4" t="str">
        <f>"(Cost SEM and Agents Per year)/per customer"</f>
        <v>(Cost SEM and Agents Per year)/per customer</v>
      </c>
      <c r="D14" s="31">
        <f>D13/D9</f>
        <v>86.666666666666671</v>
      </c>
    </row>
    <row r="15" spans="1:4" x14ac:dyDescent="0.75">
      <c r="C15" s="5" t="s">
        <v>3</v>
      </c>
      <c r="D15" s="32">
        <f>D14+D7</f>
        <v>99.666666666666671</v>
      </c>
    </row>
    <row r="17" spans="2:7" x14ac:dyDescent="0.75">
      <c r="C17" s="6" t="s">
        <v>7</v>
      </c>
      <c r="D17" s="33">
        <f>D5/D15</f>
        <v>10.03344481605351</v>
      </c>
    </row>
    <row r="20" spans="2:7" ht="18.5" x14ac:dyDescent="0.9">
      <c r="B20" s="1" t="s">
        <v>30</v>
      </c>
      <c r="C20" s="41"/>
      <c r="D20" s="40" t="s">
        <v>29</v>
      </c>
      <c r="E20" s="39"/>
      <c r="F20" s="39"/>
      <c r="G20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9ACB-C792-4F83-B09D-4806B30578E6}">
  <dimension ref="A1:K25"/>
  <sheetViews>
    <sheetView tabSelected="1" topLeftCell="B13" zoomScale="90" zoomScaleNormal="90" workbookViewId="0">
      <selection activeCell="J28" sqref="J28"/>
    </sheetView>
  </sheetViews>
  <sheetFormatPr defaultRowHeight="14.75" x14ac:dyDescent="0.75"/>
  <cols>
    <col min="1" max="1" width="34.953125" style="1" customWidth="1"/>
    <col min="2" max="2" width="15.1796875" style="1" bestFit="1" customWidth="1"/>
    <col min="3" max="3" width="12.953125" style="1" customWidth="1"/>
    <col min="4" max="4" width="18.36328125" style="1" customWidth="1"/>
    <col min="5" max="5" width="14.1796875" style="1" customWidth="1"/>
    <col min="6" max="6" width="16.1328125" style="1" customWidth="1"/>
    <col min="7" max="7" width="8.36328125" style="1" customWidth="1"/>
    <col min="8" max="8" width="14" style="1" customWidth="1"/>
    <col min="9" max="9" width="12.58984375" style="1" customWidth="1"/>
    <col min="10" max="10" width="16.953125" style="1" customWidth="1"/>
    <col min="11" max="16384" width="8.7265625" style="1"/>
  </cols>
  <sheetData>
    <row r="1" spans="1:4" ht="19.75" x14ac:dyDescent="0.95">
      <c r="A1" s="42" t="s">
        <v>33</v>
      </c>
      <c r="C1" s="36" t="s">
        <v>34</v>
      </c>
    </row>
    <row r="3" spans="1:4" x14ac:dyDescent="0.75">
      <c r="A3" s="7" t="s">
        <v>8</v>
      </c>
    </row>
    <row r="5" spans="1:4" x14ac:dyDescent="0.75">
      <c r="A5" s="1" t="s">
        <v>9</v>
      </c>
    </row>
    <row r="6" spans="1:4" x14ac:dyDescent="0.75">
      <c r="A6" s="1" t="s">
        <v>10</v>
      </c>
    </row>
    <row r="11" spans="1:4" ht="17.25" x14ac:dyDescent="0.85">
      <c r="A11" s="28" t="s">
        <v>24</v>
      </c>
    </row>
    <row r="12" spans="1:4" s="9" customFormat="1" ht="38.25" customHeight="1" x14ac:dyDescent="1">
      <c r="A12" s="3" t="s">
        <v>11</v>
      </c>
      <c r="B12" s="43" t="s">
        <v>12</v>
      </c>
      <c r="C12" s="10"/>
      <c r="D12" s="37" t="s">
        <v>36</v>
      </c>
    </row>
    <row r="13" spans="1:4" x14ac:dyDescent="0.75">
      <c r="A13" s="8" t="s">
        <v>13</v>
      </c>
      <c r="B13" s="13">
        <v>6.94</v>
      </c>
      <c r="C13" s="11"/>
      <c r="D13" s="12"/>
    </row>
    <row r="14" spans="1:4" x14ac:dyDescent="0.75">
      <c r="A14" s="14" t="s">
        <v>14</v>
      </c>
      <c r="B14" s="13">
        <v>32.6</v>
      </c>
      <c r="C14" s="11"/>
      <c r="D14" s="12"/>
    </row>
    <row r="15" spans="1:4" x14ac:dyDescent="0.75">
      <c r="A15" s="14" t="s">
        <v>15</v>
      </c>
      <c r="B15" s="13">
        <v>10.52</v>
      </c>
      <c r="C15" s="11"/>
      <c r="D15" s="12"/>
    </row>
    <row r="16" spans="1:4" x14ac:dyDescent="0.75">
      <c r="A16" s="14" t="s">
        <v>16</v>
      </c>
      <c r="B16" s="13">
        <v>3.01</v>
      </c>
      <c r="C16" s="11"/>
      <c r="D16" s="12"/>
    </row>
    <row r="17" spans="1:11" x14ac:dyDescent="0.75">
      <c r="A17" s="14" t="s">
        <v>17</v>
      </c>
      <c r="B17" s="13">
        <v>2.12</v>
      </c>
      <c r="C17" s="11"/>
      <c r="D17" s="12"/>
    </row>
    <row r="18" spans="1:11" ht="18.5" x14ac:dyDescent="0.9">
      <c r="F18" s="44" t="s">
        <v>35</v>
      </c>
      <c r="G18" s="44"/>
      <c r="H18" s="44"/>
      <c r="I18" s="44"/>
      <c r="J18" s="44"/>
    </row>
    <row r="19" spans="1:11" ht="21" x14ac:dyDescent="1">
      <c r="A19" s="28" t="s">
        <v>25</v>
      </c>
      <c r="D19" s="37" t="s">
        <v>37</v>
      </c>
    </row>
    <row r="20" spans="1:11" s="20" customFormat="1" ht="74.5" customHeight="1" x14ac:dyDescent="0.75">
      <c r="A20" s="19" t="s">
        <v>11</v>
      </c>
      <c r="B20" s="45" t="s">
        <v>21</v>
      </c>
      <c r="C20" s="45" t="s">
        <v>20</v>
      </c>
      <c r="D20" s="45" t="s">
        <v>38</v>
      </c>
      <c r="E20" s="45" t="s">
        <v>18</v>
      </c>
      <c r="F20" s="45" t="s">
        <v>26</v>
      </c>
      <c r="G20" s="45" t="s">
        <v>19</v>
      </c>
      <c r="H20" s="45" t="s">
        <v>27</v>
      </c>
      <c r="I20" s="45" t="s">
        <v>22</v>
      </c>
      <c r="J20" s="45" t="s">
        <v>23</v>
      </c>
      <c r="K20" s="46"/>
    </row>
    <row r="21" spans="1:11" x14ac:dyDescent="0.75">
      <c r="A21" s="8" t="s">
        <v>13</v>
      </c>
      <c r="B21" s="13">
        <v>6.94</v>
      </c>
      <c r="C21" s="16">
        <f>SUM(C22:C25)</f>
        <v>16624</v>
      </c>
      <c r="D21" s="15">
        <v>7.0000000000000007E-2</v>
      </c>
      <c r="E21" s="16">
        <f>D21*C21</f>
        <v>1163.68</v>
      </c>
      <c r="F21" s="17">
        <f>SUM(F22:F25)</f>
        <v>2414</v>
      </c>
      <c r="G21" s="15">
        <v>0.1</v>
      </c>
      <c r="H21" s="47">
        <f>G21*F21</f>
        <v>241.4</v>
      </c>
      <c r="I21" s="34">
        <f>E21/(H21)</f>
        <v>4.820546810273405</v>
      </c>
      <c r="J21" s="12">
        <f>B21/I21</f>
        <v>1.4396706998487558</v>
      </c>
    </row>
    <row r="22" spans="1:11" x14ac:dyDescent="0.75">
      <c r="A22" s="22" t="s">
        <v>14</v>
      </c>
      <c r="B22" s="23">
        <v>32.6</v>
      </c>
      <c r="C22" s="24">
        <v>7952</v>
      </c>
      <c r="D22" s="25">
        <v>7.0000000000000007E-2</v>
      </c>
      <c r="E22" s="24">
        <f t="shared" ref="E22:E25" si="0">D22*C22</f>
        <v>556.6400000000001</v>
      </c>
      <c r="F22" s="26">
        <v>244</v>
      </c>
      <c r="G22" s="27">
        <v>0.1</v>
      </c>
      <c r="H22" s="48">
        <f t="shared" ref="H22:H25" si="1">G22*F22</f>
        <v>24.400000000000002</v>
      </c>
      <c r="I22" s="35">
        <f t="shared" ref="I22:I25" si="2">E22/(H22)</f>
        <v>22.813114754098361</v>
      </c>
      <c r="J22" s="21">
        <f t="shared" ref="J22:J25" si="3">B22/I22</f>
        <v>1.4290025869502732</v>
      </c>
    </row>
    <row r="23" spans="1:11" x14ac:dyDescent="0.75">
      <c r="A23" s="14" t="s">
        <v>15</v>
      </c>
      <c r="B23" s="13">
        <v>10.52</v>
      </c>
      <c r="C23" s="16">
        <v>4043</v>
      </c>
      <c r="D23" s="15">
        <v>7.0000000000000007E-2</v>
      </c>
      <c r="E23" s="16">
        <f t="shared" si="0"/>
        <v>283.01000000000005</v>
      </c>
      <c r="F23" s="18">
        <v>385</v>
      </c>
      <c r="G23" s="15">
        <v>0.1</v>
      </c>
      <c r="H23" s="49">
        <f t="shared" si="1"/>
        <v>38.5</v>
      </c>
      <c r="I23" s="34">
        <f t="shared" si="2"/>
        <v>7.3509090909090924</v>
      </c>
      <c r="J23" s="12">
        <f t="shared" si="3"/>
        <v>1.4311155082859259</v>
      </c>
    </row>
    <row r="24" spans="1:11" x14ac:dyDescent="0.75">
      <c r="A24" s="14" t="s">
        <v>16</v>
      </c>
      <c r="B24" s="13">
        <v>3.01</v>
      </c>
      <c r="C24" s="16">
        <v>2985</v>
      </c>
      <c r="D24" s="15">
        <v>7.0000000000000007E-2</v>
      </c>
      <c r="E24" s="16">
        <f t="shared" si="0"/>
        <v>208.95000000000002</v>
      </c>
      <c r="F24" s="18">
        <v>1003</v>
      </c>
      <c r="G24" s="15">
        <v>0.1</v>
      </c>
      <c r="H24" s="49">
        <f t="shared" si="1"/>
        <v>100.30000000000001</v>
      </c>
      <c r="I24" s="34">
        <f t="shared" si="2"/>
        <v>2.0832502492522433</v>
      </c>
      <c r="J24" s="12">
        <f t="shared" si="3"/>
        <v>1.4448576214405358</v>
      </c>
    </row>
    <row r="25" spans="1:11" x14ac:dyDescent="0.75">
      <c r="A25" s="14" t="s">
        <v>17</v>
      </c>
      <c r="B25" s="13">
        <v>2.12</v>
      </c>
      <c r="C25" s="16">
        <v>1644</v>
      </c>
      <c r="D25" s="15">
        <v>7.0000000000000007E-2</v>
      </c>
      <c r="E25" s="16">
        <f t="shared" si="0"/>
        <v>115.08000000000001</v>
      </c>
      <c r="F25" s="18">
        <v>782</v>
      </c>
      <c r="G25" s="15">
        <v>0.1</v>
      </c>
      <c r="H25" s="49">
        <f t="shared" si="1"/>
        <v>78.2</v>
      </c>
      <c r="I25" s="34">
        <f t="shared" si="2"/>
        <v>1.471611253196931</v>
      </c>
      <c r="J25" s="12">
        <f t="shared" si="3"/>
        <v>1.4405978449774071</v>
      </c>
    </row>
  </sheetData>
  <hyperlinks>
    <hyperlink ref="A3" r:id="rId1" xr:uid="{9BE0CE82-39D0-44F5-95DE-3F95C059A2A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HW2-1</vt:lpstr>
      <vt:lpstr>HW2-2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alipi</cp:lastModifiedBy>
  <dcterms:created xsi:type="dcterms:W3CDTF">2015-06-05T18:17:20Z</dcterms:created>
  <dcterms:modified xsi:type="dcterms:W3CDTF">2021-04-14T03:17:01Z</dcterms:modified>
</cp:coreProperties>
</file>