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ujainkash/Desktop/"/>
    </mc:Choice>
  </mc:AlternateContent>
  <xr:revisionPtr revIDLastSave="0" documentId="8_{67493A14-19F2-9F4A-89A0-734915ADEA04}" xr6:coauthVersionLast="36" xr6:coauthVersionMax="36" xr10:uidLastSave="{00000000-0000-0000-0000-000000000000}"/>
  <bookViews>
    <workbookView xWindow="1040" yWindow="520" windowWidth="25160" windowHeight="17500" activeTab="2" xr2:uid="{00000000-000D-0000-FFFF-FFFF00000000}"/>
  </bookViews>
  <sheets>
    <sheet name="Minn Schedule" sheetId="4" r:id="rId1"/>
    <sheet name="Win % By Team" sheetId="3" r:id="rId2"/>
    <sheet name="Minn Schedule (2)" sheetId="7" r:id="rId3"/>
    <sheet name="Output" sheetId="10" r:id="rId4"/>
  </sheets>
  <definedNames>
    <definedName name="_xlnm._FilterDatabase" localSheetId="2" hidden="1">'Minn Schedule (2)'!$A$3:$E$44</definedName>
  </definedNames>
  <calcPr calcId="181029"/>
</workbook>
</file>

<file path=xl/calcChain.xml><?xml version="1.0" encoding="utf-8"?>
<calcChain xmlns="http://schemas.openxmlformats.org/spreadsheetml/2006/main">
  <c r="E44" i="7" l="1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E21" i="7" l="1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D48" i="7" s="1"/>
  <c r="D49" i="7" s="1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" i="4" l="1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4" i="4"/>
</calcChain>
</file>

<file path=xl/sharedStrings.xml><?xml version="1.0" encoding="utf-8"?>
<sst xmlns="http://schemas.openxmlformats.org/spreadsheetml/2006/main" count="176" uniqueCount="70">
  <si>
    <t>L</t>
  </si>
  <si>
    <t>Orlando Magic</t>
  </si>
  <si>
    <t>Houston Rockets</t>
  </si>
  <si>
    <t>Memphis Grizzlies</t>
  </si>
  <si>
    <t>Golden State Warriors</t>
  </si>
  <si>
    <t>Boston Celtics</t>
  </si>
  <si>
    <t>Cleveland Cavaliers</t>
  </si>
  <si>
    <t>New Orleans Pelicans</t>
  </si>
  <si>
    <t>Atlanta Hawks</t>
  </si>
  <si>
    <t>Indiana Pacers</t>
  </si>
  <si>
    <t>Minnesota Timberwolves</t>
  </si>
  <si>
    <t>Oklahoma City Thunder</t>
  </si>
  <si>
    <t>Toronto Raptors</t>
  </si>
  <si>
    <t>Sacramento Kings</t>
  </si>
  <si>
    <t>Brooklyn Nets</t>
  </si>
  <si>
    <t>New York Knicks</t>
  </si>
  <si>
    <t>Dallas Mavericks</t>
  </si>
  <si>
    <t>Utah Jazz</t>
  </si>
  <si>
    <t>Portland Trail Blazers</t>
  </si>
  <si>
    <t>Milwaukee Bucks</t>
  </si>
  <si>
    <t>Chicago Bulls</t>
  </si>
  <si>
    <t>Detroit Pistons</t>
  </si>
  <si>
    <t>Charlotte Hornets</t>
  </si>
  <si>
    <t>Miami Heat</t>
  </si>
  <si>
    <t>Philadelphia 76ers</t>
  </si>
  <si>
    <t>Denver Nuggets</t>
  </si>
  <si>
    <t>Phoenix Suns</t>
  </si>
  <si>
    <t>Western Conference</t>
  </si>
  <si>
    <t>W</t>
  </si>
  <si>
    <t>PCT</t>
  </si>
  <si>
    <t>Washington Wizards</t>
  </si>
  <si>
    <t>San Antonio Spurs</t>
  </si>
  <si>
    <t>Los Angeles Lakers</t>
  </si>
  <si>
    <t>Average Price</t>
  </si>
  <si>
    <t>Opponent</t>
  </si>
  <si>
    <t>Date</t>
  </si>
  <si>
    <t>Day of Week</t>
  </si>
  <si>
    <t>Eastern Conference</t>
  </si>
  <si>
    <t>2016-2017</t>
  </si>
  <si>
    <t>Los Angeles Clippers</t>
  </si>
  <si>
    <t>2017-2018</t>
  </si>
  <si>
    <t>Minnesota Timberwolves 2018-2019 Home Schedule</t>
  </si>
  <si>
    <t>F</t>
  </si>
  <si>
    <t>Previous Season Win %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</si>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</sst>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\$#,##0.00"/>
    <numFmt numFmtId="168" formatCode="0.0%"/>
    <numFmt numFmtId="172" formatCode="[$$-409]#,##0.00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6C6D6F"/>
      <name val="Arial"/>
      <family val="2"/>
    </font>
    <font>
      <sz val="11"/>
      <color indexed="8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b/>
      <sz val="11"/>
      <color rgb="FFC00000"/>
      <name val="Arial"/>
      <family val="2"/>
    </font>
    <font>
      <sz val="11"/>
      <color rgb="FF48494A"/>
      <name val="Arial"/>
      <family val="2"/>
    </font>
    <font>
      <sz val="11"/>
      <color indexed="8"/>
      <name val="Arial"/>
      <family val="2"/>
    </font>
    <font>
      <sz val="11"/>
      <color rgb="FF0033CC"/>
      <name val="Arial"/>
      <family val="2"/>
    </font>
    <font>
      <b/>
      <sz val="11"/>
      <name val="Arial"/>
      <family val="2"/>
    </font>
    <font>
      <b/>
      <sz val="11"/>
      <color rgb="FF0033CC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i/>
      <sz val="11"/>
      <color theme="1"/>
      <name val="Arial"/>
      <family val="2"/>
    </font>
    <font>
      <b/>
      <u/>
      <sz val="11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F1F2F3"/>
      </top>
      <bottom/>
      <diagonal/>
    </border>
    <border>
      <left/>
      <right/>
      <top style="medium">
        <color rgb="FFDCDDDF"/>
      </top>
      <bottom/>
      <diagonal/>
    </border>
    <border>
      <left/>
      <right/>
      <top style="medium">
        <color rgb="FFDCDDDF"/>
      </top>
      <bottom style="medium">
        <color rgb="FFDCDDD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19" fillId="0" borderId="11" xfId="0" applyFont="1" applyBorder="1" applyAlignment="1">
      <alignment horizontal="right" vertical="center"/>
    </xf>
    <xf numFmtId="0" fontId="19" fillId="0" borderId="10" xfId="0" applyFont="1" applyBorder="1" applyAlignment="1">
      <alignment horizontal="right" vertical="center"/>
    </xf>
    <xf numFmtId="0" fontId="21" fillId="34" borderId="0" xfId="0" applyFont="1" applyFill="1"/>
    <xf numFmtId="0" fontId="22" fillId="0" borderId="0" xfId="0" applyFont="1" applyAlignment="1">
      <alignment horizontal="center"/>
    </xf>
    <xf numFmtId="0" fontId="22" fillId="0" borderId="0" xfId="0" applyFont="1"/>
    <xf numFmtId="0" fontId="23" fillId="33" borderId="12" xfId="42" applyFont="1" applyFill="1" applyBorder="1" applyAlignment="1">
      <alignment horizontal="center" vertical="center"/>
    </xf>
    <xf numFmtId="0" fontId="23" fillId="0" borderId="12" xfId="42" applyFont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5" fillId="33" borderId="12" xfId="0" applyFont="1" applyFill="1" applyBorder="1" applyAlignment="1">
      <alignment horizontal="right" vertical="center"/>
    </xf>
    <xf numFmtId="17" fontId="19" fillId="0" borderId="10" xfId="0" applyNumberFormat="1" applyFont="1" applyBorder="1" applyAlignment="1">
      <alignment horizontal="right" vertical="center"/>
    </xf>
    <xf numFmtId="0" fontId="25" fillId="0" borderId="12" xfId="0" applyFont="1" applyBorder="1" applyAlignment="1">
      <alignment horizontal="right" vertical="center"/>
    </xf>
    <xf numFmtId="16" fontId="19" fillId="0" borderId="10" xfId="0" applyNumberFormat="1" applyFont="1" applyBorder="1" applyAlignment="1">
      <alignment horizontal="right" vertical="center"/>
    </xf>
    <xf numFmtId="0" fontId="26" fillId="0" borderId="0" xfId="43" applyFont="1" applyAlignment="1">
      <alignment horizontal="center"/>
    </xf>
    <xf numFmtId="0" fontId="26" fillId="0" borderId="0" xfId="43" applyFont="1"/>
    <xf numFmtId="14" fontId="26" fillId="0" borderId="0" xfId="43" applyNumberFormat="1" applyFont="1" applyAlignment="1">
      <alignment horizontal="center"/>
    </xf>
    <xf numFmtId="0" fontId="28" fillId="0" borderId="0" xfId="43" applyFont="1" applyAlignment="1">
      <alignment horizontal="center" vertical="center"/>
    </xf>
    <xf numFmtId="0" fontId="29" fillId="0" borderId="0" xfId="43" applyFont="1" applyAlignment="1">
      <alignment vertical="center"/>
    </xf>
    <xf numFmtId="165" fontId="30" fillId="0" borderId="0" xfId="43" applyNumberFormat="1" applyFont="1" applyAlignment="1">
      <alignment horizontal="center" vertical="center"/>
    </xf>
    <xf numFmtId="0" fontId="31" fillId="0" borderId="0" xfId="43" applyFont="1" applyAlignment="1">
      <alignment horizontal="center" vertical="center"/>
    </xf>
    <xf numFmtId="165" fontId="31" fillId="0" borderId="0" xfId="43" applyNumberFormat="1" applyFont="1" applyAlignment="1">
      <alignment horizontal="center" vertical="center"/>
    </xf>
    <xf numFmtId="0" fontId="26" fillId="0" borderId="0" xfId="43" applyFont="1"/>
    <xf numFmtId="0" fontId="22" fillId="0" borderId="13" xfId="0" applyFont="1" applyBorder="1"/>
    <xf numFmtId="0" fontId="22" fillId="0" borderId="13" xfId="0" applyFont="1" applyBorder="1" applyAlignment="1">
      <alignment horizontal="center"/>
    </xf>
    <xf numFmtId="164" fontId="22" fillId="0" borderId="0" xfId="0" applyNumberFormat="1" applyFont="1" applyAlignment="1">
      <alignment horizontal="center"/>
    </xf>
    <xf numFmtId="164" fontId="22" fillId="0" borderId="13" xfId="0" applyNumberFormat="1" applyFont="1" applyBorder="1" applyAlignment="1">
      <alignment horizontal="center"/>
    </xf>
    <xf numFmtId="0" fontId="27" fillId="0" borderId="0" xfId="43" applyFont="1" applyAlignment="1">
      <alignment horizontal="center"/>
    </xf>
    <xf numFmtId="0" fontId="26" fillId="0" borderId="0" xfId="43" applyFont="1"/>
    <xf numFmtId="0" fontId="32" fillId="0" borderId="0" xfId="43" applyFont="1"/>
    <xf numFmtId="0" fontId="22" fillId="0" borderId="0" xfId="0" applyFont="1" applyAlignment="1">
      <alignment horizontal="left"/>
    </xf>
    <xf numFmtId="0" fontId="22" fillId="0" borderId="13" xfId="0" applyFont="1" applyBorder="1" applyAlignment="1">
      <alignment horizontal="left"/>
    </xf>
    <xf numFmtId="0" fontId="33" fillId="0" borderId="0" xfId="0" applyFont="1" applyAlignment="1">
      <alignment horizontal="center"/>
    </xf>
    <xf numFmtId="0" fontId="23" fillId="33" borderId="0" xfId="42" applyFont="1" applyFill="1" applyBorder="1" applyAlignment="1">
      <alignment horizontal="center" vertical="center"/>
    </xf>
    <xf numFmtId="0" fontId="22" fillId="0" borderId="0" xfId="0" quotePrefix="1" applyFont="1"/>
    <xf numFmtId="1" fontId="22" fillId="0" borderId="0" xfId="0" applyNumberFormat="1" applyFont="1" applyAlignment="1">
      <alignment horizontal="center"/>
    </xf>
    <xf numFmtId="0" fontId="26" fillId="0" borderId="0" xfId="43" applyFont="1"/>
    <xf numFmtId="0" fontId="28" fillId="0" borderId="0" xfId="43" applyFont="1" applyAlignment="1">
      <alignment vertical="center"/>
    </xf>
    <xf numFmtId="0" fontId="26" fillId="0" borderId="0" xfId="43" applyFont="1"/>
    <xf numFmtId="0" fontId="34" fillId="0" borderId="0" xfId="43" applyFont="1"/>
    <xf numFmtId="168" fontId="26" fillId="0" borderId="0" xfId="44" applyNumberFormat="1" applyFont="1" applyAlignment="1">
      <alignment horizontal="center" vertical="center"/>
    </xf>
    <xf numFmtId="168" fontId="31" fillId="0" borderId="0" xfId="44" applyNumberFormat="1" applyFont="1" applyAlignment="1">
      <alignment horizontal="center" vertical="center"/>
    </xf>
    <xf numFmtId="172" fontId="31" fillId="0" borderId="0" xfId="43" applyNumberFormat="1" applyFont="1" applyAlignment="1">
      <alignment horizontal="center" vertical="center"/>
    </xf>
    <xf numFmtId="0" fontId="0" fillId="0" borderId="0" xfId="0" applyFill="1" applyBorder="1" applyAlignment="1"/>
    <xf numFmtId="0" fontId="0" fillId="0" borderId="14" xfId="0" applyFill="1" applyBorder="1" applyAlignment="1"/>
    <xf numFmtId="0" fontId="35" fillId="0" borderId="15" xfId="0" applyFont="1" applyFill="1" applyBorder="1" applyAlignment="1">
      <alignment horizontal="center"/>
    </xf>
    <xf numFmtId="0" fontId="35" fillId="0" borderId="15" xfId="0" applyFont="1" applyFill="1" applyBorder="1" applyAlignment="1">
      <alignment horizontal="centerContinuous"/>
    </xf>
    <xf numFmtId="0" fontId="0" fillId="35" borderId="0" xfId="0" applyFill="1" applyBorder="1" applyAlignment="1"/>
    <xf numFmtId="0" fontId="0" fillId="35" borderId="14" xfId="0" applyFill="1" applyBorder="1" applyAlignment="1"/>
    <xf numFmtId="0" fontId="35" fillId="35" borderId="15" xfId="0" applyFont="1" applyFill="1" applyBorder="1" applyAlignment="1">
      <alignment horizontal="center"/>
    </xf>
    <xf numFmtId="168" fontId="26" fillId="0" borderId="0" xfId="44" applyNumberFormat="1" applyFont="1" applyAlignment="1">
      <alignment horizontal="center"/>
    </xf>
    <xf numFmtId="168" fontId="32" fillId="0" borderId="0" xfId="44" applyNumberFormat="1" applyFont="1" applyAlignment="1">
      <alignment horizontal="center"/>
    </xf>
    <xf numFmtId="0" fontId="26" fillId="0" borderId="16" xfId="43" applyFont="1" applyBorder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6000000}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Timberwolves ticket</a:t>
            </a:r>
            <a:r>
              <a:rPr lang="en-US" baseline="0"/>
              <a:t> average price vs. Winning percentage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'Minn Schedule (2)'!$E$3</c:f>
              <c:strCache>
                <c:ptCount val="1"/>
                <c:pt idx="0">
                  <c:v>Previous Season Win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184009036407559"/>
                  <c:y val="0.4807088838480875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800" baseline="0"/>
                      <a:t>y = 44.029x + 57.976</a:t>
                    </a:r>
                    <a:br>
                      <a:rPr lang="en-US" sz="800" baseline="0"/>
                    </a:br>
                    <a:r>
                      <a:rPr lang="en-US" sz="800" baseline="0"/>
                      <a:t>R² = 0.1752</a:t>
                    </a:r>
                    <a:endParaRPr lang="en-US" sz="8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'Minn Schedule (2)'!$E$4:$E$44</c:f>
              <c:numCache>
                <c:formatCode>0.0%</c:formatCode>
                <c:ptCount val="41"/>
                <c:pt idx="0">
                  <c:v>0.61</c:v>
                </c:pt>
                <c:pt idx="1">
                  <c:v>0.58499999999999996</c:v>
                </c:pt>
                <c:pt idx="2">
                  <c:v>0.53700000000000003</c:v>
                </c:pt>
                <c:pt idx="3">
                  <c:v>0.42699999999999999</c:v>
                </c:pt>
                <c:pt idx="4">
                  <c:v>0.58499999999999996</c:v>
                </c:pt>
                <c:pt idx="5">
                  <c:v>0.34100000000000003</c:v>
                </c:pt>
                <c:pt idx="6">
                  <c:v>0.58499999999999996</c:v>
                </c:pt>
                <c:pt idx="7">
                  <c:v>0.59799999999999998</c:v>
                </c:pt>
                <c:pt idx="8">
                  <c:v>0.26800000000000002</c:v>
                </c:pt>
                <c:pt idx="9">
                  <c:v>0.56100000000000005</c:v>
                </c:pt>
                <c:pt idx="10">
                  <c:v>0.32900000000000001</c:v>
                </c:pt>
                <c:pt idx="11">
                  <c:v>0.57299999999999995</c:v>
                </c:pt>
                <c:pt idx="12">
                  <c:v>0.67100000000000004</c:v>
                </c:pt>
                <c:pt idx="13">
                  <c:v>0.79300000000000004</c:v>
                </c:pt>
                <c:pt idx="14">
                  <c:v>0.439</c:v>
                </c:pt>
                <c:pt idx="15">
                  <c:v>0.32900000000000001</c:v>
                </c:pt>
                <c:pt idx="16">
                  <c:v>0.47599999999999998</c:v>
                </c:pt>
                <c:pt idx="17">
                  <c:v>0.29299999999999998</c:v>
                </c:pt>
                <c:pt idx="18">
                  <c:v>0.30499999999999999</c:v>
                </c:pt>
                <c:pt idx="19">
                  <c:v>0.42699999999999999</c:v>
                </c:pt>
                <c:pt idx="20">
                  <c:v>0.29299999999999998</c:v>
                </c:pt>
                <c:pt idx="21">
                  <c:v>0.58499999999999996</c:v>
                </c:pt>
                <c:pt idx="22">
                  <c:v>0.57299999999999995</c:v>
                </c:pt>
                <c:pt idx="23">
                  <c:v>0.25600000000000001</c:v>
                </c:pt>
                <c:pt idx="24">
                  <c:v>0.58499999999999996</c:v>
                </c:pt>
                <c:pt idx="25">
                  <c:v>0.26800000000000002</c:v>
                </c:pt>
                <c:pt idx="26">
                  <c:v>0.56100000000000005</c:v>
                </c:pt>
                <c:pt idx="27">
                  <c:v>0.51200000000000001</c:v>
                </c:pt>
                <c:pt idx="28">
                  <c:v>0.79300000000000004</c:v>
                </c:pt>
                <c:pt idx="29">
                  <c:v>0.32900000000000001</c:v>
                </c:pt>
                <c:pt idx="30">
                  <c:v>0.58499999999999996</c:v>
                </c:pt>
                <c:pt idx="31">
                  <c:v>0.52400000000000002</c:v>
                </c:pt>
                <c:pt idx="32">
                  <c:v>0.35399999999999998</c:v>
                </c:pt>
                <c:pt idx="33">
                  <c:v>0.70699999999999996</c:v>
                </c:pt>
                <c:pt idx="34">
                  <c:v>0.51200000000000001</c:v>
                </c:pt>
                <c:pt idx="35">
                  <c:v>0.70699999999999996</c:v>
                </c:pt>
                <c:pt idx="36">
                  <c:v>0.63400000000000001</c:v>
                </c:pt>
                <c:pt idx="37">
                  <c:v>0.59799999999999998</c:v>
                </c:pt>
                <c:pt idx="38">
                  <c:v>0.53700000000000003</c:v>
                </c:pt>
                <c:pt idx="39">
                  <c:v>0.58499999999999996</c:v>
                </c:pt>
                <c:pt idx="40">
                  <c:v>0.72</c:v>
                </c:pt>
              </c:numCache>
            </c:numRef>
          </c:xVal>
          <c:yVal>
            <c:numRef>
              <c:f>'Minn Schedule (2)'!$D$4:$D$44</c:f>
              <c:numCache>
                <c:formatCode>[$$-409]#,##0.00</c:formatCode>
                <c:ptCount val="41"/>
                <c:pt idx="0">
                  <c:v>95.34</c:v>
                </c:pt>
                <c:pt idx="1">
                  <c:v>77.55</c:v>
                </c:pt>
                <c:pt idx="2">
                  <c:v>89.63</c:v>
                </c:pt>
                <c:pt idx="3">
                  <c:v>104.99</c:v>
                </c:pt>
                <c:pt idx="4">
                  <c:v>65.040000000000006</c:v>
                </c:pt>
                <c:pt idx="5">
                  <c:v>51.4</c:v>
                </c:pt>
                <c:pt idx="6">
                  <c:v>58.54</c:v>
                </c:pt>
                <c:pt idx="7">
                  <c:v>74.14</c:v>
                </c:pt>
                <c:pt idx="8">
                  <c:v>66.760000000000005</c:v>
                </c:pt>
                <c:pt idx="9">
                  <c:v>68.540000000000006</c:v>
                </c:pt>
                <c:pt idx="10">
                  <c:v>82.67</c:v>
                </c:pt>
                <c:pt idx="11">
                  <c:v>84.63</c:v>
                </c:pt>
                <c:pt idx="12">
                  <c:v>94.8</c:v>
                </c:pt>
                <c:pt idx="13">
                  <c:v>82.67</c:v>
                </c:pt>
                <c:pt idx="14">
                  <c:v>66.760000000000005</c:v>
                </c:pt>
                <c:pt idx="15">
                  <c:v>58.54</c:v>
                </c:pt>
                <c:pt idx="16">
                  <c:v>74.69</c:v>
                </c:pt>
                <c:pt idx="17">
                  <c:v>72.55</c:v>
                </c:pt>
                <c:pt idx="18" formatCode="\$#,##0.00">
                  <c:v>79.8</c:v>
                </c:pt>
                <c:pt idx="19" formatCode="\$#,##0.00">
                  <c:v>108.99</c:v>
                </c:pt>
                <c:pt idx="20" formatCode="\$#,##0.00">
                  <c:v>77.55</c:v>
                </c:pt>
                <c:pt idx="21" formatCode="\$#,##0.00">
                  <c:v>84.78</c:v>
                </c:pt>
                <c:pt idx="22" formatCode="\$#,##0.00">
                  <c:v>92.67</c:v>
                </c:pt>
                <c:pt idx="23" formatCode="\$#,##0.00">
                  <c:v>77.69</c:v>
                </c:pt>
                <c:pt idx="24" formatCode="\$#,##0.00">
                  <c:v>83.61</c:v>
                </c:pt>
                <c:pt idx="25" formatCode="\$#,##0.00">
                  <c:v>61.4</c:v>
                </c:pt>
                <c:pt idx="26" formatCode="\$#,##0.00">
                  <c:v>82.09</c:v>
                </c:pt>
                <c:pt idx="27" formatCode="\$#,##0.00">
                  <c:v>75.069999999999993</c:v>
                </c:pt>
                <c:pt idx="28" formatCode="\$#,##0.00">
                  <c:v>85.54</c:v>
                </c:pt>
                <c:pt idx="29" formatCode="\$#,##0.00">
                  <c:v>55.61</c:v>
                </c:pt>
                <c:pt idx="30" formatCode="\$#,##0.00">
                  <c:v>74.34</c:v>
                </c:pt>
                <c:pt idx="31" formatCode="\$#,##0.00">
                  <c:v>84.1</c:v>
                </c:pt>
                <c:pt idx="32" formatCode="\$#,##0.00">
                  <c:v>86.57</c:v>
                </c:pt>
                <c:pt idx="33" formatCode="\$#,##0.00">
                  <c:v>115.42</c:v>
                </c:pt>
                <c:pt idx="34" formatCode="\$#,##0.00">
                  <c:v>77.8</c:v>
                </c:pt>
                <c:pt idx="35" formatCode="\$#,##0.00">
                  <c:v>129.41999999999999</c:v>
                </c:pt>
                <c:pt idx="36" formatCode="\$#,##0.00">
                  <c:v>91.14</c:v>
                </c:pt>
                <c:pt idx="37" formatCode="\$#,##0.00">
                  <c:v>68.67</c:v>
                </c:pt>
                <c:pt idx="38" formatCode="\$#,##0.00">
                  <c:v>80.040000000000006</c:v>
                </c:pt>
                <c:pt idx="39" formatCode="\$#,##0.00">
                  <c:v>80.34</c:v>
                </c:pt>
                <c:pt idx="40" formatCode="\$#,##0.00">
                  <c:v>77.55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BC-294E-9145-B0F09E85D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875360"/>
        <c:axId val="1587429584"/>
      </c:scatterChart>
      <c:valAx>
        <c:axId val="1586875360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429584"/>
        <c:crosses val="autoZero"/>
        <c:crossBetween val="midCat"/>
      </c:valAx>
      <c:valAx>
        <c:axId val="158742958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87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73991</xdr:colOff>
      <xdr:row>22</xdr:row>
      <xdr:rowOff>138045</xdr:rowOff>
    </xdr:from>
    <xdr:to>
      <xdr:col>10</xdr:col>
      <xdr:colOff>896668</xdr:colOff>
      <xdr:row>43</xdr:row>
      <xdr:rowOff>150162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742F6D-D407-6345-9D3D-A757DD1DD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spn.com/nba/standings/_/sort/losses/season/2016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://www.espn.com/nba/standings/_/sort/winpercent/season/2016" TargetMode="External"/><Relationship Id="rId7" Type="http://schemas.openxmlformats.org/officeDocument/2006/relationships/hyperlink" Target="http://www.espn.com/nba/standings/_/sort/wins/season/2016" TargetMode="External"/><Relationship Id="rId12" Type="http://schemas.openxmlformats.org/officeDocument/2006/relationships/hyperlink" Target="http://www.espn.com/nba/standings/_/sort/winpercent/season/2016" TargetMode="External"/><Relationship Id="rId2" Type="http://schemas.openxmlformats.org/officeDocument/2006/relationships/hyperlink" Target="http://www.espn.com/nba/standings/_/sort/losses/season/2016" TargetMode="External"/><Relationship Id="rId1" Type="http://schemas.openxmlformats.org/officeDocument/2006/relationships/hyperlink" Target="http://www.espn.com/nba/standings/_/sort/wins/season/2016" TargetMode="External"/><Relationship Id="rId6" Type="http://schemas.openxmlformats.org/officeDocument/2006/relationships/hyperlink" Target="http://www.espn.com/nba/standings/_/sort/winpercent/season/2016" TargetMode="External"/><Relationship Id="rId11" Type="http://schemas.openxmlformats.org/officeDocument/2006/relationships/hyperlink" Target="http://www.espn.com/nba/standings/_/sort/losses/season/2016" TargetMode="External"/><Relationship Id="rId5" Type="http://schemas.openxmlformats.org/officeDocument/2006/relationships/hyperlink" Target="http://www.espn.com/nba/standings/_/sort/losses/season/2016" TargetMode="External"/><Relationship Id="rId10" Type="http://schemas.openxmlformats.org/officeDocument/2006/relationships/hyperlink" Target="http://www.espn.com/nba/standings/_/sort/wins/season/2016" TargetMode="External"/><Relationship Id="rId4" Type="http://schemas.openxmlformats.org/officeDocument/2006/relationships/hyperlink" Target="http://www.espn.com/nba/standings/_/sort/wins/season/2016" TargetMode="External"/><Relationship Id="rId9" Type="http://schemas.openxmlformats.org/officeDocument/2006/relationships/hyperlink" Target="http://www.espn.com/nba/standings/_/sort/winpercent/season/2016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zoomScale="200" zoomScaleNormal="200" workbookViewId="0">
      <pane ySplit="3" topLeftCell="A4" activePane="bottomLeft" state="frozen"/>
      <selection pane="bottomLeft" activeCell="A4" sqref="A4:A21"/>
    </sheetView>
  </sheetViews>
  <sheetFormatPr baseColWidth="10" defaultColWidth="8.6640625" defaultRowHeight="14"/>
  <cols>
    <col min="1" max="1" width="23.5" style="14" customWidth="1"/>
    <col min="2" max="2" width="16.1640625" style="13" bestFit="1" customWidth="1"/>
    <col min="3" max="3" width="13.5" style="13" bestFit="1" customWidth="1"/>
    <col min="4" max="4" width="15.5" style="13" bestFit="1" customWidth="1"/>
    <col min="5" max="8" width="8.6640625" style="14"/>
    <col min="9" max="9" width="23.5" style="14" bestFit="1" customWidth="1"/>
    <col min="10" max="10" width="11.33203125" style="14" bestFit="1" customWidth="1"/>
    <col min="11" max="11" width="13.5" style="14" bestFit="1" customWidth="1"/>
    <col min="12" max="12" width="15.5" style="14" bestFit="1" customWidth="1"/>
    <col min="13" max="16384" width="8.6640625" style="14"/>
  </cols>
  <sheetData>
    <row r="1" spans="1:12">
      <c r="A1" s="36"/>
      <c r="B1" s="37"/>
      <c r="D1" s="16"/>
    </row>
    <row r="2" spans="1:12">
      <c r="A2" s="17" t="s">
        <v>41</v>
      </c>
      <c r="B2" s="26"/>
      <c r="D2" s="14"/>
    </row>
    <row r="3" spans="1:12">
      <c r="A3" s="18" t="s">
        <v>34</v>
      </c>
      <c r="B3" s="18" t="s">
        <v>35</v>
      </c>
      <c r="C3" s="18" t="s">
        <v>36</v>
      </c>
      <c r="D3" s="18" t="s">
        <v>33</v>
      </c>
      <c r="I3" s="18"/>
      <c r="J3" s="18"/>
      <c r="K3" s="18"/>
      <c r="L3" s="18"/>
    </row>
    <row r="4" spans="1:12">
      <c r="A4" s="21" t="s">
        <v>6</v>
      </c>
      <c r="B4" s="15">
        <v>43392</v>
      </c>
      <c r="C4" s="19" t="str">
        <f t="shared" ref="C4:C21" si="0">TEXT(B4,"ddd")</f>
        <v>Fri</v>
      </c>
      <c r="D4" s="20">
        <v>95.34</v>
      </c>
      <c r="I4" s="27"/>
      <c r="J4" s="15"/>
      <c r="K4" s="19"/>
      <c r="L4" s="20"/>
    </row>
    <row r="5" spans="1:12">
      <c r="A5" s="21" t="s">
        <v>9</v>
      </c>
      <c r="B5" s="15">
        <v>43395</v>
      </c>
      <c r="C5" s="19" t="str">
        <f t="shared" si="0"/>
        <v>Mon</v>
      </c>
      <c r="D5" s="20">
        <v>77.55</v>
      </c>
      <c r="I5" s="27"/>
      <c r="J5" s="15"/>
      <c r="K5" s="19"/>
      <c r="L5" s="20"/>
    </row>
    <row r="6" spans="1:12">
      <c r="A6" s="21" t="s">
        <v>19</v>
      </c>
      <c r="B6" s="15">
        <v>43399</v>
      </c>
      <c r="C6" s="19" t="str">
        <f t="shared" si="0"/>
        <v>Fri</v>
      </c>
      <c r="D6" s="20">
        <v>89.63</v>
      </c>
      <c r="I6" s="27"/>
      <c r="J6" s="15"/>
      <c r="K6" s="19"/>
      <c r="L6" s="20"/>
    </row>
    <row r="7" spans="1:12">
      <c r="A7" s="21" t="s">
        <v>32</v>
      </c>
      <c r="B7" s="15">
        <v>43402</v>
      </c>
      <c r="C7" s="19" t="str">
        <f t="shared" si="0"/>
        <v>Mon</v>
      </c>
      <c r="D7" s="20">
        <v>104.99</v>
      </c>
      <c r="I7" s="27"/>
      <c r="J7" s="15"/>
      <c r="K7" s="19"/>
      <c r="L7" s="20"/>
    </row>
    <row r="8" spans="1:12">
      <c r="A8" s="21" t="s">
        <v>17</v>
      </c>
      <c r="B8" s="15">
        <v>43404</v>
      </c>
      <c r="C8" s="19" t="str">
        <f t="shared" si="0"/>
        <v>Wed</v>
      </c>
      <c r="D8" s="20">
        <v>65.040000000000006</v>
      </c>
      <c r="I8" s="27"/>
      <c r="J8" s="15"/>
      <c r="K8" s="19"/>
      <c r="L8" s="20"/>
    </row>
    <row r="9" spans="1:12">
      <c r="A9" s="21" t="s">
        <v>14</v>
      </c>
      <c r="B9" s="15">
        <v>43416</v>
      </c>
      <c r="C9" s="19" t="str">
        <f t="shared" si="0"/>
        <v>Mon</v>
      </c>
      <c r="D9" s="20">
        <v>51.4</v>
      </c>
      <c r="I9" s="27"/>
      <c r="J9" s="15"/>
      <c r="K9" s="19"/>
      <c r="L9" s="20"/>
    </row>
    <row r="10" spans="1:12">
      <c r="A10" s="21" t="s">
        <v>7</v>
      </c>
      <c r="B10" s="15">
        <v>43418</v>
      </c>
      <c r="C10" s="19" t="str">
        <f t="shared" si="0"/>
        <v>Wed</v>
      </c>
      <c r="D10" s="20">
        <v>58.54</v>
      </c>
      <c r="I10" s="27"/>
      <c r="J10" s="15"/>
      <c r="K10" s="19"/>
      <c r="L10" s="20"/>
    </row>
    <row r="11" spans="1:12">
      <c r="A11" s="21" t="s">
        <v>18</v>
      </c>
      <c r="B11" s="15">
        <v>43420</v>
      </c>
      <c r="C11" s="19" t="str">
        <f t="shared" si="0"/>
        <v>Fri</v>
      </c>
      <c r="D11" s="20">
        <v>74.14</v>
      </c>
      <c r="I11" s="27"/>
      <c r="J11" s="15"/>
      <c r="K11" s="19"/>
      <c r="L11" s="20"/>
    </row>
    <row r="12" spans="1:12">
      <c r="A12" s="21" t="s">
        <v>3</v>
      </c>
      <c r="B12" s="15">
        <v>43422</v>
      </c>
      <c r="C12" s="19" t="str">
        <f t="shared" si="0"/>
        <v>Sun</v>
      </c>
      <c r="D12" s="20">
        <v>66.760000000000005</v>
      </c>
      <c r="I12" s="27"/>
      <c r="J12" s="15"/>
      <c r="K12" s="19"/>
      <c r="L12" s="20"/>
    </row>
    <row r="13" spans="1:12">
      <c r="A13" s="21" t="s">
        <v>25</v>
      </c>
      <c r="B13" s="15">
        <v>43425</v>
      </c>
      <c r="C13" s="19" t="str">
        <f t="shared" si="0"/>
        <v>Wed</v>
      </c>
      <c r="D13" s="20">
        <v>68.540000000000006</v>
      </c>
      <c r="I13" s="27"/>
      <c r="J13" s="15"/>
      <c r="K13" s="19"/>
      <c r="L13" s="20"/>
    </row>
    <row r="14" spans="1:12">
      <c r="A14" s="21" t="s">
        <v>20</v>
      </c>
      <c r="B14" s="15">
        <v>43428</v>
      </c>
      <c r="C14" s="19" t="str">
        <f t="shared" si="0"/>
        <v>Sat</v>
      </c>
      <c r="D14" s="20">
        <v>82.67</v>
      </c>
      <c r="I14" s="27"/>
      <c r="J14" s="15"/>
      <c r="K14" s="19"/>
      <c r="L14" s="20"/>
    </row>
    <row r="15" spans="1:12">
      <c r="A15" s="21" t="s">
        <v>31</v>
      </c>
      <c r="B15" s="15">
        <v>43432</v>
      </c>
      <c r="C15" s="19" t="str">
        <f t="shared" si="0"/>
        <v>Wed</v>
      </c>
      <c r="D15" s="20">
        <v>84.63</v>
      </c>
      <c r="I15" s="27"/>
      <c r="J15" s="15"/>
      <c r="K15" s="19"/>
      <c r="L15" s="20"/>
    </row>
    <row r="16" spans="1:12">
      <c r="A16" s="21" t="s">
        <v>5</v>
      </c>
      <c r="B16" s="15">
        <v>43435</v>
      </c>
      <c r="C16" s="19" t="str">
        <f t="shared" si="0"/>
        <v>Sat</v>
      </c>
      <c r="D16" s="20">
        <v>94.8</v>
      </c>
      <c r="I16" s="27"/>
      <c r="J16" s="15"/>
      <c r="K16" s="19"/>
      <c r="L16" s="20"/>
    </row>
    <row r="17" spans="1:12">
      <c r="A17" s="21" t="s">
        <v>2</v>
      </c>
      <c r="B17" s="15">
        <v>43437</v>
      </c>
      <c r="C17" s="19" t="str">
        <f t="shared" si="0"/>
        <v>Mon</v>
      </c>
      <c r="D17" s="20">
        <v>82.67</v>
      </c>
      <c r="I17" s="27"/>
      <c r="J17" s="15"/>
      <c r="K17" s="19"/>
      <c r="L17" s="20"/>
    </row>
    <row r="18" spans="1:12">
      <c r="A18" s="21" t="s">
        <v>22</v>
      </c>
      <c r="B18" s="15">
        <v>43439</v>
      </c>
      <c r="C18" s="19" t="str">
        <f t="shared" si="0"/>
        <v>Wed</v>
      </c>
      <c r="D18" s="20">
        <v>66.760000000000005</v>
      </c>
      <c r="I18" s="27"/>
      <c r="J18" s="15"/>
      <c r="K18" s="19"/>
      <c r="L18" s="20"/>
    </row>
    <row r="19" spans="1:12">
      <c r="A19" s="21" t="s">
        <v>13</v>
      </c>
      <c r="B19" s="15">
        <v>43451</v>
      </c>
      <c r="C19" s="19" t="str">
        <f t="shared" si="0"/>
        <v>Mon</v>
      </c>
      <c r="D19" s="20">
        <v>58.54</v>
      </c>
      <c r="E19" s="20"/>
      <c r="I19" s="27"/>
      <c r="J19" s="15"/>
      <c r="K19" s="19"/>
      <c r="L19" s="20"/>
    </row>
    <row r="20" spans="1:12">
      <c r="A20" s="21" t="s">
        <v>21</v>
      </c>
      <c r="B20" s="15">
        <v>43453</v>
      </c>
      <c r="C20" s="19" t="str">
        <f t="shared" si="0"/>
        <v>Wed</v>
      </c>
      <c r="D20" s="20">
        <v>74.69</v>
      </c>
      <c r="I20" s="27"/>
      <c r="J20" s="15"/>
      <c r="K20" s="19"/>
      <c r="L20" s="20"/>
    </row>
    <row r="21" spans="1:12">
      <c r="A21" s="21" t="s">
        <v>8</v>
      </c>
      <c r="B21" s="15">
        <v>43462</v>
      </c>
      <c r="C21" s="19" t="str">
        <f t="shared" si="0"/>
        <v>Fri</v>
      </c>
      <c r="D21" s="20">
        <v>72.55</v>
      </c>
      <c r="I21" s="27"/>
      <c r="J21" s="15"/>
      <c r="K21" s="19"/>
      <c r="L21" s="20"/>
    </row>
    <row r="23" spans="1:12">
      <c r="E23" s="28"/>
    </row>
  </sheetData>
  <sortState ref="I4:L21">
    <sortCondition descending="1" ref="L4"/>
  </sortState>
  <mergeCells count="1">
    <mergeCell ref="A1:B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zoomScaleNormal="100" workbookViewId="0">
      <selection activeCell="B31" sqref="B31"/>
    </sheetView>
  </sheetViews>
  <sheetFormatPr baseColWidth="10" defaultColWidth="8.6640625" defaultRowHeight="14"/>
  <cols>
    <col min="1" max="1" width="3.1640625" style="5" customWidth="1"/>
    <col min="2" max="2" width="25.5" style="5" customWidth="1"/>
    <col min="3" max="5" width="8.6640625" style="5"/>
    <col min="6" max="6" width="7.33203125" style="5" customWidth="1"/>
    <col min="7" max="7" width="25.33203125" style="5" bestFit="1" customWidth="1"/>
    <col min="8" max="10" width="8.6640625" style="4"/>
    <col min="11" max="11" width="8.6640625" style="5"/>
    <col min="12" max="12" width="7.83203125" style="5" bestFit="1" customWidth="1"/>
    <col min="13" max="13" width="9" style="5" bestFit="1" customWidth="1"/>
    <col min="14" max="16384" width="8.6640625" style="5"/>
  </cols>
  <sheetData>
    <row r="1" spans="1:12" ht="15" thickBot="1">
      <c r="B1" s="3" t="s">
        <v>40</v>
      </c>
      <c r="C1" s="4"/>
      <c r="D1" s="4"/>
      <c r="E1" s="4"/>
      <c r="G1" s="3" t="s">
        <v>38</v>
      </c>
      <c r="L1" s="33"/>
    </row>
    <row r="2" spans="1:12" ht="15" thickBot="1">
      <c r="A2" s="32"/>
      <c r="B2" s="8" t="s">
        <v>37</v>
      </c>
      <c r="C2" s="6" t="s">
        <v>28</v>
      </c>
      <c r="D2" s="6" t="s">
        <v>0</v>
      </c>
      <c r="E2" s="6" t="s">
        <v>29</v>
      </c>
      <c r="G2" s="8" t="s">
        <v>37</v>
      </c>
      <c r="H2" s="6" t="s">
        <v>28</v>
      </c>
      <c r="I2" s="6" t="s">
        <v>0</v>
      </c>
      <c r="J2" s="6" t="s">
        <v>29</v>
      </c>
      <c r="K2" s="9"/>
    </row>
    <row r="3" spans="1:12" ht="15" thickBot="1">
      <c r="A3" s="31"/>
      <c r="B3" s="5" t="s">
        <v>12</v>
      </c>
      <c r="C3" s="4">
        <v>59</v>
      </c>
      <c r="D3" s="4">
        <v>23</v>
      </c>
      <c r="E3" s="24">
        <v>0.72</v>
      </c>
      <c r="G3" s="5" t="s">
        <v>5</v>
      </c>
      <c r="H3" s="4">
        <v>53</v>
      </c>
      <c r="I3" s="4">
        <v>29</v>
      </c>
      <c r="J3" s="24">
        <v>0.64600000000000002</v>
      </c>
      <c r="K3" s="1"/>
      <c r="L3" s="34"/>
    </row>
    <row r="4" spans="1:12" ht="15" thickBot="1">
      <c r="A4" s="31"/>
      <c r="B4" s="5" t="s">
        <v>5</v>
      </c>
      <c r="C4" s="4">
        <v>55</v>
      </c>
      <c r="D4" s="4">
        <v>27</v>
      </c>
      <c r="E4" s="24">
        <v>0.67100000000000004</v>
      </c>
      <c r="G4" s="5" t="s">
        <v>6</v>
      </c>
      <c r="H4" s="4">
        <v>51</v>
      </c>
      <c r="I4" s="4">
        <v>31</v>
      </c>
      <c r="J4" s="24">
        <v>0.622</v>
      </c>
      <c r="K4" s="2"/>
      <c r="L4" s="34"/>
    </row>
    <row r="5" spans="1:12" ht="15" thickBot="1">
      <c r="A5" s="31"/>
      <c r="B5" s="5" t="s">
        <v>24</v>
      </c>
      <c r="C5" s="4">
        <v>52</v>
      </c>
      <c r="D5" s="4">
        <v>30</v>
      </c>
      <c r="E5" s="24">
        <v>0.63400000000000001</v>
      </c>
      <c r="G5" s="5" t="s">
        <v>12</v>
      </c>
      <c r="H5" s="4">
        <v>51</v>
      </c>
      <c r="I5" s="4">
        <v>31</v>
      </c>
      <c r="J5" s="24">
        <v>0.622</v>
      </c>
      <c r="K5" s="2"/>
      <c r="L5" s="34"/>
    </row>
    <row r="6" spans="1:12" ht="15" thickBot="1">
      <c r="A6" s="31"/>
      <c r="B6" s="5" t="s">
        <v>6</v>
      </c>
      <c r="C6" s="4">
        <v>50</v>
      </c>
      <c r="D6" s="4">
        <v>32</v>
      </c>
      <c r="E6" s="24">
        <v>0.61</v>
      </c>
      <c r="G6" s="5" t="s">
        <v>30</v>
      </c>
      <c r="H6" s="4">
        <v>49</v>
      </c>
      <c r="I6" s="4">
        <v>33</v>
      </c>
      <c r="J6" s="24">
        <v>0.59799999999999998</v>
      </c>
      <c r="K6" s="2"/>
      <c r="L6" s="34"/>
    </row>
    <row r="7" spans="1:12" ht="15" thickBot="1">
      <c r="A7" s="31"/>
      <c r="B7" s="5" t="s">
        <v>9</v>
      </c>
      <c r="C7" s="4">
        <v>48</v>
      </c>
      <c r="D7" s="4">
        <v>34</v>
      </c>
      <c r="E7" s="24">
        <v>0.58499999999999996</v>
      </c>
      <c r="G7" s="5" t="s">
        <v>8</v>
      </c>
      <c r="H7" s="4">
        <v>43</v>
      </c>
      <c r="I7" s="4">
        <v>39</v>
      </c>
      <c r="J7" s="24">
        <v>0.52400000000000002</v>
      </c>
      <c r="K7" s="2"/>
      <c r="L7" s="34"/>
    </row>
    <row r="8" spans="1:12" ht="15" thickBot="1">
      <c r="A8" s="31"/>
      <c r="B8" s="5" t="s">
        <v>23</v>
      </c>
      <c r="C8" s="4">
        <v>44</v>
      </c>
      <c r="D8" s="4">
        <v>38</v>
      </c>
      <c r="E8" s="24">
        <v>0.53700000000000003</v>
      </c>
      <c r="G8" s="5" t="s">
        <v>19</v>
      </c>
      <c r="H8" s="4">
        <v>42</v>
      </c>
      <c r="I8" s="4">
        <v>40</v>
      </c>
      <c r="J8" s="24">
        <v>0.51200000000000001</v>
      </c>
      <c r="K8" s="2"/>
      <c r="L8" s="34"/>
    </row>
    <row r="9" spans="1:12" ht="15" thickBot="1">
      <c r="A9" s="31"/>
      <c r="B9" s="5" t="s">
        <v>19</v>
      </c>
      <c r="C9" s="4">
        <v>44</v>
      </c>
      <c r="D9" s="4">
        <v>38</v>
      </c>
      <c r="E9" s="24">
        <v>0.53700000000000003</v>
      </c>
      <c r="G9" s="5" t="s">
        <v>9</v>
      </c>
      <c r="H9" s="4">
        <v>42</v>
      </c>
      <c r="I9" s="4">
        <v>40</v>
      </c>
      <c r="J9" s="24">
        <v>0.51200000000000001</v>
      </c>
      <c r="K9" s="2"/>
      <c r="L9" s="34"/>
    </row>
    <row r="10" spans="1:12" ht="15" thickBot="1">
      <c r="A10" s="31"/>
      <c r="B10" s="22" t="s">
        <v>30</v>
      </c>
      <c r="C10" s="23">
        <v>43</v>
      </c>
      <c r="D10" s="23">
        <v>39</v>
      </c>
      <c r="E10" s="25">
        <v>0.52400000000000002</v>
      </c>
      <c r="G10" s="22" t="s">
        <v>20</v>
      </c>
      <c r="H10" s="23">
        <v>41</v>
      </c>
      <c r="I10" s="23">
        <v>41</v>
      </c>
      <c r="J10" s="25">
        <v>0.5</v>
      </c>
      <c r="K10" s="2"/>
      <c r="L10" s="34"/>
    </row>
    <row r="11" spans="1:12" ht="15" thickBot="1">
      <c r="A11" s="31"/>
      <c r="B11" s="5" t="s">
        <v>21</v>
      </c>
      <c r="C11" s="4">
        <v>39</v>
      </c>
      <c r="D11" s="4">
        <v>43</v>
      </c>
      <c r="E11" s="24">
        <v>0.47599999999999998</v>
      </c>
      <c r="G11" s="5" t="s">
        <v>23</v>
      </c>
      <c r="H11" s="4">
        <v>41</v>
      </c>
      <c r="I11" s="4">
        <v>41</v>
      </c>
      <c r="J11" s="24">
        <v>0.5</v>
      </c>
      <c r="K11" s="2"/>
      <c r="L11" s="34"/>
    </row>
    <row r="12" spans="1:12" ht="15" thickBot="1">
      <c r="A12" s="31"/>
      <c r="B12" s="5" t="s">
        <v>22</v>
      </c>
      <c r="C12" s="4">
        <v>36</v>
      </c>
      <c r="D12" s="4">
        <v>46</v>
      </c>
      <c r="E12" s="24">
        <v>0.439</v>
      </c>
      <c r="G12" s="5" t="s">
        <v>21</v>
      </c>
      <c r="H12" s="4">
        <v>37</v>
      </c>
      <c r="I12" s="4">
        <v>45</v>
      </c>
      <c r="J12" s="24">
        <v>0.45100000000000001</v>
      </c>
      <c r="K12" s="2"/>
      <c r="L12" s="34"/>
    </row>
    <row r="13" spans="1:12" ht="15" thickBot="1">
      <c r="A13" s="31"/>
      <c r="B13" s="5" t="s">
        <v>15</v>
      </c>
      <c r="C13" s="4">
        <v>29</v>
      </c>
      <c r="D13" s="4">
        <v>53</v>
      </c>
      <c r="E13" s="24">
        <v>0.35399999999999998</v>
      </c>
      <c r="G13" s="5" t="s">
        <v>22</v>
      </c>
      <c r="H13" s="4">
        <v>36</v>
      </c>
      <c r="I13" s="4">
        <v>46</v>
      </c>
      <c r="J13" s="24">
        <v>0.439</v>
      </c>
      <c r="K13" s="2"/>
      <c r="L13" s="34"/>
    </row>
    <row r="14" spans="1:12" ht="15" thickBot="1">
      <c r="A14" s="31"/>
      <c r="B14" s="5" t="s">
        <v>14</v>
      </c>
      <c r="C14" s="4">
        <v>28</v>
      </c>
      <c r="D14" s="4">
        <v>54</v>
      </c>
      <c r="E14" s="24">
        <v>0.34100000000000003</v>
      </c>
      <c r="G14" s="5" t="s">
        <v>15</v>
      </c>
      <c r="H14" s="4">
        <v>31</v>
      </c>
      <c r="I14" s="4">
        <v>51</v>
      </c>
      <c r="J14" s="24">
        <v>0.378</v>
      </c>
      <c r="K14" s="2"/>
      <c r="L14" s="34"/>
    </row>
    <row r="15" spans="1:12" ht="15" thickBot="1">
      <c r="A15" s="31"/>
      <c r="B15" s="5" t="s">
        <v>20</v>
      </c>
      <c r="C15" s="4">
        <v>27</v>
      </c>
      <c r="D15" s="4">
        <v>55</v>
      </c>
      <c r="E15" s="24">
        <v>0.32900000000000001</v>
      </c>
      <c r="G15" s="5" t="s">
        <v>1</v>
      </c>
      <c r="H15" s="4">
        <v>29</v>
      </c>
      <c r="I15" s="4">
        <v>53</v>
      </c>
      <c r="J15" s="24">
        <v>0.35399999999999998</v>
      </c>
      <c r="K15" s="2"/>
      <c r="L15" s="34"/>
    </row>
    <row r="16" spans="1:12" ht="15" thickBot="1">
      <c r="A16" s="31"/>
      <c r="B16" s="5" t="s">
        <v>1</v>
      </c>
      <c r="C16" s="4">
        <v>25</v>
      </c>
      <c r="D16" s="4">
        <v>57</v>
      </c>
      <c r="E16" s="24">
        <v>0.30499999999999999</v>
      </c>
      <c r="G16" s="5" t="s">
        <v>24</v>
      </c>
      <c r="H16" s="4">
        <v>28</v>
      </c>
      <c r="I16" s="4">
        <v>54</v>
      </c>
      <c r="J16" s="24">
        <v>0.34100000000000003</v>
      </c>
      <c r="K16" s="2"/>
      <c r="L16" s="34"/>
    </row>
    <row r="17" spans="1:12">
      <c r="A17" s="31"/>
      <c r="B17" s="5" t="s">
        <v>8</v>
      </c>
      <c r="C17" s="4">
        <v>24</v>
      </c>
      <c r="D17" s="4">
        <v>58</v>
      </c>
      <c r="E17" s="24">
        <v>0.29299999999999998</v>
      </c>
      <c r="G17" s="5" t="s">
        <v>14</v>
      </c>
      <c r="H17" s="4">
        <v>20</v>
      </c>
      <c r="I17" s="4">
        <v>62</v>
      </c>
      <c r="J17" s="24">
        <v>0.24399999999999999</v>
      </c>
      <c r="K17" s="10"/>
      <c r="L17" s="34"/>
    </row>
    <row r="18" spans="1:12" ht="15" thickBot="1">
      <c r="L18" s="34"/>
    </row>
    <row r="19" spans="1:12" ht="15" thickBot="1">
      <c r="B19" s="8" t="s">
        <v>27</v>
      </c>
      <c r="C19" s="7" t="s">
        <v>28</v>
      </c>
      <c r="D19" s="7" t="s">
        <v>0</v>
      </c>
      <c r="E19" s="7" t="s">
        <v>29</v>
      </c>
      <c r="G19" s="8" t="s">
        <v>27</v>
      </c>
      <c r="H19" s="7" t="s">
        <v>28</v>
      </c>
      <c r="I19" s="7" t="s">
        <v>0</v>
      </c>
      <c r="J19" s="7" t="s">
        <v>29</v>
      </c>
      <c r="K19" s="11"/>
      <c r="L19" s="34"/>
    </row>
    <row r="20" spans="1:12" ht="15" thickBot="1">
      <c r="A20" s="31"/>
      <c r="B20" s="29" t="s">
        <v>2</v>
      </c>
      <c r="C20" s="4">
        <v>65</v>
      </c>
      <c r="D20" s="4">
        <v>17</v>
      </c>
      <c r="E20" s="4">
        <v>0.79300000000000004</v>
      </c>
      <c r="G20" s="5" t="s">
        <v>4</v>
      </c>
      <c r="H20" s="4">
        <v>67</v>
      </c>
      <c r="I20" s="4">
        <v>15</v>
      </c>
      <c r="J20" s="24">
        <v>0.81699999999999995</v>
      </c>
      <c r="K20" s="2"/>
      <c r="L20" s="34"/>
    </row>
    <row r="21" spans="1:12" ht="15" thickBot="1">
      <c r="A21" s="31"/>
      <c r="B21" s="29" t="s">
        <v>4</v>
      </c>
      <c r="C21" s="4">
        <v>58</v>
      </c>
      <c r="D21" s="4">
        <v>24</v>
      </c>
      <c r="E21" s="4">
        <v>0.70699999999999996</v>
      </c>
      <c r="G21" s="5" t="s">
        <v>31</v>
      </c>
      <c r="H21" s="4">
        <v>61</v>
      </c>
      <c r="I21" s="4">
        <v>21</v>
      </c>
      <c r="J21" s="24">
        <v>0.74399999999999999</v>
      </c>
      <c r="K21" s="2"/>
      <c r="L21" s="34"/>
    </row>
    <row r="22" spans="1:12" ht="15" thickBot="1">
      <c r="A22" s="31"/>
      <c r="B22" s="29" t="s">
        <v>18</v>
      </c>
      <c r="C22" s="4">
        <v>49</v>
      </c>
      <c r="D22" s="4">
        <v>33</v>
      </c>
      <c r="E22" s="4">
        <v>0.59799999999999998</v>
      </c>
      <c r="G22" s="5" t="s">
        <v>2</v>
      </c>
      <c r="H22" s="4">
        <v>55</v>
      </c>
      <c r="I22" s="4">
        <v>27</v>
      </c>
      <c r="J22" s="24">
        <v>0.67100000000000004</v>
      </c>
      <c r="K22" s="2"/>
      <c r="L22" s="34"/>
    </row>
    <row r="23" spans="1:12" ht="15" thickBot="1">
      <c r="A23" s="31"/>
      <c r="B23" s="29" t="s">
        <v>11</v>
      </c>
      <c r="C23" s="4">
        <v>48</v>
      </c>
      <c r="D23" s="4">
        <v>34</v>
      </c>
      <c r="E23" s="4">
        <v>0.58499999999999996</v>
      </c>
      <c r="G23" s="5" t="s">
        <v>39</v>
      </c>
      <c r="H23" s="4">
        <v>51</v>
      </c>
      <c r="I23" s="4">
        <v>31</v>
      </c>
      <c r="J23" s="24">
        <v>0.622</v>
      </c>
      <c r="K23" s="2"/>
      <c r="L23" s="34"/>
    </row>
    <row r="24" spans="1:12" ht="15" thickBot="1">
      <c r="A24" s="31"/>
      <c r="B24" s="29" t="s">
        <v>17</v>
      </c>
      <c r="C24" s="4">
        <v>48</v>
      </c>
      <c r="D24" s="4">
        <v>34</v>
      </c>
      <c r="E24" s="4">
        <v>0.58499999999999996</v>
      </c>
      <c r="G24" s="5" t="s">
        <v>17</v>
      </c>
      <c r="H24" s="4">
        <v>51</v>
      </c>
      <c r="I24" s="4">
        <v>31</v>
      </c>
      <c r="J24" s="24">
        <v>0.622</v>
      </c>
      <c r="K24" s="2"/>
      <c r="L24" s="34"/>
    </row>
    <row r="25" spans="1:12" ht="15" thickBot="1">
      <c r="A25" s="31"/>
      <c r="B25" s="29" t="s">
        <v>7</v>
      </c>
      <c r="C25" s="4">
        <v>48</v>
      </c>
      <c r="D25" s="4">
        <v>34</v>
      </c>
      <c r="E25" s="4">
        <v>0.58499999999999996</v>
      </c>
      <c r="G25" s="5" t="s">
        <v>11</v>
      </c>
      <c r="H25" s="4">
        <v>47</v>
      </c>
      <c r="I25" s="4">
        <v>35</v>
      </c>
      <c r="J25" s="24">
        <v>0.57299999999999995</v>
      </c>
      <c r="K25" s="2"/>
      <c r="L25" s="34"/>
    </row>
    <row r="26" spans="1:12" ht="15" thickBot="1">
      <c r="A26" s="31"/>
      <c r="B26" s="29" t="s">
        <v>31</v>
      </c>
      <c r="C26" s="4">
        <v>47</v>
      </c>
      <c r="D26" s="4">
        <v>35</v>
      </c>
      <c r="E26" s="4">
        <v>0.57299999999999995</v>
      </c>
      <c r="G26" s="5" t="s">
        <v>3</v>
      </c>
      <c r="H26" s="4">
        <v>43</v>
      </c>
      <c r="I26" s="4">
        <v>39</v>
      </c>
      <c r="J26" s="24">
        <v>0.52400000000000002</v>
      </c>
      <c r="K26" s="2"/>
      <c r="L26" s="34"/>
    </row>
    <row r="27" spans="1:12" ht="15" thickBot="1">
      <c r="A27" s="31"/>
      <c r="B27" s="30" t="s">
        <v>10</v>
      </c>
      <c r="C27" s="23">
        <v>47</v>
      </c>
      <c r="D27" s="23">
        <v>35</v>
      </c>
      <c r="E27" s="23">
        <v>0.57299999999999995</v>
      </c>
      <c r="G27" s="22" t="s">
        <v>18</v>
      </c>
      <c r="H27" s="23">
        <v>41</v>
      </c>
      <c r="I27" s="23">
        <v>41</v>
      </c>
      <c r="J27" s="25">
        <v>0.5</v>
      </c>
      <c r="K27" s="2"/>
      <c r="L27" s="34"/>
    </row>
    <row r="28" spans="1:12" ht="15" thickBot="1">
      <c r="A28" s="31"/>
      <c r="B28" s="29" t="s">
        <v>25</v>
      </c>
      <c r="C28" s="4">
        <v>46</v>
      </c>
      <c r="D28" s="4">
        <v>36</v>
      </c>
      <c r="E28" s="4">
        <v>0.56100000000000005</v>
      </c>
      <c r="G28" s="5" t="s">
        <v>25</v>
      </c>
      <c r="H28" s="4">
        <v>40</v>
      </c>
      <c r="I28" s="4">
        <v>42</v>
      </c>
      <c r="J28" s="24">
        <v>0.48799999999999999</v>
      </c>
      <c r="K28" s="2"/>
      <c r="L28" s="34"/>
    </row>
    <row r="29" spans="1:12" ht="15" thickBot="1">
      <c r="A29" s="31"/>
      <c r="B29" s="29" t="s">
        <v>39</v>
      </c>
      <c r="C29" s="4">
        <v>42</v>
      </c>
      <c r="D29" s="4">
        <v>40</v>
      </c>
      <c r="E29" s="4">
        <v>0.51200000000000001</v>
      </c>
      <c r="G29" s="5" t="s">
        <v>7</v>
      </c>
      <c r="H29" s="4">
        <v>34</v>
      </c>
      <c r="I29" s="4">
        <v>48</v>
      </c>
      <c r="J29" s="24">
        <v>0.41499999999999998</v>
      </c>
      <c r="K29" s="2"/>
      <c r="L29" s="34"/>
    </row>
    <row r="30" spans="1:12" ht="15" thickBot="1">
      <c r="A30" s="31"/>
      <c r="B30" s="29" t="s">
        <v>32</v>
      </c>
      <c r="C30" s="4">
        <v>35</v>
      </c>
      <c r="D30" s="4">
        <v>47</v>
      </c>
      <c r="E30" s="4">
        <v>0.42699999999999999</v>
      </c>
      <c r="G30" s="5" t="s">
        <v>16</v>
      </c>
      <c r="H30" s="4">
        <v>33</v>
      </c>
      <c r="I30" s="4">
        <v>49</v>
      </c>
      <c r="J30" s="24">
        <v>0.40200000000000002</v>
      </c>
      <c r="K30" s="2"/>
      <c r="L30" s="34"/>
    </row>
    <row r="31" spans="1:12" ht="15" thickBot="1">
      <c r="A31" s="31"/>
      <c r="B31" s="29" t="s">
        <v>13</v>
      </c>
      <c r="C31" s="4">
        <v>27</v>
      </c>
      <c r="D31" s="4">
        <v>55</v>
      </c>
      <c r="E31" s="4">
        <v>0.32900000000000001</v>
      </c>
      <c r="G31" s="5" t="s">
        <v>13</v>
      </c>
      <c r="H31" s="4">
        <v>32</v>
      </c>
      <c r="I31" s="4">
        <v>50</v>
      </c>
      <c r="J31" s="24">
        <v>0.39</v>
      </c>
      <c r="K31" s="2"/>
      <c r="L31" s="34"/>
    </row>
    <row r="32" spans="1:12" ht="15" thickBot="1">
      <c r="A32" s="31"/>
      <c r="B32" s="29" t="s">
        <v>16</v>
      </c>
      <c r="C32" s="4">
        <v>24</v>
      </c>
      <c r="D32" s="4">
        <v>58</v>
      </c>
      <c r="E32" s="4">
        <v>0.29299999999999998</v>
      </c>
      <c r="G32" s="5" t="s">
        <v>10</v>
      </c>
      <c r="H32" s="4">
        <v>31</v>
      </c>
      <c r="I32" s="4">
        <v>51</v>
      </c>
      <c r="J32" s="24">
        <v>0.378</v>
      </c>
      <c r="K32" s="2"/>
      <c r="L32" s="34"/>
    </row>
    <row r="33" spans="1:11" ht="15" thickBot="1">
      <c r="A33" s="31"/>
      <c r="B33" s="29" t="s">
        <v>3</v>
      </c>
      <c r="C33" s="4">
        <v>22</v>
      </c>
      <c r="D33" s="4">
        <v>60</v>
      </c>
      <c r="E33" s="4">
        <v>0.26800000000000002</v>
      </c>
      <c r="G33" s="5" t="s">
        <v>32</v>
      </c>
      <c r="H33" s="4">
        <v>26</v>
      </c>
      <c r="I33" s="4">
        <v>56</v>
      </c>
      <c r="J33" s="24">
        <v>0.317</v>
      </c>
      <c r="K33" s="2"/>
    </row>
    <row r="34" spans="1:11">
      <c r="A34" s="31"/>
      <c r="B34" s="29" t="s">
        <v>26</v>
      </c>
      <c r="C34" s="4">
        <v>21</v>
      </c>
      <c r="D34" s="4">
        <v>61</v>
      </c>
      <c r="E34" s="4">
        <v>0.25600000000000001</v>
      </c>
      <c r="G34" s="5" t="s">
        <v>26</v>
      </c>
      <c r="H34" s="4">
        <v>24</v>
      </c>
      <c r="I34" s="4">
        <v>58</v>
      </c>
      <c r="J34" s="24">
        <v>0.29299999999999998</v>
      </c>
      <c r="K34" s="12"/>
    </row>
  </sheetData>
  <hyperlinks>
    <hyperlink ref="H19" r:id="rId1" display="http://www.espn.com/nba/standings/_/sort/wins/season/2016" xr:uid="{00000000-0004-0000-0100-000000000000}"/>
    <hyperlink ref="I19" r:id="rId2" display="http://www.espn.com/nba/standings/_/sort/losses/season/2016" xr:uid="{00000000-0004-0000-0100-000001000000}"/>
    <hyperlink ref="J19" r:id="rId3" display="http://www.espn.com/nba/standings/_/sort/winpercent/season/2016" xr:uid="{00000000-0004-0000-0100-000002000000}"/>
    <hyperlink ref="H2" r:id="rId4" display="http://www.espn.com/nba/standings/_/sort/wins/season/2016" xr:uid="{00000000-0004-0000-0100-000003000000}"/>
    <hyperlink ref="I2" r:id="rId5" display="http://www.espn.com/nba/standings/_/sort/losses/season/2016" xr:uid="{00000000-0004-0000-0100-000004000000}"/>
    <hyperlink ref="J2" r:id="rId6" display="http://www.espn.com/nba/standings/_/sort/winpercent/season/2016" xr:uid="{00000000-0004-0000-0100-000005000000}"/>
    <hyperlink ref="C2" r:id="rId7" display="http://www.espn.com/nba/standings/_/sort/wins/season/2016" xr:uid="{00000000-0004-0000-0100-000006000000}"/>
    <hyperlink ref="D2" r:id="rId8" display="http://www.espn.com/nba/standings/_/sort/losses/season/2016" xr:uid="{00000000-0004-0000-0100-000007000000}"/>
    <hyperlink ref="E2" r:id="rId9" display="http://www.espn.com/nba/standings/_/sort/winpercent/season/2016" xr:uid="{00000000-0004-0000-0100-000008000000}"/>
    <hyperlink ref="C19" r:id="rId10" display="http://www.espn.com/nba/standings/_/sort/wins/season/2016" xr:uid="{00000000-0004-0000-0100-000009000000}"/>
    <hyperlink ref="D19" r:id="rId11" display="http://www.espn.com/nba/standings/_/sort/losses/season/2016" xr:uid="{00000000-0004-0000-0100-00000A000000}"/>
    <hyperlink ref="E19" r:id="rId12" display="http://www.espn.com/nba/standings/_/sort/winpercent/season/2016" xr:uid="{00000000-0004-0000-0100-00000B000000}"/>
  </hyperlinks>
  <pageMargins left="0.7" right="0.7" top="0.75" bottom="0.75" header="0.3" footer="0.3"/>
  <pageSetup orientation="portrait" horizontalDpi="4294967293" verticalDpi="4294967293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6D2AD-5BA2-2B49-A978-F3E1A2CCD728}">
  <dimension ref="A1:L49"/>
  <sheetViews>
    <sheetView tabSelected="1" zoomScale="92" zoomScaleNormal="120" workbookViewId="0">
      <pane ySplit="3" topLeftCell="A6" activePane="bottomLeft" state="frozen"/>
      <selection pane="bottomLeft" activeCell="I20" sqref="I20"/>
    </sheetView>
  </sheetViews>
  <sheetFormatPr baseColWidth="10" defaultColWidth="8.6640625" defaultRowHeight="14"/>
  <cols>
    <col min="1" max="1" width="23.5" style="35" customWidth="1"/>
    <col min="2" max="2" width="16.1640625" style="13" bestFit="1" customWidth="1"/>
    <col min="3" max="3" width="13.5" style="13" bestFit="1" customWidth="1"/>
    <col min="4" max="4" width="15.5" style="13" bestFit="1" customWidth="1"/>
    <col min="5" max="5" width="22.1640625" style="35" bestFit="1" customWidth="1"/>
    <col min="6" max="8" width="8.6640625" style="35"/>
    <col min="9" max="9" width="23.5" style="35" bestFit="1" customWidth="1"/>
    <col min="10" max="10" width="11.33203125" style="35" bestFit="1" customWidth="1"/>
    <col min="11" max="11" width="13.5" style="35" bestFit="1" customWidth="1"/>
    <col min="12" max="12" width="15.5" style="35" bestFit="1" customWidth="1"/>
    <col min="13" max="16384" width="8.6640625" style="35"/>
  </cols>
  <sheetData>
    <row r="1" spans="1:12">
      <c r="A1" s="36"/>
      <c r="B1" s="37"/>
      <c r="D1" s="16"/>
    </row>
    <row r="2" spans="1:12">
      <c r="A2" s="17" t="s">
        <v>41</v>
      </c>
      <c r="B2" s="26"/>
      <c r="D2" s="35"/>
    </row>
    <row r="3" spans="1:12">
      <c r="A3" s="18" t="s">
        <v>34</v>
      </c>
      <c r="B3" s="18" t="s">
        <v>35</v>
      </c>
      <c r="C3" s="18" t="s">
        <v>36</v>
      </c>
      <c r="D3" s="18" t="s">
        <v>33</v>
      </c>
      <c r="E3" s="38" t="s">
        <v>43</v>
      </c>
      <c r="I3" s="18"/>
      <c r="J3" s="18"/>
      <c r="K3" s="18"/>
      <c r="L3" s="18"/>
    </row>
    <row r="4" spans="1:12">
      <c r="A4" s="35" t="s">
        <v>6</v>
      </c>
      <c r="B4" s="15">
        <v>43392</v>
      </c>
      <c r="C4" s="19" t="str">
        <f>TEXT(B4,"ddd")</f>
        <v>Fri</v>
      </c>
      <c r="D4" s="41">
        <v>95.34</v>
      </c>
      <c r="E4" s="39">
        <f>'Win % By Team'!E6</f>
        <v>0.61</v>
      </c>
      <c r="J4" s="15"/>
      <c r="K4" s="19"/>
      <c r="L4" s="20"/>
    </row>
    <row r="5" spans="1:12">
      <c r="A5" s="35" t="s">
        <v>9</v>
      </c>
      <c r="B5" s="15">
        <v>43395</v>
      </c>
      <c r="C5" s="19" t="str">
        <f>TEXT(B5,"ddd")</f>
        <v>Mon</v>
      </c>
      <c r="D5" s="41">
        <v>77.55</v>
      </c>
      <c r="E5" s="39">
        <f>'Win % By Team'!E7</f>
        <v>0.58499999999999996</v>
      </c>
      <c r="J5" s="15"/>
      <c r="K5" s="19"/>
      <c r="L5" s="20"/>
    </row>
    <row r="6" spans="1:12">
      <c r="A6" s="35" t="s">
        <v>19</v>
      </c>
      <c r="B6" s="15">
        <v>43399</v>
      </c>
      <c r="C6" s="19" t="str">
        <f>TEXT(B6,"ddd")</f>
        <v>Fri</v>
      </c>
      <c r="D6" s="41">
        <v>89.63</v>
      </c>
      <c r="E6" s="39">
        <f>'Win % By Team'!E9</f>
        <v>0.53700000000000003</v>
      </c>
      <c r="J6" s="15"/>
      <c r="K6" s="19"/>
      <c r="L6" s="20"/>
    </row>
    <row r="7" spans="1:12">
      <c r="A7" s="35" t="s">
        <v>32</v>
      </c>
      <c r="B7" s="15">
        <v>43402</v>
      </c>
      <c r="C7" s="19" t="str">
        <f>TEXT(B7,"ddd")</f>
        <v>Mon</v>
      </c>
      <c r="D7" s="41">
        <v>104.99</v>
      </c>
      <c r="E7" s="39">
        <f>'Win % By Team'!E30</f>
        <v>0.42699999999999999</v>
      </c>
      <c r="J7" s="15"/>
      <c r="K7" s="19"/>
      <c r="L7" s="20"/>
    </row>
    <row r="8" spans="1:12">
      <c r="A8" s="35" t="s">
        <v>17</v>
      </c>
      <c r="B8" s="15">
        <v>43404</v>
      </c>
      <c r="C8" s="19" t="str">
        <f>TEXT(B8,"ddd")</f>
        <v>Wed</v>
      </c>
      <c r="D8" s="41">
        <v>65.040000000000006</v>
      </c>
      <c r="E8" s="39">
        <f>'Win % By Team'!E24</f>
        <v>0.58499999999999996</v>
      </c>
      <c r="J8" s="15"/>
      <c r="K8" s="19"/>
      <c r="L8" s="20"/>
    </row>
    <row r="9" spans="1:12">
      <c r="A9" s="35" t="s">
        <v>14</v>
      </c>
      <c r="B9" s="15">
        <v>43416</v>
      </c>
      <c r="C9" s="19" t="str">
        <f>TEXT(B9,"ddd")</f>
        <v>Mon</v>
      </c>
      <c r="D9" s="41">
        <v>51.4</v>
      </c>
      <c r="E9" s="39">
        <f>'Win % By Team'!E14</f>
        <v>0.34100000000000003</v>
      </c>
      <c r="J9" s="15"/>
      <c r="K9" s="19"/>
      <c r="L9" s="20"/>
    </row>
    <row r="10" spans="1:12">
      <c r="A10" s="35" t="s">
        <v>7</v>
      </c>
      <c r="B10" s="15">
        <v>43418</v>
      </c>
      <c r="C10" s="19" t="str">
        <f>TEXT(B10,"ddd")</f>
        <v>Wed</v>
      </c>
      <c r="D10" s="41">
        <v>58.54</v>
      </c>
      <c r="E10" s="39">
        <f>'Win % By Team'!E25</f>
        <v>0.58499999999999996</v>
      </c>
      <c r="J10" s="15"/>
      <c r="K10" s="19"/>
      <c r="L10" s="20"/>
    </row>
    <row r="11" spans="1:12">
      <c r="A11" s="35" t="s">
        <v>18</v>
      </c>
      <c r="B11" s="15">
        <v>43420</v>
      </c>
      <c r="C11" s="19" t="str">
        <f>TEXT(B11,"ddd")</f>
        <v>Fri</v>
      </c>
      <c r="D11" s="41">
        <v>74.14</v>
      </c>
      <c r="E11" s="39">
        <f>'Win % By Team'!E22</f>
        <v>0.59799999999999998</v>
      </c>
      <c r="J11" s="15"/>
      <c r="K11" s="19"/>
      <c r="L11" s="20"/>
    </row>
    <row r="12" spans="1:12">
      <c r="A12" s="35" t="s">
        <v>3</v>
      </c>
      <c r="B12" s="15">
        <v>43422</v>
      </c>
      <c r="C12" s="19" t="str">
        <f>TEXT(B12,"ddd")</f>
        <v>Sun</v>
      </c>
      <c r="D12" s="41">
        <v>66.760000000000005</v>
      </c>
      <c r="E12" s="39">
        <f>'Win % By Team'!E33</f>
        <v>0.26800000000000002</v>
      </c>
      <c r="J12" s="15"/>
      <c r="K12" s="19"/>
      <c r="L12" s="20"/>
    </row>
    <row r="13" spans="1:12">
      <c r="A13" s="35" t="s">
        <v>25</v>
      </c>
      <c r="B13" s="15">
        <v>43425</v>
      </c>
      <c r="C13" s="19" t="str">
        <f>TEXT(B13,"ddd")</f>
        <v>Wed</v>
      </c>
      <c r="D13" s="41">
        <v>68.540000000000006</v>
      </c>
      <c r="E13" s="39">
        <f>'Win % By Team'!E28</f>
        <v>0.56100000000000005</v>
      </c>
      <c r="J13" s="15"/>
      <c r="K13" s="19"/>
      <c r="L13" s="20"/>
    </row>
    <row r="14" spans="1:12">
      <c r="A14" s="35" t="s">
        <v>20</v>
      </c>
      <c r="B14" s="15">
        <v>43428</v>
      </c>
      <c r="C14" s="19" t="str">
        <f>TEXT(B14,"ddd")</f>
        <v>Sat</v>
      </c>
      <c r="D14" s="41">
        <v>82.67</v>
      </c>
      <c r="E14" s="39">
        <f>'Win % By Team'!E15</f>
        <v>0.32900000000000001</v>
      </c>
      <c r="J14" s="15"/>
      <c r="K14" s="19"/>
      <c r="L14" s="20"/>
    </row>
    <row r="15" spans="1:12">
      <c r="A15" s="35" t="s">
        <v>31</v>
      </c>
      <c r="B15" s="15">
        <v>43432</v>
      </c>
      <c r="C15" s="19" t="str">
        <f>TEXT(B15,"ddd")</f>
        <v>Wed</v>
      </c>
      <c r="D15" s="41">
        <v>84.63</v>
      </c>
      <c r="E15" s="39">
        <f>'Win % By Team'!E26</f>
        <v>0.57299999999999995</v>
      </c>
      <c r="J15" s="15"/>
      <c r="K15" s="19"/>
      <c r="L15" s="20"/>
    </row>
    <row r="16" spans="1:12">
      <c r="A16" s="35" t="s">
        <v>5</v>
      </c>
      <c r="B16" s="15">
        <v>43435</v>
      </c>
      <c r="C16" s="19" t="str">
        <f>TEXT(B16,"ddd")</f>
        <v>Sat</v>
      </c>
      <c r="D16" s="41">
        <v>94.8</v>
      </c>
      <c r="E16" s="39">
        <f>'Win % By Team'!E4</f>
        <v>0.67100000000000004</v>
      </c>
      <c r="J16" s="15"/>
      <c r="K16" s="19"/>
      <c r="L16" s="20"/>
    </row>
    <row r="17" spans="1:12">
      <c r="A17" s="35" t="s">
        <v>2</v>
      </c>
      <c r="B17" s="15">
        <v>43437</v>
      </c>
      <c r="C17" s="19" t="str">
        <f>TEXT(B17,"ddd")</f>
        <v>Mon</v>
      </c>
      <c r="D17" s="41">
        <v>82.67</v>
      </c>
      <c r="E17" s="39">
        <f>'Win % By Team'!E20</f>
        <v>0.79300000000000004</v>
      </c>
      <c r="J17" s="15"/>
      <c r="K17" s="19"/>
      <c r="L17" s="20"/>
    </row>
    <row r="18" spans="1:12">
      <c r="A18" s="35" t="s">
        <v>22</v>
      </c>
      <c r="B18" s="15">
        <v>43439</v>
      </c>
      <c r="C18" s="19" t="str">
        <f>TEXT(B18,"ddd")</f>
        <v>Wed</v>
      </c>
      <c r="D18" s="41">
        <v>66.760000000000005</v>
      </c>
      <c r="E18" s="39">
        <f>'Win % By Team'!E12</f>
        <v>0.439</v>
      </c>
      <c r="J18" s="15"/>
      <c r="K18" s="19"/>
      <c r="L18" s="20"/>
    </row>
    <row r="19" spans="1:12">
      <c r="A19" s="35" t="s">
        <v>13</v>
      </c>
      <c r="B19" s="15">
        <v>43451</v>
      </c>
      <c r="C19" s="19" t="str">
        <f>TEXT(B19,"ddd")</f>
        <v>Mon</v>
      </c>
      <c r="D19" s="41">
        <v>58.54</v>
      </c>
      <c r="E19" s="40">
        <f>'Win % By Team'!E31</f>
        <v>0.32900000000000001</v>
      </c>
      <c r="J19" s="15"/>
      <c r="K19" s="19"/>
      <c r="L19" s="20"/>
    </row>
    <row r="20" spans="1:12">
      <c r="A20" s="35" t="s">
        <v>21</v>
      </c>
      <c r="B20" s="15">
        <v>43453</v>
      </c>
      <c r="C20" s="19" t="str">
        <f>TEXT(B20,"ddd")</f>
        <v>Wed</v>
      </c>
      <c r="D20" s="41">
        <v>74.69</v>
      </c>
      <c r="E20" s="39">
        <f>'Win % By Team'!E11</f>
        <v>0.47599999999999998</v>
      </c>
      <c r="J20" s="15"/>
      <c r="K20" s="19"/>
      <c r="L20" s="20"/>
    </row>
    <row r="21" spans="1:12">
      <c r="A21" s="35" t="s">
        <v>8</v>
      </c>
      <c r="B21" s="15">
        <v>43462</v>
      </c>
      <c r="C21" s="19" t="str">
        <f>TEXT(B21,"ddd")</f>
        <v>Fri</v>
      </c>
      <c r="D21" s="41">
        <v>72.55</v>
      </c>
      <c r="E21" s="39">
        <f>'Win % By Team'!E17</f>
        <v>0.29299999999999998</v>
      </c>
      <c r="J21" s="15"/>
      <c r="K21" s="19"/>
      <c r="L21" s="20"/>
    </row>
    <row r="22" spans="1:12">
      <c r="A22" s="35" t="s">
        <v>1</v>
      </c>
      <c r="B22" s="15">
        <v>43469</v>
      </c>
      <c r="C22" s="19" t="str">
        <f>TEXT(B22,"ddd")</f>
        <v>Fri</v>
      </c>
      <c r="D22" s="20">
        <v>79.8</v>
      </c>
      <c r="E22" s="49">
        <f>'Win % By Team'!E16</f>
        <v>0.30499999999999999</v>
      </c>
    </row>
    <row r="23" spans="1:12">
      <c r="A23" s="35" t="s">
        <v>32</v>
      </c>
      <c r="B23" s="15">
        <v>43471</v>
      </c>
      <c r="C23" s="19" t="str">
        <f>TEXT(B23,"ddd")</f>
        <v>Sun</v>
      </c>
      <c r="D23" s="20">
        <v>108.99</v>
      </c>
      <c r="E23" s="50">
        <f>'Win % By Team'!E30</f>
        <v>0.42699999999999999</v>
      </c>
    </row>
    <row r="24" spans="1:12">
      <c r="A24" s="35" t="s">
        <v>16</v>
      </c>
      <c r="B24" s="15">
        <v>43476</v>
      </c>
      <c r="C24" s="19" t="str">
        <f>TEXT(B24,"ddd")</f>
        <v>Fri</v>
      </c>
      <c r="D24" s="20">
        <v>77.55</v>
      </c>
      <c r="E24" s="49">
        <f>'Win % By Team'!E32</f>
        <v>0.29299999999999998</v>
      </c>
    </row>
    <row r="25" spans="1:12">
      <c r="A25" s="35" t="s">
        <v>7</v>
      </c>
      <c r="B25" s="15">
        <v>43477</v>
      </c>
      <c r="C25" s="19" t="str">
        <f>TEXT(B25,"ddd")</f>
        <v>Sat</v>
      </c>
      <c r="D25" s="20">
        <v>84.78</v>
      </c>
      <c r="E25" s="49">
        <f>'Win % By Team'!E25</f>
        <v>0.58499999999999996</v>
      </c>
    </row>
    <row r="26" spans="1:12">
      <c r="A26" s="35" t="s">
        <v>31</v>
      </c>
      <c r="B26" s="15">
        <v>43483</v>
      </c>
      <c r="C26" s="19" t="str">
        <f>TEXT(B26,"ddd")</f>
        <v>Fri</v>
      </c>
      <c r="D26" s="20">
        <v>92.67</v>
      </c>
      <c r="E26" s="49">
        <f>'Win % By Team'!E26</f>
        <v>0.57299999999999995</v>
      </c>
    </row>
    <row r="27" spans="1:12">
      <c r="A27" s="35" t="s">
        <v>26</v>
      </c>
      <c r="B27" s="15">
        <v>43485</v>
      </c>
      <c r="C27" s="19" t="str">
        <f>TEXT(B27,"ddd")</f>
        <v>Sun</v>
      </c>
      <c r="D27" s="20">
        <v>77.69</v>
      </c>
      <c r="E27" s="49">
        <f>'Win % By Team'!E34</f>
        <v>0.25600000000000001</v>
      </c>
    </row>
    <row r="28" spans="1:12">
      <c r="A28" s="35" t="s">
        <v>17</v>
      </c>
      <c r="B28" s="15">
        <v>43492</v>
      </c>
      <c r="C28" s="19" t="str">
        <f>TEXT(B28,"ddd")</f>
        <v>Sun</v>
      </c>
      <c r="D28" s="20">
        <v>83.61</v>
      </c>
      <c r="E28" s="49">
        <f>'Win % By Team'!E24</f>
        <v>0.58499999999999996</v>
      </c>
    </row>
    <row r="29" spans="1:12">
      <c r="A29" s="35" t="s">
        <v>3</v>
      </c>
      <c r="B29" s="15">
        <v>43495</v>
      </c>
      <c r="C29" s="19" t="str">
        <f>TEXT(B29,"ddd")</f>
        <v>Wed</v>
      </c>
      <c r="D29" s="20">
        <v>61.4</v>
      </c>
      <c r="E29" s="49">
        <f>'Win % By Team'!E33</f>
        <v>0.26800000000000002</v>
      </c>
    </row>
    <row r="30" spans="1:12">
      <c r="A30" s="35" t="s">
        <v>25</v>
      </c>
      <c r="B30" s="15">
        <v>43498</v>
      </c>
      <c r="C30" s="19" t="str">
        <f>TEXT(B30,"ddd")</f>
        <v>Sat</v>
      </c>
      <c r="D30" s="20">
        <v>82.09</v>
      </c>
      <c r="E30" s="49">
        <f>'Win % By Team'!E28</f>
        <v>0.56100000000000005</v>
      </c>
    </row>
    <row r="31" spans="1:12">
      <c r="A31" s="35" t="s">
        <v>39</v>
      </c>
      <c r="B31" s="15">
        <v>43507</v>
      </c>
      <c r="C31" s="19" t="str">
        <f>TEXT(B31,"ddd")</f>
        <v>Mon</v>
      </c>
      <c r="D31" s="20">
        <v>75.069999999999993</v>
      </c>
      <c r="E31" s="49">
        <f>'Win % By Team'!E29</f>
        <v>0.51200000000000001</v>
      </c>
    </row>
    <row r="32" spans="1:12">
      <c r="A32" s="35" t="s">
        <v>2</v>
      </c>
      <c r="B32" s="15">
        <v>43509</v>
      </c>
      <c r="C32" s="19" t="str">
        <f>TEXT(B32,"ddd")</f>
        <v>Wed</v>
      </c>
      <c r="D32" s="20">
        <v>85.54</v>
      </c>
      <c r="E32" s="49">
        <f>'Win % By Team'!E20</f>
        <v>0.79300000000000004</v>
      </c>
    </row>
    <row r="33" spans="1:5">
      <c r="A33" s="35" t="s">
        <v>13</v>
      </c>
      <c r="B33" s="15">
        <v>43521</v>
      </c>
      <c r="C33" s="19" t="str">
        <f>TEXT(B33,"ddd")</f>
        <v>Mon</v>
      </c>
      <c r="D33" s="20">
        <v>55.61</v>
      </c>
      <c r="E33" s="49">
        <f>'Win % By Team'!E31</f>
        <v>0.32900000000000001</v>
      </c>
    </row>
    <row r="34" spans="1:5">
      <c r="A34" s="35" t="s">
        <v>11</v>
      </c>
      <c r="B34" s="15">
        <v>43529</v>
      </c>
      <c r="C34" s="19" t="str">
        <f>TEXT(B34,"ddd")</f>
        <v>Tue</v>
      </c>
      <c r="D34" s="20">
        <v>74.34</v>
      </c>
      <c r="E34" s="49">
        <f>'Win % By Team'!E23</f>
        <v>0.58499999999999996</v>
      </c>
    </row>
    <row r="35" spans="1:5">
      <c r="A35" s="35" t="s">
        <v>30</v>
      </c>
      <c r="B35" s="15">
        <v>43533</v>
      </c>
      <c r="C35" s="19" t="str">
        <f>TEXT(B35,"ddd")</f>
        <v>Sat</v>
      </c>
      <c r="D35" s="20">
        <v>84.1</v>
      </c>
      <c r="E35" s="49">
        <f>'Win % By Team'!E10</f>
        <v>0.52400000000000002</v>
      </c>
    </row>
    <row r="36" spans="1:5">
      <c r="A36" s="35" t="s">
        <v>15</v>
      </c>
      <c r="B36" s="15">
        <v>43534</v>
      </c>
      <c r="C36" s="19" t="str">
        <f>TEXT(B36,"ddd")</f>
        <v>Sun</v>
      </c>
      <c r="D36" s="20">
        <v>86.57</v>
      </c>
      <c r="E36" s="49">
        <f>'Win % By Team'!E13</f>
        <v>0.35399999999999998</v>
      </c>
    </row>
    <row r="37" spans="1:5">
      <c r="A37" s="35" t="s">
        <v>4</v>
      </c>
      <c r="B37" s="15">
        <v>43543</v>
      </c>
      <c r="C37" s="19" t="str">
        <f>TEXT(B37,"ddd")</f>
        <v>Tue</v>
      </c>
      <c r="D37" s="20">
        <v>115.42</v>
      </c>
      <c r="E37" s="49">
        <f>'Win % By Team'!E21</f>
        <v>0.70699999999999996</v>
      </c>
    </row>
    <row r="38" spans="1:5">
      <c r="A38" s="35" t="s">
        <v>39</v>
      </c>
      <c r="B38" s="15">
        <v>43550</v>
      </c>
      <c r="C38" s="19" t="str">
        <f>TEXT(B38,"ddd")</f>
        <v>Tue</v>
      </c>
      <c r="D38" s="20">
        <v>77.8</v>
      </c>
      <c r="E38" s="49">
        <f>'Win % By Team'!E29</f>
        <v>0.51200000000000001</v>
      </c>
    </row>
    <row r="39" spans="1:5">
      <c r="A39" s="35" t="s">
        <v>4</v>
      </c>
      <c r="B39" s="15">
        <v>43553</v>
      </c>
      <c r="C39" s="19" t="str">
        <f>TEXT(B39,"ddd")</f>
        <v>Fri</v>
      </c>
      <c r="D39" s="20">
        <v>129.41999999999999</v>
      </c>
      <c r="E39" s="49">
        <f>'Win % By Team'!E21</f>
        <v>0.70699999999999996</v>
      </c>
    </row>
    <row r="40" spans="1:5">
      <c r="A40" s="35" t="s">
        <v>24</v>
      </c>
      <c r="B40" s="15">
        <v>43554</v>
      </c>
      <c r="C40" s="19" t="str">
        <f>TEXT(B40,"ddd")</f>
        <v>Sat</v>
      </c>
      <c r="D40" s="20">
        <v>91.14</v>
      </c>
      <c r="E40" s="49">
        <f>'Win % By Team'!E5</f>
        <v>0.63400000000000001</v>
      </c>
    </row>
    <row r="41" spans="1:5">
      <c r="A41" s="35" t="s">
        <v>18</v>
      </c>
      <c r="B41" s="15">
        <v>43556</v>
      </c>
      <c r="C41" s="19" t="str">
        <f>TEXT(B41,"ddd")</f>
        <v>Mon</v>
      </c>
      <c r="D41" s="20">
        <v>68.67</v>
      </c>
      <c r="E41" s="49">
        <f>'Win % By Team'!E22</f>
        <v>0.59799999999999998</v>
      </c>
    </row>
    <row r="42" spans="1:5">
      <c r="A42" s="35" t="s">
        <v>23</v>
      </c>
      <c r="B42" s="15">
        <v>43560</v>
      </c>
      <c r="C42" s="19" t="str">
        <f>TEXT(B42,"ddd")</f>
        <v>Fri</v>
      </c>
      <c r="D42" s="20">
        <v>80.040000000000006</v>
      </c>
      <c r="E42" s="49">
        <f>'Win % By Team'!E8</f>
        <v>0.53700000000000003</v>
      </c>
    </row>
    <row r="43" spans="1:5">
      <c r="A43" s="35" t="s">
        <v>11</v>
      </c>
      <c r="B43" s="15">
        <v>43562</v>
      </c>
      <c r="C43" s="19" t="str">
        <f>TEXT(B43,"ddd")</f>
        <v>Sun</v>
      </c>
      <c r="D43" s="20">
        <v>80.34</v>
      </c>
      <c r="E43" s="49">
        <f>'Win % By Team'!E23</f>
        <v>0.58499999999999996</v>
      </c>
    </row>
    <row r="44" spans="1:5">
      <c r="A44" s="35" t="s">
        <v>12</v>
      </c>
      <c r="B44" s="15">
        <v>43564</v>
      </c>
      <c r="C44" s="19" t="str">
        <f>TEXT(B44,"ddd")</f>
        <v>Tue</v>
      </c>
      <c r="D44" s="20">
        <v>77.55</v>
      </c>
      <c r="E44" s="49">
        <f>'Win % By Team'!E3</f>
        <v>0.72</v>
      </c>
    </row>
    <row r="48" spans="1:5">
      <c r="C48" s="51" t="s">
        <v>68</v>
      </c>
      <c r="D48" s="51">
        <f>CORREL(D4:D44,E4:E44)</f>
        <v>0.41857080792420692</v>
      </c>
    </row>
    <row r="49" spans="3:4">
      <c r="C49" s="51" t="s">
        <v>69</v>
      </c>
      <c r="D49" s="51">
        <f>D48^2</f>
        <v>0.17520152124632332</v>
      </c>
    </row>
  </sheetData>
  <autoFilter ref="A3:E44" xr:uid="{7D7EC9AA-FADC-D041-8515-1423E33D5B09}">
    <sortState ref="A4:E44">
      <sortCondition ref="B3:B44"/>
    </sortState>
  </autoFilter>
  <mergeCells count="1">
    <mergeCell ref="A1:B1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9FF52-A010-6241-9CD6-19A1458FE144}">
  <dimension ref="A1:I18"/>
  <sheetViews>
    <sheetView workbookViewId="0">
      <selection activeCell="E18" sqref="E18"/>
    </sheetView>
  </sheetViews>
  <sheetFormatPr baseColWidth="10" defaultRowHeight="15"/>
  <cols>
    <col min="3" max="3" width="13.1640625" bestFit="1" customWidth="1"/>
    <col min="5" max="5" width="35.6640625" customWidth="1"/>
  </cols>
  <sheetData>
    <row r="1" spans="1:9">
      <c r="A1" t="s">
        <v>44</v>
      </c>
    </row>
    <row r="2" spans="1:9" ht="16" thickBot="1"/>
    <row r="3" spans="1:9">
      <c r="A3" s="45" t="s">
        <v>45</v>
      </c>
      <c r="B3" s="45"/>
    </row>
    <row r="4" spans="1:9">
      <c r="A4" s="42" t="s">
        <v>46</v>
      </c>
      <c r="B4" s="42">
        <v>0.41857080792420714</v>
      </c>
    </row>
    <row r="5" spans="1:9">
      <c r="A5" s="46" t="s">
        <v>47</v>
      </c>
      <c r="B5" s="46">
        <v>0.17520152124632349</v>
      </c>
    </row>
    <row r="6" spans="1:9">
      <c r="A6" s="42" t="s">
        <v>48</v>
      </c>
      <c r="B6" s="42">
        <v>0.15405284230392152</v>
      </c>
    </row>
    <row r="7" spans="1:9">
      <c r="A7" s="42" t="s">
        <v>49</v>
      </c>
      <c r="B7" s="42">
        <v>14.446013151705024</v>
      </c>
    </row>
    <row r="8" spans="1:9" ht="16" thickBot="1">
      <c r="A8" s="43" t="s">
        <v>50</v>
      </c>
      <c r="B8" s="43">
        <v>41</v>
      </c>
    </row>
    <row r="10" spans="1:9" ht="16" thickBot="1">
      <c r="A10" t="s">
        <v>51</v>
      </c>
    </row>
    <row r="11" spans="1:9">
      <c r="A11" s="44"/>
      <c r="B11" s="44" t="s">
        <v>56</v>
      </c>
      <c r="C11" s="44" t="s">
        <v>57</v>
      </c>
      <c r="D11" s="44" t="s">
        <v>58</v>
      </c>
      <c r="E11" s="44" t="s">
        <v>42</v>
      </c>
      <c r="F11" s="44" t="s">
        <v>59</v>
      </c>
    </row>
    <row r="12" spans="1:9">
      <c r="A12" s="42" t="s">
        <v>52</v>
      </c>
      <c r="B12" s="42">
        <v>1</v>
      </c>
      <c r="C12" s="42">
        <v>1728.8234324196083</v>
      </c>
      <c r="D12" s="42">
        <v>1728.8234324196083</v>
      </c>
      <c r="E12" s="42">
        <v>8.2842773169653583</v>
      </c>
      <c r="F12" s="42">
        <v>6.4578395294212013E-3</v>
      </c>
    </row>
    <row r="13" spans="1:9">
      <c r="A13" s="42" t="s">
        <v>53</v>
      </c>
      <c r="B13" s="42">
        <v>39</v>
      </c>
      <c r="C13" s="42">
        <v>8138.8045431901455</v>
      </c>
      <c r="D13" s="42">
        <v>208.68729597923451</v>
      </c>
      <c r="E13" s="42"/>
      <c r="F13" s="42"/>
    </row>
    <row r="14" spans="1:9" ht="16" thickBot="1">
      <c r="A14" s="43" t="s">
        <v>54</v>
      </c>
      <c r="B14" s="43">
        <v>40</v>
      </c>
      <c r="C14" s="43">
        <v>9867.6279756097538</v>
      </c>
      <c r="D14" s="43"/>
      <c r="E14" s="43"/>
      <c r="F14" s="43"/>
    </row>
    <row r="15" spans="1:9" ht="16" thickBot="1"/>
    <row r="16" spans="1:9">
      <c r="A16" s="44"/>
      <c r="B16" s="44" t="s">
        <v>60</v>
      </c>
      <c r="C16" s="48" t="s">
        <v>49</v>
      </c>
      <c r="D16" s="44" t="s">
        <v>61</v>
      </c>
      <c r="E16" s="48" t="s">
        <v>62</v>
      </c>
      <c r="F16" s="44" t="s">
        <v>63</v>
      </c>
      <c r="G16" s="44" t="s">
        <v>64</v>
      </c>
      <c r="H16" s="44" t="s">
        <v>65</v>
      </c>
      <c r="I16" s="44" t="s">
        <v>66</v>
      </c>
    </row>
    <row r="17" spans="1:9">
      <c r="A17" s="42" t="s">
        <v>55</v>
      </c>
      <c r="B17" s="42">
        <v>57.976278688219736</v>
      </c>
      <c r="C17" s="46">
        <v>8.1355247541437556</v>
      </c>
      <c r="D17" s="42">
        <v>7.1263108945357265</v>
      </c>
      <c r="E17" s="46">
        <v>1.438497371519091E-8</v>
      </c>
      <c r="F17" s="42">
        <v>41.52062663827887</v>
      </c>
      <c r="G17" s="42">
        <v>74.431930738160602</v>
      </c>
      <c r="H17" s="42">
        <v>41.52062663827887</v>
      </c>
      <c r="I17" s="42">
        <v>74.431930738160602</v>
      </c>
    </row>
    <row r="18" spans="1:9" ht="16" thickBot="1">
      <c r="A18" s="43" t="s">
        <v>67</v>
      </c>
      <c r="B18" s="43">
        <v>44.028762471741842</v>
      </c>
      <c r="C18" s="47">
        <v>15.29710207047232</v>
      </c>
      <c r="D18" s="43">
        <v>2.87824205322717</v>
      </c>
      <c r="E18" s="47">
        <v>6.4578395294212013E-3</v>
      </c>
      <c r="F18" s="43">
        <v>13.087453010921966</v>
      </c>
      <c r="G18" s="43">
        <v>74.970071932561723</v>
      </c>
      <c r="H18" s="43">
        <v>13.087453010921966</v>
      </c>
      <c r="I18" s="43">
        <v>74.970071932561723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Minn Schedule</vt:lpstr>
      <vt:lpstr>Win % By Team</vt:lpstr>
      <vt:lpstr>Minn Schedule (2)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Lewis</dc:creator>
  <cp:lastModifiedBy>Lujain Kashgari</cp:lastModifiedBy>
  <cp:lastPrinted>2018-11-11T22:15:48Z</cp:lastPrinted>
  <dcterms:created xsi:type="dcterms:W3CDTF">2014-11-03T02:05:25Z</dcterms:created>
  <dcterms:modified xsi:type="dcterms:W3CDTF">2021-11-11T03:38:04Z</dcterms:modified>
</cp:coreProperties>
</file>