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aroonpopal/Google_Drive/courses/Multivariate/homework/assignment_04/"/>
    </mc:Choice>
  </mc:AlternateContent>
  <xr:revisionPtr revIDLastSave="0" documentId="13_ncr:1_{B489C780-72A9-F84B-B12B-5966995431F6}" xr6:coauthVersionLast="45" xr6:coauthVersionMax="45" xr10:uidLastSave="{00000000-0000-0000-0000-000000000000}"/>
  <bookViews>
    <workbookView xWindow="10460" yWindow="3740" windowWidth="27700" windowHeight="13360" activeTab="1" xr2:uid="{00000000-000D-0000-FFFF-FFFF00000000}"/>
  </bookViews>
  <sheets>
    <sheet name="Class 5 Model 1" sheetId="1" r:id="rId1"/>
    <sheet name="Class 5 Model 2" sheetId="2" r:id="rId2"/>
    <sheet name="Class 5 Model 6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3" l="1"/>
  <c r="L22" i="3" s="1"/>
  <c r="I21" i="3"/>
  <c r="I20" i="3"/>
  <c r="L16" i="3"/>
  <c r="J16" i="3"/>
  <c r="L15" i="3"/>
  <c r="J15" i="3"/>
  <c r="A15" i="3" s="1"/>
  <c r="L14" i="3"/>
  <c r="A14" i="3" s="1"/>
  <c r="J14" i="3"/>
  <c r="L13" i="3"/>
  <c r="J13" i="3"/>
  <c r="A13" i="3" s="1"/>
  <c r="L12" i="3"/>
  <c r="J12" i="3"/>
  <c r="L11" i="3"/>
  <c r="J11" i="3"/>
  <c r="L10" i="3"/>
  <c r="J10" i="3"/>
  <c r="A10" i="3" s="1"/>
  <c r="L9" i="3"/>
  <c r="J9" i="3"/>
  <c r="A9" i="3" s="1"/>
  <c r="L8" i="3"/>
  <c r="J8" i="3"/>
  <c r="L7" i="3"/>
  <c r="J7" i="3"/>
  <c r="A7" i="3"/>
  <c r="L6" i="3"/>
  <c r="J6" i="3"/>
  <c r="L5" i="3"/>
  <c r="J5" i="3"/>
  <c r="A5" i="3" s="1"/>
  <c r="L4" i="3"/>
  <c r="A4" i="3" s="1"/>
  <c r="J4" i="3"/>
  <c r="L3" i="3"/>
  <c r="J3" i="3"/>
  <c r="A3" i="3" s="1"/>
  <c r="L2" i="3"/>
  <c r="J2" i="3"/>
  <c r="A2" i="3" s="1"/>
  <c r="A12" i="3" l="1"/>
  <c r="A8" i="3"/>
  <c r="A16" i="3"/>
  <c r="M20" i="3"/>
  <c r="A6" i="3"/>
  <c r="A11" i="3"/>
  <c r="K20" i="3"/>
  <c r="K22" i="3"/>
  <c r="L21" i="3"/>
  <c r="M21" i="3"/>
  <c r="F27" i="2" l="1"/>
  <c r="F26" i="2"/>
  <c r="F25" i="2"/>
  <c r="J11" i="2"/>
  <c r="C11" i="2" s="1"/>
  <c r="D20" i="2" s="1"/>
  <c r="J10" i="2"/>
  <c r="C10" i="2" s="1"/>
  <c r="C20" i="2" s="1"/>
  <c r="J9" i="2"/>
  <c r="C9" i="2" s="1"/>
  <c r="B20" i="2" s="1"/>
  <c r="J8" i="2"/>
  <c r="C8" i="2" s="1"/>
  <c r="D19" i="2" s="1"/>
  <c r="J7" i="2"/>
  <c r="C7" i="2" s="1"/>
  <c r="C19" i="2" s="1"/>
  <c r="J6" i="2"/>
  <c r="C6" i="2"/>
  <c r="B19" i="2" s="1"/>
  <c r="J5" i="2"/>
  <c r="C5" i="2" s="1"/>
  <c r="D18" i="2" s="1"/>
  <c r="J4" i="2"/>
  <c r="C4" i="2" s="1"/>
  <c r="C18" i="2" s="1"/>
  <c r="J3" i="2"/>
  <c r="C3" i="2" l="1"/>
  <c r="B18" i="2" s="1"/>
  <c r="F18" i="2" s="1"/>
  <c r="F20" i="2"/>
  <c r="F19" i="2"/>
  <c r="A3" i="1"/>
  <c r="A4" i="1"/>
  <c r="A5" i="1"/>
  <c r="A6" i="1"/>
  <c r="A7" i="1"/>
  <c r="A8" i="1"/>
  <c r="A9" i="1"/>
  <c r="A10" i="1"/>
  <c r="A11" i="1"/>
  <c r="A2" i="1"/>
</calcChain>
</file>

<file path=xl/sharedStrings.xml><?xml version="1.0" encoding="utf-8"?>
<sst xmlns="http://schemas.openxmlformats.org/spreadsheetml/2006/main" count="59" uniqueCount="41">
  <si>
    <t>CBCL_Internalizing</t>
  </si>
  <si>
    <t>b0</t>
  </si>
  <si>
    <t>possibc</t>
  </si>
  <si>
    <t>b1</t>
  </si>
  <si>
    <t>negemotc</t>
  </si>
  <si>
    <t>b2</t>
  </si>
  <si>
    <t>*Relationship between possibc and internalizing when NE is 0</t>
  </si>
  <si>
    <t>*Relationship between negemotc and internalizing when positive sibling relationships is 0</t>
  </si>
  <si>
    <t>Intercept</t>
  </si>
  <si>
    <t>moderator</t>
  </si>
  <si>
    <t>predictor</t>
  </si>
  <si>
    <t>b3</t>
  </si>
  <si>
    <t>interaction</t>
  </si>
  <si>
    <t>Low Possibc</t>
  </si>
  <si>
    <t>Low Nec</t>
  </si>
  <si>
    <t>Mod NEc</t>
  </si>
  <si>
    <t>High NeC</t>
  </si>
  <si>
    <t>Mod Possibc</t>
  </si>
  <si>
    <t>High Possibc</t>
  </si>
  <si>
    <t>NE</t>
  </si>
  <si>
    <t>slope</t>
  </si>
  <si>
    <t>Possibc</t>
  </si>
  <si>
    <t>Int</t>
  </si>
  <si>
    <t>LPS v. mPS</t>
  </si>
  <si>
    <t>HPS v. mPS</t>
  </si>
  <si>
    <t>NE*LPS</t>
  </si>
  <si>
    <t>NE*HPS</t>
  </si>
  <si>
    <t>NegEmot</t>
  </si>
  <si>
    <t>v. mod</t>
  </si>
  <si>
    <t>v. low</t>
  </si>
  <si>
    <t>v. high</t>
  </si>
  <si>
    <t>Low Grp</t>
  </si>
  <si>
    <t>Mod Grp</t>
  </si>
  <si>
    <t>High Grp</t>
  </si>
  <si>
    <t>AngAffect</t>
  </si>
  <si>
    <t>Friendship</t>
  </si>
  <si>
    <t>AngAffect_c*Friendship_c</t>
  </si>
  <si>
    <t>Low Ang_Affect_c</t>
  </si>
  <si>
    <t>Low AngAffect</t>
  </si>
  <si>
    <t>Mod AngAffect</t>
  </si>
  <si>
    <t>High AngAffect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</si>
</sst>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'Class 5 Model 1'!$A$1</c:f>
              <c:strCache>
                <c:ptCount val="1"/>
                <c:pt idx="0">
                  <c:v>CBCL_Internalizing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'Class 5 Model 1'!$C$2:$C$6</c:f>
              <c:numCache>
                <c:formatCode>General</c:formatCode>
                <c:ptCount val="5"/>
                <c:pt idx="0">
                  <c:v>-1.72</c:v>
                </c:pt>
                <c:pt idx="1">
                  <c:v>-0.97</c:v>
                </c:pt>
                <c:pt idx="2">
                  <c:v>-0.22</c:v>
                </c:pt>
                <c:pt idx="3">
                  <c:v>0.53</c:v>
                </c:pt>
                <c:pt idx="4">
                  <c:v>1.28</c:v>
                </c:pt>
              </c:numCache>
            </c:numRef>
          </c:cat>
          <c:val>
            <c:numRef>
              <c:f>'Class 5 Model 1'!$A$2:$A$6</c:f>
              <c:numCache>
                <c:formatCode>General</c:formatCode>
                <c:ptCount val="5"/>
                <c:pt idx="0">
                  <c:v>6.8221799999999995</c:v>
                </c:pt>
                <c:pt idx="1">
                  <c:v>6.3016799999999993</c:v>
                </c:pt>
                <c:pt idx="2">
                  <c:v>5.78118</c:v>
                </c:pt>
                <c:pt idx="3">
                  <c:v>5.2606799999999998</c:v>
                </c:pt>
                <c:pt idx="4">
                  <c:v>4.7401799999999996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15-4480-B80F-C8BD97EAE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832920"/>
        <c:axId val="332836856"/>
      </c:lineChart>
      <c:catAx>
        <c:axId val="332832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Positive Sibling Relationship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836856"/>
        <c:crosses val="autoZero"/>
        <c:auto val="1"/>
        <c:lblAlgn val="ctr"/>
        <c:lblOffset val="100"/>
        <c:noMultiLvlLbl val="0"/>
      </c:catAx>
      <c:valAx>
        <c:axId val="33283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832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CBCL Internalizing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'Class 5 Model 1'!$A$1</c:f>
              <c:strCache>
                <c:ptCount val="1"/>
                <c:pt idx="0">
                  <c:v>CBCL_Internalizing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'Class 5 Model 1'!$E$7:$E$11</c:f>
              <c:numCache>
                <c:formatCode>General</c:formatCode>
                <c:ptCount val="5"/>
                <c:pt idx="0">
                  <c:v>-1.91</c:v>
                </c:pt>
                <c:pt idx="1">
                  <c:v>-0.86499999999999999</c:v>
                </c:pt>
                <c:pt idx="2">
                  <c:v>0.18</c:v>
                </c:pt>
                <c:pt idx="3">
                  <c:v>1.2250000000000001</c:v>
                </c:pt>
                <c:pt idx="4">
                  <c:v>2.27</c:v>
                </c:pt>
              </c:numCache>
            </c:numRef>
          </c:cat>
          <c:val>
            <c:numRef>
              <c:f>'Class 5 Model 1'!$A$7:$A$11</c:f>
              <c:numCache>
                <c:formatCode>General</c:formatCode>
                <c:ptCount val="5"/>
                <c:pt idx="0">
                  <c:v>4.3705739999999995</c:v>
                </c:pt>
                <c:pt idx="1">
                  <c:v>5.0588109999999995</c:v>
                </c:pt>
                <c:pt idx="2">
                  <c:v>5.7470479999999995</c:v>
                </c:pt>
                <c:pt idx="3">
                  <c:v>6.4352849999999995</c:v>
                </c:pt>
                <c:pt idx="4">
                  <c:v>7.1235219999999995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1-4CC8-BF20-1EAFC1F0D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621872"/>
        <c:axId val="327625808"/>
      </c:lineChart>
      <c:catAx>
        <c:axId val="32762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Negative</a:t>
                </a:r>
                <a:r>
                  <a:rPr lang="en-US" baseline="0"/>
                  <a:t> Emotionality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25808"/>
        <c:crosses val="autoZero"/>
        <c:auto val="1"/>
        <c:lblAlgn val="ctr"/>
        <c:lblOffset val="100"/>
        <c:noMultiLvlLbl val="0"/>
      </c:catAx>
      <c:valAx>
        <c:axId val="32762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2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[1]Sheet1!$A$18</c:f>
              <c:strCache>
                <c:ptCount val="1"/>
                <c:pt idx="0">
                  <c:v>Low Possibc</c:v>
                </c:pt>
              </c:strCache>
            </c:strRef>
          </c:tx>
          <c:marker>
            <c:symbol val="none"/>
          </c:marker>
          <c:cat>
            <c:numRef>
              <c:f>[1]Sheet1!$B$17:$D$17</c:f>
              <c:numCache>
                <c:formatCode>General</c:formatCode>
                <c:ptCount val="3"/>
                <c:pt idx="0">
                  <c:v>-1.3955519999999999</c:v>
                </c:pt>
                <c:pt idx="1">
                  <c:v>0</c:v>
                </c:pt>
                <c:pt idx="2">
                  <c:v>1.3955519999999999</c:v>
                </c:pt>
              </c:numCache>
            </c:numRef>
          </c:cat>
          <c:val>
            <c:numRef>
              <c:f>[1]Sheet1!$B$18:$D$18</c:f>
              <c:numCache>
                <c:formatCode>General</c:formatCode>
                <c:ptCount val="3"/>
                <c:pt idx="0">
                  <c:v>3.9076796664780797</c:v>
                </c:pt>
                <c:pt idx="1">
                  <c:v>6.3361975700000004</c:v>
                </c:pt>
                <c:pt idx="2">
                  <c:v>8.764715473521921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93-4C76-897B-D0952C70B1C1}"/>
            </c:ext>
          </c:extLst>
        </c:ser>
        <c:ser>
          <c:idx val="1"/>
          <c:order val="1"/>
          <c:tx>
            <c:strRef>
              <c:f>[1]Sheet1!$A$19</c:f>
              <c:strCache>
                <c:ptCount val="1"/>
                <c:pt idx="0">
                  <c:v>Mod Possibc</c:v>
                </c:pt>
              </c:strCache>
            </c:strRef>
          </c:tx>
          <c:marker>
            <c:symbol val="none"/>
          </c:marker>
          <c:cat>
            <c:numRef>
              <c:f>[1]Sheet1!$B$17:$D$17</c:f>
              <c:numCache>
                <c:formatCode>General</c:formatCode>
                <c:ptCount val="3"/>
                <c:pt idx="0">
                  <c:v>-1.3955519999999999</c:v>
                </c:pt>
                <c:pt idx="1">
                  <c:v>0</c:v>
                </c:pt>
                <c:pt idx="2">
                  <c:v>1.3955519999999999</c:v>
                </c:pt>
              </c:numCache>
            </c:numRef>
          </c:cat>
          <c:val>
            <c:numRef>
              <c:f>[1]Sheet1!$B$19:$D$19</c:f>
              <c:numCache>
                <c:formatCode>General</c:formatCode>
                <c:ptCount val="3"/>
                <c:pt idx="0">
                  <c:v>4.7350246399999998</c:v>
                </c:pt>
                <c:pt idx="1">
                  <c:v>5.6840000000000002</c:v>
                </c:pt>
                <c:pt idx="2">
                  <c:v>6.6329753600000005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93-4C76-897B-D0952C70B1C1}"/>
            </c:ext>
          </c:extLst>
        </c:ser>
        <c:ser>
          <c:idx val="2"/>
          <c:order val="2"/>
          <c:tx>
            <c:strRef>
              <c:f>[1]Sheet1!$A$20</c:f>
              <c:strCache>
                <c:ptCount val="1"/>
                <c:pt idx="0">
                  <c:v>High Possibc</c:v>
                </c:pt>
              </c:strCache>
            </c:strRef>
          </c:tx>
          <c:marker>
            <c:symbol val="none"/>
          </c:marker>
          <c:cat>
            <c:numRef>
              <c:f>[1]Sheet1!$B$17:$D$17</c:f>
              <c:numCache>
                <c:formatCode>General</c:formatCode>
                <c:ptCount val="3"/>
                <c:pt idx="0">
                  <c:v>-1.3955519999999999</c:v>
                </c:pt>
                <c:pt idx="1">
                  <c:v>0</c:v>
                </c:pt>
                <c:pt idx="2">
                  <c:v>1.3955519999999999</c:v>
                </c:pt>
              </c:numCache>
            </c:numRef>
          </c:cat>
          <c:val>
            <c:numRef>
              <c:f>[1]Sheet1!$B$20:$D$20</c:f>
              <c:numCache>
                <c:formatCode>General</c:formatCode>
                <c:ptCount val="3"/>
                <c:pt idx="0">
                  <c:v>5.5623696135219198</c:v>
                </c:pt>
                <c:pt idx="1">
                  <c:v>5.0318024299999999</c:v>
                </c:pt>
                <c:pt idx="2">
                  <c:v>4.50123524647808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93-4C76-897B-D0952C70B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61728"/>
        <c:axId val="85563264"/>
      </c:lineChart>
      <c:catAx>
        <c:axId val="8556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63264"/>
        <c:crosses val="autoZero"/>
        <c:auto val="1"/>
        <c:lblAlgn val="ctr"/>
        <c:lblOffset val="100"/>
        <c:noMultiLvlLbl val="0"/>
      </c:catAx>
      <c:valAx>
        <c:axId val="8556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5617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'Class 5 Model 2'!$A$25</c:f>
              <c:strCache>
                <c:ptCount val="1"/>
                <c:pt idx="0">
                  <c:v>Low AngAffect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'Class 5 Model 2'!$B$24:$D$24</c:f>
              <c:numCache>
                <c:formatCode>General</c:formatCode>
                <c:ptCount val="3"/>
                <c:pt idx="0">
                  <c:v>-8.4</c:v>
                </c:pt>
                <c:pt idx="1">
                  <c:v>0</c:v>
                </c:pt>
                <c:pt idx="2">
                  <c:v>8.4</c:v>
                </c:pt>
              </c:numCache>
            </c:numRef>
          </c:cat>
          <c:val>
            <c:numRef>
              <c:f>'Class 5 Model 2'!$B$25:$D$25</c:f>
              <c:numCache>
                <c:formatCode>General</c:formatCode>
                <c:ptCount val="3"/>
                <c:pt idx="0">
                  <c:v>54.374817525999994</c:v>
                </c:pt>
                <c:pt idx="1">
                  <c:v>51.653655669999999</c:v>
                </c:pt>
                <c:pt idx="2">
                  <c:v>48.932493814000004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E6-4878-A808-8AA6CD262FC7}"/>
            </c:ext>
          </c:extLst>
        </c:ser>
        <c:ser>
          <c:idx val="1"/>
          <c:order val="1"/>
          <c:tx>
            <c:strRef>
              <c:f>'Class 5 Model 2'!$A$26</c:f>
              <c:strCache>
                <c:ptCount val="1"/>
                <c:pt idx="0">
                  <c:v>Mod AngAffect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'Class 5 Model 2'!$B$24:$D$24</c:f>
              <c:numCache>
                <c:formatCode>General</c:formatCode>
                <c:ptCount val="3"/>
                <c:pt idx="0">
                  <c:v>-8.4</c:v>
                </c:pt>
                <c:pt idx="1">
                  <c:v>0</c:v>
                </c:pt>
                <c:pt idx="2">
                  <c:v>8.4</c:v>
                </c:pt>
              </c:numCache>
            </c:numRef>
          </c:cat>
          <c:val>
            <c:numRef>
              <c:f>'Class 5 Model 2'!$B$26:$D$26</c:f>
              <c:numCache>
                <c:formatCode>General</c:formatCode>
                <c:ptCount val="3"/>
                <c:pt idx="0">
                  <c:v>56.800385999999996</c:v>
                </c:pt>
                <c:pt idx="1">
                  <c:v>54.365729999999999</c:v>
                </c:pt>
                <c:pt idx="2">
                  <c:v>51.931074000000002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E6-4878-A808-8AA6CD262FC7}"/>
            </c:ext>
          </c:extLst>
        </c:ser>
        <c:ser>
          <c:idx val="2"/>
          <c:order val="2"/>
          <c:tx>
            <c:strRef>
              <c:f>'Class 5 Model 2'!$A$27</c:f>
              <c:strCache>
                <c:ptCount val="1"/>
                <c:pt idx="0">
                  <c:v>High AngAffect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'Class 5 Model 2'!$B$24:$D$24</c:f>
              <c:numCache>
                <c:formatCode>General</c:formatCode>
                <c:ptCount val="3"/>
                <c:pt idx="0">
                  <c:v>-8.4</c:v>
                </c:pt>
                <c:pt idx="1">
                  <c:v>0</c:v>
                </c:pt>
                <c:pt idx="2">
                  <c:v>8.4</c:v>
                </c:pt>
              </c:numCache>
            </c:numRef>
          </c:cat>
          <c:val>
            <c:numRef>
              <c:f>'Class 5 Model 2'!$B$27:$D$27</c:f>
              <c:numCache>
                <c:formatCode>General</c:formatCode>
                <c:ptCount val="3"/>
                <c:pt idx="0">
                  <c:v>59.225954473999998</c:v>
                </c:pt>
                <c:pt idx="1">
                  <c:v>57.077804329999999</c:v>
                </c:pt>
                <c:pt idx="2">
                  <c:v>54.929654186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E6-4878-A808-8AA6CD262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757520"/>
        <c:axId val="450546288"/>
      </c:lineChart>
      <c:catAx>
        <c:axId val="33275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46288"/>
        <c:crosses val="autoZero"/>
        <c:auto val="1"/>
        <c:lblAlgn val="ctr"/>
        <c:lblOffset val="100"/>
        <c:noMultiLvlLbl val="0"/>
      </c:catAx>
      <c:valAx>
        <c:axId val="45054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75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'[2]Con X Cat'!$C$21</c:f>
              <c:strCache>
                <c:ptCount val="1"/>
                <c:pt idx="0">
                  <c:v>Low Grp</c:v>
                </c:pt>
              </c:strCache>
            </c:strRef>
          </c:tx>
          <c:marker>
            <c:symbol val="none"/>
          </c:marker>
          <c:cat>
            <c:multiLvlStrRef>
              <c:f>'[2]Con X Cat'!$D$19:$H$20</c:f>
              <c:multiLvlStrCache>
                <c:ptCount val="5"/>
                <c:lvl>
                  <c:pt idx="0">
                    <c:v>-1.395552</c:v>
                  </c:pt>
                  <c:pt idx="1">
                    <c:v>-0.697776</c:v>
                  </c:pt>
                  <c:pt idx="2">
                    <c:v>0</c:v>
                  </c:pt>
                  <c:pt idx="3">
                    <c:v>0.697776</c:v>
                  </c:pt>
                  <c:pt idx="4">
                    <c:v>1.395552</c:v>
                  </c:pt>
                </c:lvl>
                <c:lvl>
                  <c:pt idx="0">
                    <c:v>NegEmot</c:v>
                  </c:pt>
                </c:lvl>
              </c:multiLvlStrCache>
            </c:multiLvlStrRef>
          </c:cat>
          <c:val>
            <c:numRef>
              <c:f>'[2]Con X Cat'!$D$21:$H$21</c:f>
              <c:numCache>
                <c:formatCode>General</c:formatCode>
                <c:ptCount val="5"/>
                <c:pt idx="0">
                  <c:v>3.7315091840000005</c:v>
                </c:pt>
                <c:pt idx="1">
                  <c:v>5.0977545920000011</c:v>
                </c:pt>
                <c:pt idx="2">
                  <c:v>6.4640000000000004</c:v>
                </c:pt>
                <c:pt idx="3">
                  <c:v>7.8302454079999997</c:v>
                </c:pt>
                <c:pt idx="4">
                  <c:v>9.1964908160000007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2-4AC5-82F7-F4C673C69CFE}"/>
            </c:ext>
          </c:extLst>
        </c:ser>
        <c:ser>
          <c:idx val="1"/>
          <c:order val="1"/>
          <c:tx>
            <c:strRef>
              <c:f>'[2]Con X Cat'!$C$22</c:f>
              <c:strCache>
                <c:ptCount val="1"/>
                <c:pt idx="0">
                  <c:v>Mod Grp</c:v>
                </c:pt>
              </c:strCache>
            </c:strRef>
          </c:tx>
          <c:marker>
            <c:symbol val="none"/>
          </c:marker>
          <c:cat>
            <c:multiLvlStrRef>
              <c:f>'[2]Con X Cat'!$D$19:$H$20</c:f>
              <c:multiLvlStrCache>
                <c:ptCount val="5"/>
                <c:lvl>
                  <c:pt idx="0">
                    <c:v>-1.395552</c:v>
                  </c:pt>
                  <c:pt idx="1">
                    <c:v>-0.697776</c:v>
                  </c:pt>
                  <c:pt idx="2">
                    <c:v>0</c:v>
                  </c:pt>
                  <c:pt idx="3">
                    <c:v>0.697776</c:v>
                  </c:pt>
                  <c:pt idx="4">
                    <c:v>1.395552</c:v>
                  </c:pt>
                </c:lvl>
                <c:lvl>
                  <c:pt idx="0">
                    <c:v>NegEmot</c:v>
                  </c:pt>
                </c:lvl>
              </c:multiLvlStrCache>
            </c:multiLvlStrRef>
          </c:cat>
          <c:val>
            <c:numRef>
              <c:f>'[2]Con X Cat'!$D$22:$H$22</c:f>
              <c:numCache>
                <c:formatCode>General</c:formatCode>
                <c:ptCount val="5"/>
                <c:pt idx="0">
                  <c:v>5.2226656</c:v>
                </c:pt>
                <c:pt idx="1">
                  <c:v>5.0133328000000006</c:v>
                </c:pt>
                <c:pt idx="2">
                  <c:v>4.8040000000000003</c:v>
                </c:pt>
                <c:pt idx="3">
                  <c:v>4.5946672</c:v>
                </c:pt>
                <c:pt idx="4">
                  <c:v>4.3853344000000005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42-4AC5-82F7-F4C673C69CFE}"/>
            </c:ext>
          </c:extLst>
        </c:ser>
        <c:ser>
          <c:idx val="2"/>
          <c:order val="2"/>
          <c:tx>
            <c:strRef>
              <c:f>'[2]Con X Cat'!$C$23</c:f>
              <c:strCache>
                <c:ptCount val="1"/>
                <c:pt idx="0">
                  <c:v>High Grp</c:v>
                </c:pt>
              </c:strCache>
            </c:strRef>
          </c:tx>
          <c:marker>
            <c:symbol val="none"/>
          </c:marker>
          <c:cat>
            <c:multiLvlStrRef>
              <c:f>'[2]Con X Cat'!$D$19:$H$20</c:f>
              <c:multiLvlStrCache>
                <c:ptCount val="5"/>
                <c:lvl>
                  <c:pt idx="0">
                    <c:v>-1.395552</c:v>
                  </c:pt>
                  <c:pt idx="1">
                    <c:v>-0.697776</c:v>
                  </c:pt>
                  <c:pt idx="2">
                    <c:v>0</c:v>
                  </c:pt>
                  <c:pt idx="3">
                    <c:v>0.697776</c:v>
                  </c:pt>
                  <c:pt idx="4">
                    <c:v>1.395552</c:v>
                  </c:pt>
                </c:lvl>
                <c:lvl>
                  <c:pt idx="0">
                    <c:v>NegEmot</c:v>
                  </c:pt>
                </c:lvl>
              </c:multiLvlStrCache>
            </c:multiLvlStrRef>
          </c:cat>
          <c:val>
            <c:numRef>
              <c:f>'[2]Con X Cat'!$D$23:$H$23</c:f>
              <c:numCache>
                <c:formatCode>General</c:formatCode>
                <c:ptCount val="5"/>
                <c:pt idx="0">
                  <c:v>6.0667362879999995</c:v>
                </c:pt>
                <c:pt idx="1">
                  <c:v>5.7743681440000003</c:v>
                </c:pt>
                <c:pt idx="2">
                  <c:v>5.4820000000000002</c:v>
                </c:pt>
                <c:pt idx="3">
                  <c:v>5.1896318560000001</c:v>
                </c:pt>
                <c:pt idx="4">
                  <c:v>4.8972637120000009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42-4AC5-82F7-F4C673C69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186688"/>
        <c:axId val="265188480"/>
      </c:lineChart>
      <c:catAx>
        <c:axId val="265186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5188480"/>
        <c:crosses val="autoZero"/>
        <c:auto val="1"/>
        <c:lblAlgn val="ctr"/>
        <c:lblOffset val="100"/>
        <c:noMultiLvlLbl val="0"/>
      </c:catAx>
      <c:valAx>
        <c:axId val="26518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51866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190499</xdr:rowOff>
    </xdr:from>
    <xdr:to>
      <xdr:col>14</xdr:col>
      <xdr:colOff>600075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15</xdr:col>
      <xdr:colOff>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14287</xdr:rowOff>
    </xdr:from>
    <xdr:to>
      <xdr:col>19</xdr:col>
      <xdr:colOff>314325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</xdr:colOff>
      <xdr:row>21</xdr:row>
      <xdr:rowOff>0</xdr:rowOff>
    </xdr:from>
    <xdr:to>
      <xdr:col>19</xdr:col>
      <xdr:colOff>309562</xdr:colOff>
      <xdr:row>35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tuf22063/OneDrive%20-%20Temple%20University/Multivariate%20Fall%202019/Class%20Slides/Class%205/Class%205%20Lab%20-%20Moderator%20Plo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tuf22063/OneDrive%20-%20Temple%20University/Multivariate%20Fall%202019/Class%20Slides/Class%205/Clas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B17">
            <v>-1.3955519999999999</v>
          </cell>
          <cell r="C17">
            <v>0</v>
          </cell>
          <cell r="D17">
            <v>1.3955519999999999</v>
          </cell>
        </row>
        <row r="18">
          <cell r="A18" t="str">
            <v>Low Possibc</v>
          </cell>
          <cell r="B18">
            <v>3.9076796664780797</v>
          </cell>
          <cell r="C18">
            <v>6.3361975700000004</v>
          </cell>
          <cell r="D18">
            <v>8.764715473521921</v>
          </cell>
        </row>
        <row r="19">
          <cell r="A19" t="str">
            <v>Mod Possibc</v>
          </cell>
          <cell r="B19">
            <v>4.7350246399999998</v>
          </cell>
          <cell r="C19">
            <v>5.6840000000000002</v>
          </cell>
          <cell r="D19">
            <v>6.6329753600000005</v>
          </cell>
        </row>
        <row r="20">
          <cell r="A20" t="str">
            <v>High Possibc</v>
          </cell>
          <cell r="B20">
            <v>5.5623696135219198</v>
          </cell>
          <cell r="C20">
            <v>5.0318024299999999</v>
          </cell>
          <cell r="D20">
            <v>4.50123524647808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 X Con"/>
      <sheetName val="Con X Cat"/>
      <sheetName val="Sheet3"/>
    </sheetNames>
    <sheetDataSet>
      <sheetData sheetId="0" refreshError="1"/>
      <sheetData sheetId="1">
        <row r="19">
          <cell r="D19" t="str">
            <v>NegEmot</v>
          </cell>
        </row>
        <row r="20">
          <cell r="D20">
            <v>-1.3955519999999999</v>
          </cell>
          <cell r="E20">
            <v>-0.69777599999999995</v>
          </cell>
          <cell r="F20">
            <v>0</v>
          </cell>
          <cell r="G20">
            <v>0.69777599999999995</v>
          </cell>
          <cell r="H20">
            <v>1.3955519999999999</v>
          </cell>
        </row>
        <row r="21">
          <cell r="C21" t="str">
            <v>Low Grp</v>
          </cell>
          <cell r="D21">
            <v>3.7315091840000005</v>
          </cell>
          <cell r="E21">
            <v>5.0977545920000011</v>
          </cell>
          <cell r="F21">
            <v>6.4640000000000004</v>
          </cell>
          <cell r="G21">
            <v>7.8302454079999997</v>
          </cell>
          <cell r="H21">
            <v>9.1964908160000007</v>
          </cell>
        </row>
        <row r="22">
          <cell r="C22" t="str">
            <v>Mod Grp</v>
          </cell>
          <cell r="D22">
            <v>5.2226656</v>
          </cell>
          <cell r="E22">
            <v>5.0133328000000006</v>
          </cell>
          <cell r="F22">
            <v>4.8040000000000003</v>
          </cell>
          <cell r="G22">
            <v>4.5946672</v>
          </cell>
          <cell r="H22">
            <v>4.3853344000000005</v>
          </cell>
        </row>
        <row r="23">
          <cell r="C23" t="str">
            <v>High Grp</v>
          </cell>
          <cell r="D23">
            <v>6.0667362879999995</v>
          </cell>
          <cell r="E23">
            <v>5.7743681440000003</v>
          </cell>
          <cell r="F23">
            <v>5.4820000000000002</v>
          </cell>
          <cell r="G23">
            <v>5.1896318560000001</v>
          </cell>
          <cell r="H23">
            <v>4.8972637120000009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P19" sqref="P19"/>
    </sheetView>
  </sheetViews>
  <sheetFormatPr baseColWidth="10" defaultColWidth="8.83203125" defaultRowHeight="15" x14ac:dyDescent="0.2"/>
  <cols>
    <col min="1" max="1" width="17.6640625" bestFit="1" customWidth="1"/>
    <col min="5" max="5" width="9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2">
      <c r="A2">
        <f>B2+(C2*D2)+(E2*F2)</f>
        <v>6.8221799999999995</v>
      </c>
      <c r="B2">
        <v>5.6284999999999998</v>
      </c>
      <c r="C2">
        <v>-1.72</v>
      </c>
      <c r="D2">
        <v>-0.69399999999999995</v>
      </c>
      <c r="E2">
        <v>0</v>
      </c>
      <c r="F2">
        <v>0.65859999999999996</v>
      </c>
      <c r="P2" t="s">
        <v>6</v>
      </c>
    </row>
    <row r="3" spans="1:16" x14ac:dyDescent="0.2">
      <c r="A3">
        <f t="shared" ref="A3:A11" si="0">B3+(C3*D3)+(E3*F3)</f>
        <v>6.3016799999999993</v>
      </c>
      <c r="B3">
        <v>5.6284999999999998</v>
      </c>
      <c r="C3">
        <v>-0.97</v>
      </c>
      <c r="D3">
        <v>-0.69399999999999995</v>
      </c>
      <c r="E3">
        <v>0</v>
      </c>
      <c r="F3">
        <v>0.65859999999999996</v>
      </c>
    </row>
    <row r="4" spans="1:16" x14ac:dyDescent="0.2">
      <c r="A4">
        <f t="shared" si="0"/>
        <v>5.78118</v>
      </c>
      <c r="B4">
        <v>5.6284999999999998</v>
      </c>
      <c r="C4">
        <v>-0.22</v>
      </c>
      <c r="D4">
        <v>-0.69399999999999995</v>
      </c>
      <c r="E4">
        <v>0</v>
      </c>
      <c r="F4">
        <v>0.65859999999999996</v>
      </c>
    </row>
    <row r="5" spans="1:16" x14ac:dyDescent="0.2">
      <c r="A5">
        <f t="shared" si="0"/>
        <v>5.2606799999999998</v>
      </c>
      <c r="B5">
        <v>5.6284999999999998</v>
      </c>
      <c r="C5">
        <v>0.53</v>
      </c>
      <c r="D5">
        <v>-0.69399999999999995</v>
      </c>
      <c r="E5">
        <v>0</v>
      </c>
      <c r="F5">
        <v>0.65859999999999996</v>
      </c>
    </row>
    <row r="6" spans="1:16" x14ac:dyDescent="0.2">
      <c r="A6">
        <f t="shared" si="0"/>
        <v>4.7401799999999996</v>
      </c>
      <c r="B6">
        <v>5.6284999999999998</v>
      </c>
      <c r="C6">
        <v>1.28</v>
      </c>
      <c r="D6">
        <v>-0.69399999999999995</v>
      </c>
      <c r="E6">
        <v>0</v>
      </c>
      <c r="F6">
        <v>0.65859999999999996</v>
      </c>
    </row>
    <row r="7" spans="1:16" x14ac:dyDescent="0.2">
      <c r="A7">
        <f t="shared" si="0"/>
        <v>4.3705739999999995</v>
      </c>
      <c r="B7">
        <v>5.6284999999999998</v>
      </c>
      <c r="C7">
        <v>0</v>
      </c>
      <c r="D7">
        <v>-0.69399999999999995</v>
      </c>
      <c r="E7">
        <v>-1.91</v>
      </c>
      <c r="F7">
        <v>0.65859999999999996</v>
      </c>
    </row>
    <row r="8" spans="1:16" x14ac:dyDescent="0.2">
      <c r="A8">
        <f t="shared" si="0"/>
        <v>5.0588109999999995</v>
      </c>
      <c r="B8">
        <v>5.6284999999999998</v>
      </c>
      <c r="C8">
        <v>0</v>
      </c>
      <c r="D8">
        <v>-0.69399999999999995</v>
      </c>
      <c r="E8">
        <v>-0.86499999999999999</v>
      </c>
      <c r="F8">
        <v>0.65859999999999996</v>
      </c>
    </row>
    <row r="9" spans="1:16" x14ac:dyDescent="0.2">
      <c r="A9">
        <f t="shared" si="0"/>
        <v>5.7470479999999995</v>
      </c>
      <c r="B9">
        <v>5.6284999999999998</v>
      </c>
      <c r="C9">
        <v>0</v>
      </c>
      <c r="D9">
        <v>-0.69399999999999995</v>
      </c>
      <c r="E9">
        <v>0.18</v>
      </c>
      <c r="F9">
        <v>0.65859999999999996</v>
      </c>
    </row>
    <row r="10" spans="1:16" x14ac:dyDescent="0.2">
      <c r="A10">
        <f t="shared" si="0"/>
        <v>6.4352849999999995</v>
      </c>
      <c r="B10">
        <v>5.6284999999999998</v>
      </c>
      <c r="C10">
        <v>0</v>
      </c>
      <c r="D10">
        <v>-0.69399999999999995</v>
      </c>
      <c r="E10">
        <v>1.2250000000000001</v>
      </c>
      <c r="F10">
        <v>0.65859999999999996</v>
      </c>
    </row>
    <row r="11" spans="1:16" x14ac:dyDescent="0.2">
      <c r="A11">
        <f t="shared" si="0"/>
        <v>7.1235219999999995</v>
      </c>
      <c r="B11">
        <v>5.6284999999999998</v>
      </c>
      <c r="C11">
        <v>0</v>
      </c>
      <c r="D11">
        <v>-0.69399999999999995</v>
      </c>
      <c r="E11">
        <v>2.27</v>
      </c>
      <c r="F11">
        <v>0.65859999999999996</v>
      </c>
    </row>
    <row r="16" spans="1:16" x14ac:dyDescent="0.2">
      <c r="L16" s="1"/>
    </row>
    <row r="17" spans="12:16" x14ac:dyDescent="0.2">
      <c r="L17" s="1"/>
    </row>
    <row r="19" spans="12:16" x14ac:dyDescent="0.2">
      <c r="P19" t="s">
        <v>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3"/>
  <sheetViews>
    <sheetView tabSelected="1" topLeftCell="F13" workbookViewId="0">
      <selection activeCell="A28" sqref="A28"/>
    </sheetView>
  </sheetViews>
  <sheetFormatPr baseColWidth="10" defaultColWidth="8.83203125" defaultRowHeight="15" x14ac:dyDescent="0.2"/>
  <cols>
    <col min="1" max="1" width="12" bestFit="1" customWidth="1"/>
    <col min="5" max="5" width="6.6640625" bestFit="1" customWidth="1"/>
    <col min="6" max="6" width="10.5" bestFit="1" customWidth="1"/>
    <col min="7" max="7" width="5" bestFit="1" customWidth="1"/>
    <col min="8" max="8" width="9.83203125" bestFit="1" customWidth="1"/>
    <col min="9" max="9" width="6.6640625" bestFit="1" customWidth="1"/>
    <col min="10" max="10" width="17.6640625" bestFit="1" customWidth="1"/>
  </cols>
  <sheetData>
    <row r="1" spans="1:22" x14ac:dyDescent="0.2">
      <c r="D1" t="s">
        <v>8</v>
      </c>
      <c r="E1" t="s">
        <v>3</v>
      </c>
      <c r="F1" t="s">
        <v>9</v>
      </c>
      <c r="G1" t="s">
        <v>5</v>
      </c>
      <c r="H1" t="s">
        <v>10</v>
      </c>
      <c r="I1" t="s">
        <v>11</v>
      </c>
      <c r="J1" t="s">
        <v>12</v>
      </c>
    </row>
    <row r="2" spans="1:22" x14ac:dyDescent="0.2">
      <c r="D2">
        <v>54.365729999999999</v>
      </c>
      <c r="E2">
        <v>-0.28983999999999999</v>
      </c>
      <c r="F2" t="s">
        <v>34</v>
      </c>
      <c r="G2">
        <v>0.297703</v>
      </c>
      <c r="H2" t="s">
        <v>35</v>
      </c>
      <c r="I2">
        <v>3.7439999999999999E-3</v>
      </c>
      <c r="J2" t="s">
        <v>36</v>
      </c>
    </row>
    <row r="3" spans="1:22" x14ac:dyDescent="0.2">
      <c r="A3" s="2" t="s">
        <v>37</v>
      </c>
      <c r="B3" s="3" t="s">
        <v>14</v>
      </c>
      <c r="C3">
        <f>D3+(E3*F3)+(G3*H3)+(I3*J3)</f>
        <v>54.374817525999994</v>
      </c>
      <c r="D3">
        <v>54.365729999999999</v>
      </c>
      <c r="E3">
        <v>-0.28983999999999999</v>
      </c>
      <c r="F3" s="2">
        <v>-8.4</v>
      </c>
      <c r="G3">
        <v>0.297703</v>
      </c>
      <c r="H3" s="3">
        <v>-9.11</v>
      </c>
      <c r="I3">
        <v>3.7439999999999999E-3</v>
      </c>
      <c r="J3">
        <f>F3*H3</f>
        <v>76.524000000000001</v>
      </c>
      <c r="V3">
        <v>-8.4</v>
      </c>
    </row>
    <row r="4" spans="1:22" x14ac:dyDescent="0.2">
      <c r="A4" s="2" t="s">
        <v>13</v>
      </c>
      <c r="B4" s="4" t="s">
        <v>15</v>
      </c>
      <c r="C4">
        <f t="shared" ref="C4:C11" si="0">D4+(E4*F4)+(G4*H4)+(I4*J4)</f>
        <v>56.800385999999996</v>
      </c>
      <c r="D4">
        <v>54.365729999999999</v>
      </c>
      <c r="E4">
        <v>-0.28983999999999999</v>
      </c>
      <c r="F4" s="2">
        <v>-8.4</v>
      </c>
      <c r="G4">
        <v>0.297703</v>
      </c>
      <c r="H4" s="4">
        <v>0</v>
      </c>
      <c r="I4">
        <v>3.7439999999999999E-3</v>
      </c>
      <c r="J4">
        <f t="shared" ref="J4:J11" si="1">F4*H4</f>
        <v>0</v>
      </c>
      <c r="V4">
        <v>0</v>
      </c>
    </row>
    <row r="5" spans="1:22" x14ac:dyDescent="0.2">
      <c r="A5" s="2" t="s">
        <v>13</v>
      </c>
      <c r="B5" s="5" t="s">
        <v>16</v>
      </c>
      <c r="C5">
        <f t="shared" si="0"/>
        <v>59.225954473999998</v>
      </c>
      <c r="D5">
        <v>54.365729999999999</v>
      </c>
      <c r="E5">
        <v>-0.28983999999999999</v>
      </c>
      <c r="F5" s="2">
        <v>-8.4</v>
      </c>
      <c r="G5">
        <v>0.297703</v>
      </c>
      <c r="H5" s="5">
        <v>9.11</v>
      </c>
      <c r="I5">
        <v>3.7439999999999999E-3</v>
      </c>
      <c r="J5">
        <f t="shared" si="1"/>
        <v>-76.524000000000001</v>
      </c>
      <c r="V5">
        <v>8.4</v>
      </c>
    </row>
    <row r="6" spans="1:22" x14ac:dyDescent="0.2">
      <c r="A6" s="6" t="s">
        <v>17</v>
      </c>
      <c r="B6" s="3" t="s">
        <v>14</v>
      </c>
      <c r="C6">
        <f t="shared" si="0"/>
        <v>51.653655669999999</v>
      </c>
      <c r="D6">
        <v>54.365729999999999</v>
      </c>
      <c r="E6">
        <v>-0.28983999999999999</v>
      </c>
      <c r="F6" s="6">
        <v>0</v>
      </c>
      <c r="G6">
        <v>0.297703</v>
      </c>
      <c r="H6" s="3">
        <v>-9.11</v>
      </c>
      <c r="I6">
        <v>3.7439999999999999E-3</v>
      </c>
      <c r="J6">
        <f t="shared" si="1"/>
        <v>0</v>
      </c>
    </row>
    <row r="7" spans="1:22" x14ac:dyDescent="0.2">
      <c r="A7" s="6" t="s">
        <v>17</v>
      </c>
      <c r="B7" s="4" t="s">
        <v>15</v>
      </c>
      <c r="C7">
        <f t="shared" si="0"/>
        <v>54.365729999999999</v>
      </c>
      <c r="D7">
        <v>54.365729999999999</v>
      </c>
      <c r="E7">
        <v>-0.28983999999999999</v>
      </c>
      <c r="F7" s="6">
        <v>0</v>
      </c>
      <c r="G7">
        <v>0.297703</v>
      </c>
      <c r="H7" s="4">
        <v>0</v>
      </c>
      <c r="I7">
        <v>3.7439999999999999E-3</v>
      </c>
      <c r="J7">
        <f t="shared" si="1"/>
        <v>0</v>
      </c>
    </row>
    <row r="8" spans="1:22" x14ac:dyDescent="0.2">
      <c r="A8" s="6" t="s">
        <v>17</v>
      </c>
      <c r="B8" s="5" t="s">
        <v>16</v>
      </c>
      <c r="C8">
        <f t="shared" si="0"/>
        <v>57.077804329999999</v>
      </c>
      <c r="D8">
        <v>54.365729999999999</v>
      </c>
      <c r="E8">
        <v>-0.28983999999999999</v>
      </c>
      <c r="F8" s="6">
        <v>0</v>
      </c>
      <c r="G8">
        <v>0.297703</v>
      </c>
      <c r="H8" s="5">
        <v>9.11</v>
      </c>
      <c r="I8">
        <v>3.7439999999999999E-3</v>
      </c>
      <c r="J8">
        <f t="shared" si="1"/>
        <v>0</v>
      </c>
    </row>
    <row r="9" spans="1:22" x14ac:dyDescent="0.2">
      <c r="A9" s="7" t="s">
        <v>18</v>
      </c>
      <c r="B9" s="3" t="s">
        <v>14</v>
      </c>
      <c r="C9">
        <f t="shared" si="0"/>
        <v>48.932493814000004</v>
      </c>
      <c r="D9">
        <v>54.365729999999999</v>
      </c>
      <c r="E9">
        <v>-0.28983999999999999</v>
      </c>
      <c r="F9" s="7">
        <v>8.4</v>
      </c>
      <c r="G9">
        <v>0.297703</v>
      </c>
      <c r="H9" s="3">
        <v>-9.11</v>
      </c>
      <c r="I9">
        <v>3.7439999999999999E-3</v>
      </c>
      <c r="J9">
        <f t="shared" si="1"/>
        <v>-76.524000000000001</v>
      </c>
    </row>
    <row r="10" spans="1:22" x14ac:dyDescent="0.2">
      <c r="A10" s="7" t="s">
        <v>18</v>
      </c>
      <c r="B10" s="4" t="s">
        <v>15</v>
      </c>
      <c r="C10">
        <f t="shared" si="0"/>
        <v>51.931074000000002</v>
      </c>
      <c r="D10">
        <v>54.365729999999999</v>
      </c>
      <c r="E10">
        <v>-0.28983999999999999</v>
      </c>
      <c r="F10" s="7">
        <v>8.4</v>
      </c>
      <c r="G10">
        <v>0.297703</v>
      </c>
      <c r="H10" s="4">
        <v>0</v>
      </c>
      <c r="I10">
        <v>3.7439999999999999E-3</v>
      </c>
      <c r="J10">
        <f t="shared" si="1"/>
        <v>0</v>
      </c>
    </row>
    <row r="11" spans="1:22" x14ac:dyDescent="0.2">
      <c r="A11" s="7" t="s">
        <v>18</v>
      </c>
      <c r="B11" s="5" t="s">
        <v>16</v>
      </c>
      <c r="C11">
        <f t="shared" si="0"/>
        <v>54.929654186</v>
      </c>
      <c r="D11">
        <v>54.365729999999999</v>
      </c>
      <c r="E11">
        <v>-0.28983999999999999</v>
      </c>
      <c r="F11" s="7">
        <v>8.4</v>
      </c>
      <c r="G11">
        <v>0.297703</v>
      </c>
      <c r="H11" s="5">
        <v>9.11</v>
      </c>
      <c r="I11">
        <v>3.7439999999999999E-3</v>
      </c>
      <c r="J11">
        <f t="shared" si="1"/>
        <v>76.524000000000001</v>
      </c>
    </row>
    <row r="16" spans="1:22" x14ac:dyDescent="0.2">
      <c r="B16" t="s">
        <v>19</v>
      </c>
      <c r="F16" t="s">
        <v>20</v>
      </c>
    </row>
    <row r="17" spans="1:10" x14ac:dyDescent="0.2">
      <c r="B17" s="3">
        <v>-9.11</v>
      </c>
      <c r="C17" s="4">
        <v>0</v>
      </c>
      <c r="D17" s="5">
        <v>9.11</v>
      </c>
    </row>
    <row r="18" spans="1:10" x14ac:dyDescent="0.2">
      <c r="A18" s="2" t="s">
        <v>13</v>
      </c>
      <c r="B18">
        <f>C3</f>
        <v>54.374817525999994</v>
      </c>
      <c r="C18">
        <f>C4</f>
        <v>56.800385999999996</v>
      </c>
      <c r="D18">
        <f>C5</f>
        <v>59.225954473999998</v>
      </c>
      <c r="F18">
        <f>(D18-B18)/(D17-B17)</f>
        <v>0.26625340000000025</v>
      </c>
    </row>
    <row r="19" spans="1:10" x14ac:dyDescent="0.2">
      <c r="A19" s="6" t="s">
        <v>17</v>
      </c>
      <c r="B19">
        <f>C6</f>
        <v>51.653655669999999</v>
      </c>
      <c r="C19">
        <f>C7</f>
        <v>54.365729999999999</v>
      </c>
      <c r="D19">
        <f>C8</f>
        <v>57.077804329999999</v>
      </c>
      <c r="F19">
        <f>(D19-B19)/(D17-B17)</f>
        <v>0.29770300000000005</v>
      </c>
    </row>
    <row r="20" spans="1:10" x14ac:dyDescent="0.2">
      <c r="A20" s="7" t="s">
        <v>18</v>
      </c>
      <c r="B20">
        <f>C9</f>
        <v>48.932493814000004</v>
      </c>
      <c r="C20">
        <f>C10</f>
        <v>51.931074000000002</v>
      </c>
      <c r="D20">
        <f>C11</f>
        <v>54.929654186</v>
      </c>
      <c r="F20">
        <f>(D20-B20)/(D17-B17)</f>
        <v>0.3291525999999998</v>
      </c>
    </row>
    <row r="23" spans="1:10" x14ac:dyDescent="0.2">
      <c r="B23" t="s">
        <v>21</v>
      </c>
      <c r="F23" t="s">
        <v>20</v>
      </c>
    </row>
    <row r="24" spans="1:10" x14ac:dyDescent="0.2">
      <c r="B24" s="2">
        <v>-8.4</v>
      </c>
      <c r="C24" s="6">
        <v>0</v>
      </c>
      <c r="D24" s="7">
        <v>8.4</v>
      </c>
    </row>
    <row r="25" spans="1:10" x14ac:dyDescent="0.2">
      <c r="A25" s="3" t="s">
        <v>38</v>
      </c>
      <c r="B25">
        <v>54.374817525999994</v>
      </c>
      <c r="C25">
        <v>51.653655669999999</v>
      </c>
      <c r="D25">
        <v>48.932493814000004</v>
      </c>
      <c r="F25">
        <f>(D25-B25)/(D24-B24)</f>
        <v>-0.32394783999999938</v>
      </c>
      <c r="H25">
        <v>54.374817525999994</v>
      </c>
      <c r="I25">
        <v>51.653655669999999</v>
      </c>
      <c r="J25">
        <v>48.932493814000004</v>
      </c>
    </row>
    <row r="26" spans="1:10" x14ac:dyDescent="0.2">
      <c r="A26" s="4" t="s">
        <v>39</v>
      </c>
      <c r="B26">
        <v>56.800385999999996</v>
      </c>
      <c r="C26">
        <v>54.365729999999999</v>
      </c>
      <c r="D26">
        <v>51.931074000000002</v>
      </c>
      <c r="F26">
        <f>(D26-B26)/(D24-B24)</f>
        <v>-0.2898399999999996</v>
      </c>
      <c r="H26">
        <v>56.800385999999996</v>
      </c>
      <c r="I26">
        <v>54.365729999999999</v>
      </c>
      <c r="J26">
        <v>51.931074000000002</v>
      </c>
    </row>
    <row r="27" spans="1:10" x14ac:dyDescent="0.2">
      <c r="A27" s="5" t="s">
        <v>40</v>
      </c>
      <c r="B27">
        <v>59.225954473999998</v>
      </c>
      <c r="C27">
        <v>57.077804329999999</v>
      </c>
      <c r="D27">
        <v>54.929654186</v>
      </c>
      <c r="F27">
        <f>(D27-B27)/(D24-B24)</f>
        <v>-0.25573215999999988</v>
      </c>
      <c r="H27">
        <v>59.225954473999998</v>
      </c>
      <c r="I27">
        <v>57.077804329999999</v>
      </c>
      <c r="J27">
        <v>54.929654186</v>
      </c>
    </row>
    <row r="31" spans="1:10" x14ac:dyDescent="0.2">
      <c r="B31">
        <v>54.374817525999994</v>
      </c>
      <c r="C31">
        <v>56.800385999999996</v>
      </c>
      <c r="D31">
        <v>59.225954473999998</v>
      </c>
    </row>
    <row r="32" spans="1:10" x14ac:dyDescent="0.2">
      <c r="B32">
        <v>51.653655669999999</v>
      </c>
      <c r="C32">
        <v>54.365729999999999</v>
      </c>
      <c r="D32">
        <v>57.077804329999999</v>
      </c>
    </row>
    <row r="33" spans="2:4" x14ac:dyDescent="0.2">
      <c r="B33">
        <v>48.932493814000004</v>
      </c>
      <c r="C33">
        <v>51.931074000000002</v>
      </c>
      <c r="D33">
        <v>54.929654186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>
      <selection activeCell="G34" sqref="G34"/>
    </sheetView>
  </sheetViews>
  <sheetFormatPr baseColWidth="10" defaultColWidth="8.83203125" defaultRowHeight="15" x14ac:dyDescent="0.2"/>
  <cols>
    <col min="6" max="6" width="10.33203125" bestFit="1" customWidth="1"/>
    <col min="8" max="8" width="10.6640625" bestFit="1" customWidth="1"/>
  </cols>
  <sheetData>
    <row r="1" spans="1:12" x14ac:dyDescent="0.2">
      <c r="A1" t="s">
        <v>22</v>
      </c>
      <c r="B1">
        <v>4.8040000000000003</v>
      </c>
      <c r="C1">
        <v>-0.3</v>
      </c>
      <c r="D1" t="s">
        <v>19</v>
      </c>
      <c r="E1">
        <v>1.6639999999999999</v>
      </c>
      <c r="F1" t="s">
        <v>23</v>
      </c>
      <c r="G1">
        <v>0.67800000000000005</v>
      </c>
      <c r="H1" t="s">
        <v>24</v>
      </c>
      <c r="I1">
        <v>2.258</v>
      </c>
      <c r="J1" t="s">
        <v>25</v>
      </c>
      <c r="K1">
        <v>-0.11899999999999999</v>
      </c>
      <c r="L1" t="s">
        <v>26</v>
      </c>
    </row>
    <row r="2" spans="1:12" x14ac:dyDescent="0.2">
      <c r="A2">
        <f>B2+(C2*D2)+(E2*F2)+(G2*H2)+(I2*J2)+(K2*L2)</f>
        <v>3.7315091840000005</v>
      </c>
      <c r="B2">
        <v>4.8040000000000003</v>
      </c>
      <c r="C2">
        <v>-0.3</v>
      </c>
      <c r="D2">
        <v>-1.3955519999999999</v>
      </c>
      <c r="E2">
        <v>1.66</v>
      </c>
      <c r="F2">
        <v>1</v>
      </c>
      <c r="G2">
        <v>0.67800000000000005</v>
      </c>
      <c r="H2">
        <v>0</v>
      </c>
      <c r="I2">
        <v>2.258</v>
      </c>
      <c r="J2">
        <f>D2*F2</f>
        <v>-1.3955519999999999</v>
      </c>
      <c r="K2">
        <v>-0.11899999999999999</v>
      </c>
      <c r="L2">
        <f>D2*H2</f>
        <v>0</v>
      </c>
    </row>
    <row r="3" spans="1:12" x14ac:dyDescent="0.2">
      <c r="A3">
        <f t="shared" ref="A3:A16" si="0">B3+(C3*D3)+(E3*F3)+(G3*H3)+(I3*J3)+(K3*L3)</f>
        <v>5.0977545920000011</v>
      </c>
      <c r="B3">
        <v>4.8040000000000003</v>
      </c>
      <c r="C3">
        <v>-0.3</v>
      </c>
      <c r="D3">
        <v>-0.69777599999999995</v>
      </c>
      <c r="E3">
        <v>1.66</v>
      </c>
      <c r="F3">
        <v>1</v>
      </c>
      <c r="G3">
        <v>0.67800000000000005</v>
      </c>
      <c r="H3">
        <v>0</v>
      </c>
      <c r="I3">
        <v>2.258</v>
      </c>
      <c r="J3">
        <f t="shared" ref="J3:J16" si="1">D3*F3</f>
        <v>-0.69777599999999995</v>
      </c>
      <c r="K3">
        <v>-0.11899999999999999</v>
      </c>
      <c r="L3">
        <f t="shared" ref="L3:L16" si="2">D3*H3</f>
        <v>0</v>
      </c>
    </row>
    <row r="4" spans="1:12" x14ac:dyDescent="0.2">
      <c r="A4">
        <f t="shared" si="0"/>
        <v>6.4640000000000004</v>
      </c>
      <c r="B4">
        <v>4.8040000000000003</v>
      </c>
      <c r="C4">
        <v>-0.3</v>
      </c>
      <c r="D4">
        <v>0</v>
      </c>
      <c r="E4">
        <v>1.66</v>
      </c>
      <c r="F4">
        <v>1</v>
      </c>
      <c r="G4">
        <v>0.67800000000000005</v>
      </c>
      <c r="H4">
        <v>0</v>
      </c>
      <c r="I4">
        <v>2.258</v>
      </c>
      <c r="J4">
        <f t="shared" si="1"/>
        <v>0</v>
      </c>
      <c r="K4">
        <v>-0.11899999999999999</v>
      </c>
      <c r="L4">
        <f t="shared" si="2"/>
        <v>0</v>
      </c>
    </row>
    <row r="5" spans="1:12" x14ac:dyDescent="0.2">
      <c r="A5">
        <f t="shared" si="0"/>
        <v>7.8302454079999997</v>
      </c>
      <c r="B5">
        <v>4.8040000000000003</v>
      </c>
      <c r="C5">
        <v>-0.3</v>
      </c>
      <c r="D5">
        <v>0.69777599999999995</v>
      </c>
      <c r="E5">
        <v>1.66</v>
      </c>
      <c r="F5">
        <v>1</v>
      </c>
      <c r="G5">
        <v>0.67800000000000005</v>
      </c>
      <c r="H5">
        <v>0</v>
      </c>
      <c r="I5">
        <v>2.258</v>
      </c>
      <c r="J5">
        <f t="shared" si="1"/>
        <v>0.69777599999999995</v>
      </c>
      <c r="K5">
        <v>-0.11899999999999999</v>
      </c>
      <c r="L5">
        <f t="shared" si="2"/>
        <v>0</v>
      </c>
    </row>
    <row r="6" spans="1:12" x14ac:dyDescent="0.2">
      <c r="A6">
        <f t="shared" si="0"/>
        <v>9.1964908160000007</v>
      </c>
      <c r="B6">
        <v>4.8040000000000003</v>
      </c>
      <c r="C6">
        <v>-0.3</v>
      </c>
      <c r="D6">
        <v>1.3955519999999999</v>
      </c>
      <c r="E6">
        <v>1.66</v>
      </c>
      <c r="F6">
        <v>1</v>
      </c>
      <c r="G6">
        <v>0.67800000000000005</v>
      </c>
      <c r="H6">
        <v>0</v>
      </c>
      <c r="I6">
        <v>2.258</v>
      </c>
      <c r="J6">
        <f t="shared" si="1"/>
        <v>1.3955519999999999</v>
      </c>
      <c r="K6">
        <v>-0.11899999999999999</v>
      </c>
      <c r="L6">
        <f t="shared" si="2"/>
        <v>0</v>
      </c>
    </row>
    <row r="7" spans="1:12" x14ac:dyDescent="0.2">
      <c r="A7">
        <f t="shared" si="0"/>
        <v>5.2226656</v>
      </c>
      <c r="B7">
        <v>4.8040000000000003</v>
      </c>
      <c r="C7">
        <v>-0.3</v>
      </c>
      <c r="D7">
        <v>-1.3955519999999999</v>
      </c>
      <c r="E7">
        <v>1.66</v>
      </c>
      <c r="F7">
        <v>0</v>
      </c>
      <c r="G7">
        <v>0.67800000000000005</v>
      </c>
      <c r="H7">
        <v>0</v>
      </c>
      <c r="I7">
        <v>2.258</v>
      </c>
      <c r="J7">
        <f t="shared" si="1"/>
        <v>0</v>
      </c>
      <c r="K7">
        <v>-0.11899999999999999</v>
      </c>
      <c r="L7">
        <f t="shared" si="2"/>
        <v>0</v>
      </c>
    </row>
    <row r="8" spans="1:12" x14ac:dyDescent="0.2">
      <c r="A8">
        <f t="shared" si="0"/>
        <v>5.0133328000000006</v>
      </c>
      <c r="B8">
        <v>4.8040000000000003</v>
      </c>
      <c r="C8">
        <v>-0.3</v>
      </c>
      <c r="D8">
        <v>-0.69777599999999995</v>
      </c>
      <c r="E8">
        <v>1.66</v>
      </c>
      <c r="F8">
        <v>0</v>
      </c>
      <c r="G8">
        <v>0.67800000000000005</v>
      </c>
      <c r="H8">
        <v>0</v>
      </c>
      <c r="I8">
        <v>2.258</v>
      </c>
      <c r="J8">
        <f t="shared" si="1"/>
        <v>0</v>
      </c>
      <c r="K8">
        <v>-0.11899999999999999</v>
      </c>
      <c r="L8">
        <f t="shared" si="2"/>
        <v>0</v>
      </c>
    </row>
    <row r="9" spans="1:12" x14ac:dyDescent="0.2">
      <c r="A9">
        <f t="shared" si="0"/>
        <v>4.8040000000000003</v>
      </c>
      <c r="B9">
        <v>4.8040000000000003</v>
      </c>
      <c r="C9">
        <v>-0.3</v>
      </c>
      <c r="D9">
        <v>0</v>
      </c>
      <c r="E9">
        <v>1.66</v>
      </c>
      <c r="F9">
        <v>0</v>
      </c>
      <c r="G9">
        <v>0.67800000000000005</v>
      </c>
      <c r="H9">
        <v>0</v>
      </c>
      <c r="I9">
        <v>2.258</v>
      </c>
      <c r="J9">
        <f t="shared" si="1"/>
        <v>0</v>
      </c>
      <c r="K9">
        <v>-0.11899999999999999</v>
      </c>
      <c r="L9">
        <f t="shared" si="2"/>
        <v>0</v>
      </c>
    </row>
    <row r="10" spans="1:12" x14ac:dyDescent="0.2">
      <c r="A10">
        <f t="shared" si="0"/>
        <v>4.5946672</v>
      </c>
      <c r="B10">
        <v>4.8040000000000003</v>
      </c>
      <c r="C10">
        <v>-0.3</v>
      </c>
      <c r="D10">
        <v>0.69777599999999995</v>
      </c>
      <c r="E10">
        <v>1.66</v>
      </c>
      <c r="F10">
        <v>0</v>
      </c>
      <c r="G10">
        <v>0.67800000000000005</v>
      </c>
      <c r="H10">
        <v>0</v>
      </c>
      <c r="I10">
        <v>2.258</v>
      </c>
      <c r="J10">
        <f t="shared" si="1"/>
        <v>0</v>
      </c>
      <c r="K10">
        <v>-0.11899999999999999</v>
      </c>
      <c r="L10">
        <f t="shared" si="2"/>
        <v>0</v>
      </c>
    </row>
    <row r="11" spans="1:12" x14ac:dyDescent="0.2">
      <c r="A11">
        <f t="shared" si="0"/>
        <v>4.3853344000000005</v>
      </c>
      <c r="B11">
        <v>4.8040000000000003</v>
      </c>
      <c r="C11">
        <v>-0.3</v>
      </c>
      <c r="D11">
        <v>1.3955519999999999</v>
      </c>
      <c r="E11">
        <v>1.66</v>
      </c>
      <c r="F11">
        <v>0</v>
      </c>
      <c r="G11">
        <v>0.67800000000000005</v>
      </c>
      <c r="H11">
        <v>0</v>
      </c>
      <c r="I11">
        <v>2.258</v>
      </c>
      <c r="J11">
        <f t="shared" si="1"/>
        <v>0</v>
      </c>
      <c r="K11">
        <v>-0.11899999999999999</v>
      </c>
      <c r="L11">
        <f t="shared" si="2"/>
        <v>0</v>
      </c>
    </row>
    <row r="12" spans="1:12" x14ac:dyDescent="0.2">
      <c r="A12">
        <f t="shared" si="0"/>
        <v>6.0667362879999995</v>
      </c>
      <c r="B12">
        <v>4.8040000000000003</v>
      </c>
      <c r="C12">
        <v>-0.3</v>
      </c>
      <c r="D12">
        <v>-1.3955519999999999</v>
      </c>
      <c r="E12">
        <v>1.66</v>
      </c>
      <c r="F12">
        <v>0</v>
      </c>
      <c r="G12">
        <v>0.67800000000000005</v>
      </c>
      <c r="H12">
        <v>1</v>
      </c>
      <c r="I12">
        <v>2.258</v>
      </c>
      <c r="J12">
        <f t="shared" si="1"/>
        <v>0</v>
      </c>
      <c r="K12">
        <v>-0.11899999999999999</v>
      </c>
      <c r="L12">
        <f t="shared" si="2"/>
        <v>-1.3955519999999999</v>
      </c>
    </row>
    <row r="13" spans="1:12" x14ac:dyDescent="0.2">
      <c r="A13">
        <f t="shared" si="0"/>
        <v>5.7743681440000003</v>
      </c>
      <c r="B13">
        <v>4.8040000000000003</v>
      </c>
      <c r="C13">
        <v>-0.3</v>
      </c>
      <c r="D13">
        <v>-0.69777599999999995</v>
      </c>
      <c r="E13">
        <v>1.66</v>
      </c>
      <c r="F13">
        <v>0</v>
      </c>
      <c r="G13">
        <v>0.67800000000000005</v>
      </c>
      <c r="H13">
        <v>1</v>
      </c>
      <c r="I13">
        <v>2.258</v>
      </c>
      <c r="J13">
        <f t="shared" si="1"/>
        <v>0</v>
      </c>
      <c r="K13">
        <v>-0.11899999999999999</v>
      </c>
      <c r="L13">
        <f t="shared" si="2"/>
        <v>-0.69777599999999995</v>
      </c>
    </row>
    <row r="14" spans="1:12" x14ac:dyDescent="0.2">
      <c r="A14">
        <f t="shared" si="0"/>
        <v>5.4820000000000002</v>
      </c>
      <c r="B14">
        <v>4.8040000000000003</v>
      </c>
      <c r="C14">
        <v>-0.3</v>
      </c>
      <c r="D14">
        <v>0</v>
      </c>
      <c r="E14">
        <v>1.66</v>
      </c>
      <c r="F14">
        <v>0</v>
      </c>
      <c r="G14">
        <v>0.67800000000000005</v>
      </c>
      <c r="H14">
        <v>1</v>
      </c>
      <c r="I14">
        <v>2.258</v>
      </c>
      <c r="J14">
        <f t="shared" si="1"/>
        <v>0</v>
      </c>
      <c r="K14">
        <v>-0.11899999999999999</v>
      </c>
      <c r="L14">
        <f t="shared" si="2"/>
        <v>0</v>
      </c>
    </row>
    <row r="15" spans="1:12" x14ac:dyDescent="0.2">
      <c r="A15">
        <f t="shared" si="0"/>
        <v>5.1896318560000001</v>
      </c>
      <c r="B15">
        <v>4.8040000000000003</v>
      </c>
      <c r="C15">
        <v>-0.3</v>
      </c>
      <c r="D15">
        <v>0.69777599999999995</v>
      </c>
      <c r="E15">
        <v>1.66</v>
      </c>
      <c r="F15">
        <v>0</v>
      </c>
      <c r="G15">
        <v>0.67800000000000005</v>
      </c>
      <c r="H15">
        <v>1</v>
      </c>
      <c r="I15">
        <v>2.258</v>
      </c>
      <c r="J15">
        <f t="shared" si="1"/>
        <v>0</v>
      </c>
      <c r="K15">
        <v>-0.11899999999999999</v>
      </c>
      <c r="L15">
        <f t="shared" si="2"/>
        <v>0.69777599999999995</v>
      </c>
    </row>
    <row r="16" spans="1:12" x14ac:dyDescent="0.2">
      <c r="A16">
        <f t="shared" si="0"/>
        <v>4.8972637120000009</v>
      </c>
      <c r="B16">
        <v>4.8040000000000003</v>
      </c>
      <c r="C16">
        <v>-0.3</v>
      </c>
      <c r="D16">
        <v>1.3955519999999999</v>
      </c>
      <c r="E16">
        <v>1.66</v>
      </c>
      <c r="F16">
        <v>0</v>
      </c>
      <c r="G16">
        <v>0.67800000000000005</v>
      </c>
      <c r="H16">
        <v>1</v>
      </c>
      <c r="I16">
        <v>2.258</v>
      </c>
      <c r="J16">
        <f t="shared" si="1"/>
        <v>0</v>
      </c>
      <c r="K16">
        <v>-0.11899999999999999</v>
      </c>
      <c r="L16">
        <f t="shared" si="2"/>
        <v>1.3955519999999999</v>
      </c>
    </row>
    <row r="18" spans="2:13" x14ac:dyDescent="0.2">
      <c r="C18" t="s">
        <v>27</v>
      </c>
    </row>
    <row r="19" spans="2:13" x14ac:dyDescent="0.2">
      <c r="C19">
        <v>-1.3955519999999999</v>
      </c>
      <c r="D19">
        <v>-0.69777599999999995</v>
      </c>
      <c r="E19">
        <v>0</v>
      </c>
      <c r="F19">
        <v>0.69777599999999995</v>
      </c>
      <c r="G19">
        <v>1.3955519999999999</v>
      </c>
      <c r="K19" t="s">
        <v>28</v>
      </c>
      <c r="L19" t="s">
        <v>29</v>
      </c>
      <c r="M19" t="s">
        <v>30</v>
      </c>
    </row>
    <row r="20" spans="2:13" x14ac:dyDescent="0.2">
      <c r="B20" t="s">
        <v>31</v>
      </c>
      <c r="C20">
        <v>3.7315091840000005</v>
      </c>
      <c r="D20">
        <v>5.0977545920000011</v>
      </c>
      <c r="E20">
        <v>6.4640000000000004</v>
      </c>
      <c r="F20">
        <v>7.8302454079999997</v>
      </c>
      <c r="G20">
        <v>9.1964908160000007</v>
      </c>
      <c r="I20">
        <f>(G20-C20)/(G19-(C19))</f>
        <v>1.9580000000000004</v>
      </c>
      <c r="K20">
        <f>I20-I21</f>
        <v>2.258</v>
      </c>
      <c r="M20">
        <f>I20-I22</f>
        <v>2.3769999999999998</v>
      </c>
    </row>
    <row r="21" spans="2:13" x14ac:dyDescent="0.2">
      <c r="B21" t="s">
        <v>32</v>
      </c>
      <c r="C21">
        <v>5.2226656</v>
      </c>
      <c r="D21">
        <v>5.0133328000000006</v>
      </c>
      <c r="E21">
        <v>4.8040000000000003</v>
      </c>
      <c r="F21">
        <v>4.5946672</v>
      </c>
      <c r="G21">
        <v>4.3853344000000005</v>
      </c>
      <c r="I21">
        <f>(G21-C21)/(G19-(C19))</f>
        <v>-0.29999999999999982</v>
      </c>
      <c r="L21">
        <f>I21-I20</f>
        <v>-2.258</v>
      </c>
      <c r="M21">
        <f>I21-I22</f>
        <v>0.11899999999999972</v>
      </c>
    </row>
    <row r="22" spans="2:13" x14ac:dyDescent="0.2">
      <c r="B22" t="s">
        <v>33</v>
      </c>
      <c r="C22">
        <v>6.0667362879999995</v>
      </c>
      <c r="D22">
        <v>5.7743681440000003</v>
      </c>
      <c r="E22">
        <v>5.4820000000000002</v>
      </c>
      <c r="F22">
        <v>5.1896318560000001</v>
      </c>
      <c r="G22">
        <v>4.8972637120000009</v>
      </c>
      <c r="I22">
        <f>(G22-C22)/(G19-(C19))</f>
        <v>-0.41899999999999954</v>
      </c>
      <c r="K22">
        <f>I22-I21</f>
        <v>-0.11899999999999972</v>
      </c>
      <c r="L22">
        <f>I22-I20</f>
        <v>-2.3769999999999998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C8178C018324089FC6007BBF100AA" ma:contentTypeVersion="10" ma:contentTypeDescription="Create a new document." ma:contentTypeScope="" ma:versionID="5619c6a68e17c266057e475e8b51d283">
  <xsd:schema xmlns:xsd="http://www.w3.org/2001/XMLSchema" xmlns:xs="http://www.w3.org/2001/XMLSchema" xmlns:p="http://schemas.microsoft.com/office/2006/metadata/properties" xmlns:ns3="9cee5e97-b3f0-4c9d-8062-98deab54276c" targetNamespace="http://schemas.microsoft.com/office/2006/metadata/properties" ma:root="true" ma:fieldsID="62a3876f08df043daf49a1ac3db60360" ns3:_="">
    <xsd:import namespace="9cee5e97-b3f0-4c9d-8062-98deab5427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e5e97-b3f0-4c9d-8062-98deab5427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31DFB9-4ABA-4FDA-B9EA-5176897C57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D7F4A0-7ED7-43F3-BB2A-C22EE01F100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cee5e97-b3f0-4c9d-8062-98deab54276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E92E12D-B5B5-4B39-BF93-4C1B57387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e5e97-b3f0-4c9d-8062-98deab5427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5 Model 1</vt:lpstr>
      <vt:lpstr>Class 5 Model 2</vt:lpstr>
      <vt:lpstr>Class 5 Model 6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Olino</dc:creator>
  <cp:lastModifiedBy>Microsoft Office User</cp:lastModifiedBy>
  <dcterms:created xsi:type="dcterms:W3CDTF">2019-09-26T13:15:35Z</dcterms:created>
  <dcterms:modified xsi:type="dcterms:W3CDTF">2019-10-02T01:51:43Z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0x01010086BC8178C018324089FC6007BBF100AA</vt:lpwstr>
  </property>
</Properties>
</file>