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中期期货工作文件\月度报告\报告代码\黄金期货研究201901\"/>
    </mc:Choice>
  </mc:AlternateContent>
  <bookViews>
    <workbookView xWindow="0" yWindow="0" windowWidth="28800" windowHeight="12450" activeTab="6"/>
  </bookViews>
  <sheets>
    <sheet name="Sheet1" sheetId="1" r:id="rId1"/>
    <sheet name="扩展" sheetId="4" r:id="rId2"/>
    <sheet name=" 扩展止损检查" sheetId="6" r:id="rId3"/>
    <sheet name="Sheet2" sheetId="2" r:id="rId4"/>
    <sheet name="Sheet3" sheetId="5" r:id="rId5"/>
    <sheet name="有止损" sheetId="3" r:id="rId6"/>
    <sheet name="无止损" sheetId="7" r:id="rId7"/>
  </sheets>
  <definedNames>
    <definedName name="OLE_LINK387" localSheetId="5">有止损!$F$3</definedName>
    <definedName name="OLE_LINK406" localSheetId="1">扩展!#REF!</definedName>
    <definedName name="OLE_LINK417" localSheetId="1">扩展!#REF!</definedName>
    <definedName name="OLE_LINK418" localSheetId="1">扩展!#REF!</definedName>
    <definedName name="OLE_LINK446" localSheetId="1">扩展!$H$3</definedName>
    <definedName name="OLE_LINK447" localSheetId="1">扩展!$H$3</definedName>
    <definedName name="OLE_LINK456" localSheetId="1">扩展!$I$3</definedName>
    <definedName name="OLE_LINK457" localSheetId="1">扩展!$I$3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K3" i="3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43" i="3"/>
  <c r="J244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G53" i="6"/>
  <c r="G54" i="6"/>
  <c r="G52" i="6"/>
  <c r="G51" i="6"/>
  <c r="K4" i="3" l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H1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3" i="3"/>
  <c r="S5" i="1"/>
  <c r="S6" i="1"/>
  <c r="S8" i="1"/>
  <c r="S9" i="1"/>
  <c r="S13" i="1"/>
  <c r="S14" i="1"/>
  <c r="S15" i="1"/>
  <c r="S17" i="1"/>
  <c r="S19" i="1"/>
  <c r="S20" i="1"/>
  <c r="S22" i="1"/>
  <c r="S24" i="1"/>
  <c r="S25" i="1"/>
  <c r="S28" i="1"/>
  <c r="S32" i="1"/>
  <c r="S33" i="1"/>
  <c r="S36" i="1"/>
  <c r="S39" i="1"/>
  <c r="S42" i="1"/>
  <c r="S43" i="1"/>
  <c r="S46" i="1"/>
  <c r="S47" i="1"/>
  <c r="S48" i="1"/>
  <c r="S50" i="1"/>
  <c r="S51" i="1"/>
  <c r="S53" i="1"/>
  <c r="S56" i="1"/>
  <c r="S59" i="1"/>
  <c r="S60" i="1"/>
  <c r="S61" i="1"/>
  <c r="S63" i="1"/>
  <c r="S64" i="1"/>
  <c r="S65" i="1"/>
  <c r="S66" i="1"/>
  <c r="S69" i="1"/>
  <c r="S71" i="1"/>
  <c r="S72" i="1"/>
  <c r="S74" i="1"/>
  <c r="S76" i="1"/>
  <c r="S77" i="1"/>
  <c r="S78" i="1"/>
  <c r="S82" i="1"/>
  <c r="S83" i="1"/>
  <c r="S86" i="1"/>
  <c r="S90" i="1"/>
  <c r="S91" i="1"/>
  <c r="S92" i="1"/>
  <c r="S93" i="1"/>
  <c r="S96" i="1"/>
  <c r="S99" i="1"/>
  <c r="S100" i="1"/>
  <c r="S103" i="1"/>
  <c r="S107" i="1"/>
  <c r="S108" i="1"/>
  <c r="S110" i="1"/>
  <c r="S111" i="1"/>
  <c r="S112" i="1"/>
  <c r="S113" i="1"/>
  <c r="S115" i="1"/>
  <c r="S116" i="1"/>
  <c r="S118" i="1"/>
  <c r="S120" i="1"/>
  <c r="S124" i="1"/>
  <c r="S128" i="1"/>
  <c r="S130" i="1"/>
  <c r="S132" i="1"/>
  <c r="S134" i="1"/>
  <c r="S136" i="1"/>
  <c r="S137" i="1"/>
  <c r="S138" i="1"/>
  <c r="S140" i="1"/>
  <c r="S141" i="1"/>
  <c r="S142" i="1"/>
  <c r="S145" i="1"/>
  <c r="S147" i="1"/>
  <c r="S149" i="1"/>
  <c r="S150" i="1"/>
  <c r="S151" i="1"/>
  <c r="S154" i="1"/>
  <c r="S156" i="1"/>
  <c r="S158" i="1"/>
  <c r="S159" i="1"/>
  <c r="S160" i="1"/>
  <c r="S161" i="1"/>
  <c r="S163" i="1"/>
  <c r="S164" i="1"/>
  <c r="S165" i="1"/>
  <c r="S166" i="1"/>
  <c r="S167" i="1"/>
  <c r="S168" i="1"/>
  <c r="S169" i="1"/>
  <c r="S171" i="1"/>
  <c r="S172" i="1"/>
  <c r="S173" i="1"/>
  <c r="S174" i="1"/>
  <c r="S177" i="1"/>
  <c r="S179" i="1"/>
  <c r="S180" i="1"/>
  <c r="S182" i="1"/>
  <c r="S185" i="1"/>
  <c r="S186" i="1"/>
  <c r="S190" i="1"/>
  <c r="S192" i="1"/>
  <c r="S195" i="1"/>
  <c r="S200" i="1"/>
  <c r="S203" i="1"/>
  <c r="S204" i="1"/>
  <c r="S205" i="1"/>
  <c r="S208" i="1"/>
  <c r="S209" i="1"/>
  <c r="S212" i="1"/>
  <c r="S213" i="1"/>
  <c r="S214" i="1"/>
  <c r="S216" i="1"/>
  <c r="S217" i="1"/>
  <c r="S220" i="1"/>
  <c r="S222" i="1"/>
  <c r="S223" i="1"/>
  <c r="S224" i="1"/>
  <c r="S225" i="1"/>
  <c r="S227" i="1"/>
  <c r="S228" i="1"/>
  <c r="S229" i="1"/>
  <c r="S231" i="1"/>
  <c r="S232" i="1"/>
  <c r="S233" i="1"/>
  <c r="S235" i="1"/>
  <c r="S237" i="1"/>
  <c r="S238" i="1"/>
  <c r="S240" i="1"/>
  <c r="S241" i="1"/>
  <c r="S242" i="1"/>
  <c r="R4" i="1"/>
  <c r="S4" i="1" s="1"/>
  <c r="R5" i="1"/>
  <c r="R6" i="1"/>
  <c r="R7" i="1"/>
  <c r="S7" i="1" s="1"/>
  <c r="R8" i="1"/>
  <c r="R9" i="1"/>
  <c r="R10" i="1"/>
  <c r="S10" i="1" s="1"/>
  <c r="R11" i="1"/>
  <c r="S11" i="1" s="1"/>
  <c r="R12" i="1"/>
  <c r="S12" i="1" s="1"/>
  <c r="R13" i="1"/>
  <c r="R14" i="1"/>
  <c r="R15" i="1"/>
  <c r="R16" i="1"/>
  <c r="S16" i="1" s="1"/>
  <c r="R17" i="1"/>
  <c r="R18" i="1"/>
  <c r="S18" i="1" s="1"/>
  <c r="R19" i="1"/>
  <c r="R20" i="1"/>
  <c r="R21" i="1"/>
  <c r="S21" i="1" s="1"/>
  <c r="R22" i="1"/>
  <c r="R23" i="1"/>
  <c r="S23" i="1" s="1"/>
  <c r="R24" i="1"/>
  <c r="R25" i="1"/>
  <c r="R26" i="1"/>
  <c r="S26" i="1" s="1"/>
  <c r="R27" i="1"/>
  <c r="S27" i="1" s="1"/>
  <c r="R28" i="1"/>
  <c r="R29" i="1"/>
  <c r="S29" i="1" s="1"/>
  <c r="R30" i="1"/>
  <c r="S30" i="1" s="1"/>
  <c r="R31" i="1"/>
  <c r="S31" i="1" s="1"/>
  <c r="R32" i="1"/>
  <c r="R33" i="1"/>
  <c r="R34" i="1"/>
  <c r="S34" i="1" s="1"/>
  <c r="R35" i="1"/>
  <c r="S35" i="1" s="1"/>
  <c r="R36" i="1"/>
  <c r="R37" i="1"/>
  <c r="S37" i="1" s="1"/>
  <c r="R38" i="1"/>
  <c r="S38" i="1" s="1"/>
  <c r="R39" i="1"/>
  <c r="R40" i="1"/>
  <c r="S40" i="1" s="1"/>
  <c r="R41" i="1"/>
  <c r="S41" i="1" s="1"/>
  <c r="R42" i="1"/>
  <c r="R43" i="1"/>
  <c r="R44" i="1"/>
  <c r="S44" i="1" s="1"/>
  <c r="R45" i="1"/>
  <c r="S45" i="1" s="1"/>
  <c r="R46" i="1"/>
  <c r="R47" i="1"/>
  <c r="R48" i="1"/>
  <c r="R49" i="1"/>
  <c r="S49" i="1" s="1"/>
  <c r="R50" i="1"/>
  <c r="R51" i="1"/>
  <c r="R52" i="1"/>
  <c r="S52" i="1" s="1"/>
  <c r="R53" i="1"/>
  <c r="R54" i="1"/>
  <c r="S54" i="1" s="1"/>
  <c r="R55" i="1"/>
  <c r="S55" i="1" s="1"/>
  <c r="R56" i="1"/>
  <c r="R57" i="1"/>
  <c r="S57" i="1" s="1"/>
  <c r="R58" i="1"/>
  <c r="S58" i="1" s="1"/>
  <c r="R59" i="1"/>
  <c r="R60" i="1"/>
  <c r="R61" i="1"/>
  <c r="R62" i="1"/>
  <c r="S62" i="1" s="1"/>
  <c r="R63" i="1"/>
  <c r="R64" i="1"/>
  <c r="R65" i="1"/>
  <c r="R66" i="1"/>
  <c r="R67" i="1"/>
  <c r="S67" i="1" s="1"/>
  <c r="R68" i="1"/>
  <c r="S68" i="1" s="1"/>
  <c r="R69" i="1"/>
  <c r="R70" i="1"/>
  <c r="S70" i="1" s="1"/>
  <c r="R71" i="1"/>
  <c r="R72" i="1"/>
  <c r="R73" i="1"/>
  <c r="S73" i="1" s="1"/>
  <c r="R74" i="1"/>
  <c r="R75" i="1"/>
  <c r="S75" i="1" s="1"/>
  <c r="R76" i="1"/>
  <c r="R77" i="1"/>
  <c r="R78" i="1"/>
  <c r="R79" i="1"/>
  <c r="S79" i="1" s="1"/>
  <c r="R80" i="1"/>
  <c r="S80" i="1" s="1"/>
  <c r="R81" i="1"/>
  <c r="S81" i="1" s="1"/>
  <c r="R82" i="1"/>
  <c r="R83" i="1"/>
  <c r="R84" i="1"/>
  <c r="S84" i="1" s="1"/>
  <c r="R85" i="1"/>
  <c r="S85" i="1" s="1"/>
  <c r="R86" i="1"/>
  <c r="R87" i="1"/>
  <c r="S87" i="1" s="1"/>
  <c r="R88" i="1"/>
  <c r="S88" i="1" s="1"/>
  <c r="R89" i="1"/>
  <c r="S89" i="1" s="1"/>
  <c r="R90" i="1"/>
  <c r="R91" i="1"/>
  <c r="R92" i="1"/>
  <c r="R93" i="1"/>
  <c r="R94" i="1"/>
  <c r="S94" i="1" s="1"/>
  <c r="R95" i="1"/>
  <c r="S95" i="1" s="1"/>
  <c r="R96" i="1"/>
  <c r="R97" i="1"/>
  <c r="S97" i="1" s="1"/>
  <c r="R98" i="1"/>
  <c r="S98" i="1" s="1"/>
  <c r="R99" i="1"/>
  <c r="R100" i="1"/>
  <c r="R101" i="1"/>
  <c r="S101" i="1" s="1"/>
  <c r="R102" i="1"/>
  <c r="S102" i="1" s="1"/>
  <c r="R103" i="1"/>
  <c r="R104" i="1"/>
  <c r="S104" i="1" s="1"/>
  <c r="R105" i="1"/>
  <c r="S105" i="1" s="1"/>
  <c r="R106" i="1"/>
  <c r="S106" i="1" s="1"/>
  <c r="R107" i="1"/>
  <c r="R108" i="1"/>
  <c r="R109" i="1"/>
  <c r="S109" i="1" s="1"/>
  <c r="R110" i="1"/>
  <c r="R111" i="1"/>
  <c r="R112" i="1"/>
  <c r="R113" i="1"/>
  <c r="R114" i="1"/>
  <c r="S114" i="1" s="1"/>
  <c r="R115" i="1"/>
  <c r="R116" i="1"/>
  <c r="R117" i="1"/>
  <c r="S117" i="1" s="1"/>
  <c r="R118" i="1"/>
  <c r="R119" i="1"/>
  <c r="S119" i="1" s="1"/>
  <c r="R120" i="1"/>
  <c r="R121" i="1"/>
  <c r="S121" i="1" s="1"/>
  <c r="R122" i="1"/>
  <c r="S122" i="1" s="1"/>
  <c r="R123" i="1"/>
  <c r="S123" i="1" s="1"/>
  <c r="R124" i="1"/>
  <c r="R125" i="1"/>
  <c r="S125" i="1" s="1"/>
  <c r="R126" i="1"/>
  <c r="S126" i="1" s="1"/>
  <c r="R127" i="1"/>
  <c r="S127" i="1" s="1"/>
  <c r="R128" i="1"/>
  <c r="R129" i="1"/>
  <c r="S129" i="1" s="1"/>
  <c r="R130" i="1"/>
  <c r="R131" i="1"/>
  <c r="S131" i="1" s="1"/>
  <c r="R132" i="1"/>
  <c r="R133" i="1"/>
  <c r="S133" i="1" s="1"/>
  <c r="R134" i="1"/>
  <c r="R135" i="1"/>
  <c r="S135" i="1" s="1"/>
  <c r="R136" i="1"/>
  <c r="R137" i="1"/>
  <c r="R138" i="1"/>
  <c r="R139" i="1"/>
  <c r="S139" i="1" s="1"/>
  <c r="R140" i="1"/>
  <c r="R141" i="1"/>
  <c r="R142" i="1"/>
  <c r="R143" i="1"/>
  <c r="S143" i="1" s="1"/>
  <c r="R144" i="1"/>
  <c r="S144" i="1" s="1"/>
  <c r="R145" i="1"/>
  <c r="R146" i="1"/>
  <c r="S146" i="1" s="1"/>
  <c r="R147" i="1"/>
  <c r="R148" i="1"/>
  <c r="S148" i="1" s="1"/>
  <c r="R149" i="1"/>
  <c r="R150" i="1"/>
  <c r="R151" i="1"/>
  <c r="R152" i="1"/>
  <c r="S152" i="1" s="1"/>
  <c r="R153" i="1"/>
  <c r="S153" i="1" s="1"/>
  <c r="R154" i="1"/>
  <c r="R155" i="1"/>
  <c r="S155" i="1" s="1"/>
  <c r="R156" i="1"/>
  <c r="R157" i="1"/>
  <c r="S157" i="1" s="1"/>
  <c r="R158" i="1"/>
  <c r="R159" i="1"/>
  <c r="R160" i="1"/>
  <c r="R161" i="1"/>
  <c r="R162" i="1"/>
  <c r="S162" i="1" s="1"/>
  <c r="R163" i="1"/>
  <c r="R164" i="1"/>
  <c r="R165" i="1"/>
  <c r="R166" i="1"/>
  <c r="R167" i="1"/>
  <c r="R168" i="1"/>
  <c r="R169" i="1"/>
  <c r="R170" i="1"/>
  <c r="S170" i="1" s="1"/>
  <c r="R171" i="1"/>
  <c r="R172" i="1"/>
  <c r="R173" i="1"/>
  <c r="R174" i="1"/>
  <c r="R175" i="1"/>
  <c r="S175" i="1" s="1"/>
  <c r="R176" i="1"/>
  <c r="S176" i="1" s="1"/>
  <c r="R177" i="1"/>
  <c r="R178" i="1"/>
  <c r="S178" i="1" s="1"/>
  <c r="R179" i="1"/>
  <c r="R180" i="1"/>
  <c r="R181" i="1"/>
  <c r="S181" i="1" s="1"/>
  <c r="R182" i="1"/>
  <c r="R183" i="1"/>
  <c r="S183" i="1" s="1"/>
  <c r="R184" i="1"/>
  <c r="S184" i="1" s="1"/>
  <c r="R185" i="1"/>
  <c r="R186" i="1"/>
  <c r="R187" i="1"/>
  <c r="S187" i="1" s="1"/>
  <c r="R188" i="1"/>
  <c r="S188" i="1" s="1"/>
  <c r="R189" i="1"/>
  <c r="S189" i="1" s="1"/>
  <c r="R190" i="1"/>
  <c r="R191" i="1"/>
  <c r="S191" i="1" s="1"/>
  <c r="R192" i="1"/>
  <c r="R193" i="1"/>
  <c r="S193" i="1" s="1"/>
  <c r="R194" i="1"/>
  <c r="S194" i="1" s="1"/>
  <c r="R195" i="1"/>
  <c r="R196" i="1"/>
  <c r="S196" i="1" s="1"/>
  <c r="R197" i="1"/>
  <c r="S197" i="1" s="1"/>
  <c r="R198" i="1"/>
  <c r="S198" i="1" s="1"/>
  <c r="R199" i="1"/>
  <c r="S199" i="1" s="1"/>
  <c r="R200" i="1"/>
  <c r="R201" i="1"/>
  <c r="S201" i="1" s="1"/>
  <c r="R202" i="1"/>
  <c r="S202" i="1" s="1"/>
  <c r="R203" i="1"/>
  <c r="R204" i="1"/>
  <c r="R205" i="1"/>
  <c r="R206" i="1"/>
  <c r="S206" i="1" s="1"/>
  <c r="R207" i="1"/>
  <c r="S207" i="1" s="1"/>
  <c r="R208" i="1"/>
  <c r="R209" i="1"/>
  <c r="R210" i="1"/>
  <c r="S210" i="1" s="1"/>
  <c r="R211" i="1"/>
  <c r="S211" i="1" s="1"/>
  <c r="R212" i="1"/>
  <c r="R213" i="1"/>
  <c r="R214" i="1"/>
  <c r="R215" i="1"/>
  <c r="S215" i="1" s="1"/>
  <c r="R216" i="1"/>
  <c r="R217" i="1"/>
  <c r="R218" i="1"/>
  <c r="S218" i="1" s="1"/>
  <c r="R219" i="1"/>
  <c r="S219" i="1" s="1"/>
  <c r="R220" i="1"/>
  <c r="R221" i="1"/>
  <c r="S221" i="1" s="1"/>
  <c r="R222" i="1"/>
  <c r="R223" i="1"/>
  <c r="R224" i="1"/>
  <c r="R225" i="1"/>
  <c r="R226" i="1"/>
  <c r="S226" i="1" s="1"/>
  <c r="R227" i="1"/>
  <c r="R228" i="1"/>
  <c r="R229" i="1"/>
  <c r="R230" i="1"/>
  <c r="S230" i="1" s="1"/>
  <c r="R231" i="1"/>
  <c r="R232" i="1"/>
  <c r="R233" i="1"/>
  <c r="R234" i="1"/>
  <c r="S234" i="1" s="1"/>
  <c r="R235" i="1"/>
  <c r="R236" i="1"/>
  <c r="S236" i="1" s="1"/>
  <c r="R237" i="1"/>
  <c r="R238" i="1"/>
  <c r="R239" i="1"/>
  <c r="S239" i="1" s="1"/>
  <c r="R240" i="1"/>
  <c r="R241" i="1"/>
  <c r="R242" i="1"/>
  <c r="R243" i="1"/>
  <c r="S243" i="1" s="1"/>
  <c r="R244" i="1"/>
  <c r="S244" i="1" s="1"/>
  <c r="R3" i="1"/>
  <c r="S3" i="1" s="1"/>
  <c r="C24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4" i="1"/>
  <c r="C24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4" i="1"/>
  <c r="P1" i="3" l="1"/>
  <c r="K34" i="3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G239" i="1"/>
  <c r="G231" i="1"/>
  <c r="G207" i="1"/>
  <c r="G184" i="1"/>
  <c r="G167" i="1"/>
  <c r="G159" i="1"/>
  <c r="G143" i="1"/>
  <c r="G119" i="1"/>
  <c r="G103" i="1"/>
  <c r="G95" i="1"/>
  <c r="G79" i="1"/>
  <c r="G56" i="1"/>
  <c r="G31" i="1"/>
  <c r="G15" i="1"/>
  <c r="G242" i="1"/>
  <c r="G226" i="1"/>
  <c r="G210" i="1"/>
  <c r="G194" i="1"/>
  <c r="G178" i="1"/>
  <c r="G170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234" i="1"/>
  <c r="G218" i="1"/>
  <c r="G202" i="1"/>
  <c r="G186" i="1"/>
  <c r="G162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245" i="1"/>
  <c r="G230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238" i="1"/>
  <c r="D2" i="4"/>
  <c r="G168" i="1"/>
  <c r="G55" i="1"/>
  <c r="G5" i="1"/>
  <c r="G232" i="1"/>
  <c r="G216" i="1"/>
  <c r="G192" i="1"/>
  <c r="G160" i="1"/>
  <c r="G136" i="1"/>
  <c r="G112" i="1"/>
  <c r="G88" i="1"/>
  <c r="G64" i="1"/>
  <c r="G32" i="1"/>
  <c r="G8" i="1"/>
  <c r="G246" i="1"/>
  <c r="G215" i="1"/>
  <c r="G191" i="1"/>
  <c r="G151" i="1"/>
  <c r="G127" i="1"/>
  <c r="G111" i="1"/>
  <c r="G71" i="1"/>
  <c r="G47" i="1"/>
  <c r="G23" i="1"/>
  <c r="G7" i="1"/>
  <c r="G183" i="1"/>
  <c r="G80" i="1"/>
  <c r="G222" i="1"/>
  <c r="G214" i="1"/>
  <c r="G240" i="1"/>
  <c r="G144" i="1"/>
  <c r="G40" i="1"/>
  <c r="G39" i="1"/>
  <c r="G120" i="1"/>
  <c r="G224" i="1"/>
  <c r="G200" i="1"/>
  <c r="G176" i="1"/>
  <c r="G152" i="1"/>
  <c r="G128" i="1"/>
  <c r="G96" i="1"/>
  <c r="G72" i="1"/>
  <c r="G48" i="1"/>
  <c r="G24" i="1"/>
  <c r="G223" i="1"/>
  <c r="G199" i="1"/>
  <c r="G175" i="1"/>
  <c r="G135" i="1"/>
  <c r="G87" i="1"/>
  <c r="G63" i="1"/>
  <c r="G208" i="1"/>
  <c r="G16" i="1"/>
  <c r="G104" i="1"/>
  <c r="G198" i="1"/>
  <c r="G174" i="1"/>
  <c r="G158" i="1"/>
  <c r="G134" i="1"/>
  <c r="G110" i="1"/>
  <c r="G94" i="1"/>
  <c r="G86" i="1"/>
  <c r="G70" i="1"/>
  <c r="G54" i="1"/>
  <c r="G46" i="1"/>
  <c r="G38" i="1"/>
  <c r="G30" i="1"/>
  <c r="G22" i="1"/>
  <c r="G14" i="1"/>
  <c r="G6" i="1"/>
  <c r="G206" i="1"/>
  <c r="G182" i="1"/>
  <c r="G150" i="1"/>
  <c r="G118" i="1"/>
  <c r="G78" i="1"/>
  <c r="G237" i="1"/>
  <c r="G221" i="1"/>
  <c r="G205" i="1"/>
  <c r="G189" i="1"/>
  <c r="G173" i="1"/>
  <c r="G149" i="1"/>
  <c r="G133" i="1"/>
  <c r="G117" i="1"/>
  <c r="G93" i="1"/>
  <c r="G77" i="1"/>
  <c r="G61" i="1"/>
  <c r="G45" i="1"/>
  <c r="G29" i="1"/>
  <c r="G21" i="1"/>
  <c r="G13" i="1"/>
  <c r="G190" i="1"/>
  <c r="G166" i="1"/>
  <c r="G142" i="1"/>
  <c r="G126" i="1"/>
  <c r="G102" i="1"/>
  <c r="G62" i="1"/>
  <c r="G229" i="1"/>
  <c r="G213" i="1"/>
  <c r="G197" i="1"/>
  <c r="G181" i="1"/>
  <c r="G165" i="1"/>
  <c r="G157" i="1"/>
  <c r="G141" i="1"/>
  <c r="G125" i="1"/>
  <c r="G109" i="1"/>
  <c r="G101" i="1"/>
  <c r="G85" i="1"/>
  <c r="G69" i="1"/>
  <c r="G53" i="1"/>
  <c r="G37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</calcChain>
</file>

<file path=xl/sharedStrings.xml><?xml version="1.0" encoding="utf-8"?>
<sst xmlns="http://schemas.openxmlformats.org/spreadsheetml/2006/main" count="2365" uniqueCount="1201">
  <si>
    <t>date</t>
  </si>
  <si>
    <t>closeprice</t>
  </si>
  <si>
    <t>holdstat</t>
  </si>
  <si>
    <t>predictValue</t>
    <phoneticPr fontId="3" type="noConversion"/>
  </si>
  <si>
    <t>shfeIndex</t>
    <phoneticPr fontId="3" type="noConversion"/>
  </si>
  <si>
    <t>london</t>
    <phoneticPr fontId="3" type="noConversion"/>
  </si>
  <si>
    <t>pre</t>
    <phoneticPr fontId="3" type="noConversion"/>
  </si>
  <si>
    <t>shfelag</t>
    <phoneticPr fontId="3" type="noConversion"/>
  </si>
  <si>
    <t>xaulag</t>
    <phoneticPr fontId="3" type="noConversion"/>
  </si>
  <si>
    <t>openprice</t>
  </si>
  <si>
    <t>highprice</t>
  </si>
  <si>
    <t>lowprice</t>
  </si>
  <si>
    <t>open</t>
  </si>
  <si>
    <t>open</t>
    <phoneticPr fontId="3" type="noConversion"/>
  </si>
  <si>
    <t>close</t>
    <phoneticPr fontId="3" type="noConversion"/>
  </si>
  <si>
    <t>openPosPrice</t>
  </si>
  <si>
    <t>closePosPrice</t>
  </si>
  <si>
    <t>profitcode</t>
  </si>
  <si>
    <t>stop</t>
    <phoneticPr fontId="3" type="noConversion"/>
  </si>
  <si>
    <t>useful</t>
    <phoneticPr fontId="3" type="noConversion"/>
  </si>
  <si>
    <t>stopLossTimeDiff</t>
  </si>
  <si>
    <t>有止损</t>
    <phoneticPr fontId="3" type="noConversion"/>
  </si>
  <si>
    <t>无止损</t>
    <phoneticPr fontId="3" type="noConversion"/>
  </si>
  <si>
    <t>profit</t>
    <phoneticPr fontId="3" type="noConversion"/>
  </si>
  <si>
    <t>profitcheck</t>
    <phoneticPr fontId="3" type="noConversion"/>
  </si>
  <si>
    <t>profit check</t>
    <phoneticPr fontId="3" type="noConversion"/>
  </si>
  <si>
    <t>money</t>
  </si>
  <si>
    <t>money</t>
    <phoneticPr fontId="3" type="noConversion"/>
  </si>
  <si>
    <t>-1,</t>
  </si>
  <si>
    <t xml:space="preserve"> 1,</t>
  </si>
  <si>
    <t xml:space="preserve"> 0,</t>
  </si>
  <si>
    <t xml:space="preserve"> -1,</t>
  </si>
  <si>
    <t>holdstat</t>
    <phoneticPr fontId="3" type="noConversion"/>
  </si>
  <si>
    <t xml:space="preserve"> '2018-03-09 21:00'</t>
  </si>
  <si>
    <t xml:space="preserve"> '2018-03-14 21:00'</t>
  </si>
  <si>
    <t xml:space="preserve"> '2018-03-19 21:00'</t>
  </si>
  <si>
    <t xml:space="preserve"> '2018-03-20 21:00'</t>
  </si>
  <si>
    <t xml:space="preserve"> '2018-03-21 21:00'</t>
  </si>
  <si>
    <t xml:space="preserve"> '2018-03-27 21:00'</t>
  </si>
  <si>
    <t xml:space="preserve"> '2018-03-29 21:00'</t>
  </si>
  <si>
    <t xml:space="preserve"> '2018-04-03 21:00'</t>
  </si>
  <si>
    <t xml:space="preserve"> '2018-04-09 21:00'</t>
  </si>
  <si>
    <t xml:space="preserve"> '2018-04-12 21:00'</t>
  </si>
  <si>
    <t xml:space="preserve"> '2018-04-13 21:00'</t>
  </si>
  <si>
    <t xml:space="preserve"> '2018-04-17 21:00'</t>
  </si>
  <si>
    <t xml:space="preserve"> '2018-04-18 21:00'</t>
  </si>
  <si>
    <t xml:space="preserve"> '2018-04-19 21:00'</t>
  </si>
  <si>
    <t xml:space="preserve"> '2018-04-24 21:00'</t>
  </si>
  <si>
    <t xml:space="preserve"> '2018-04-25 21:00'</t>
  </si>
  <si>
    <t xml:space="preserve"> '2018-04-27 21:00'</t>
  </si>
  <si>
    <t xml:space="preserve"> '2018-05-02 21:00'</t>
  </si>
  <si>
    <t xml:space="preserve"> '2018-05-04 21:00'</t>
  </si>
  <si>
    <t xml:space="preserve"> '2018-05-07 21:00'</t>
  </si>
  <si>
    <t xml:space="preserve"> '2018-05-10 21:00'</t>
  </si>
  <si>
    <t xml:space="preserve"> '2018-05-11 21:00'</t>
  </si>
  <si>
    <t xml:space="preserve"> '2018-05-17 21:00'</t>
  </si>
  <si>
    <t xml:space="preserve"> '2018-05-22 21:00'</t>
  </si>
  <si>
    <t xml:space="preserve"> '2018-05-24 21:00'</t>
  </si>
  <si>
    <t xml:space="preserve"> '2018-05-25 21:00'</t>
  </si>
  <si>
    <t xml:space="preserve"> '2018-05-29 21:00'</t>
  </si>
  <si>
    <t xml:space="preserve"> '2018-05-30 21:00'</t>
  </si>
  <si>
    <t xml:space="preserve"> '2018-06-05 21:00'</t>
  </si>
  <si>
    <t xml:space="preserve"> '2018-06-12 21:00'</t>
  </si>
  <si>
    <t xml:space="preserve"> '2018-06-13 21:00'</t>
  </si>
  <si>
    <t xml:space="preserve"> '2018-06-15 21:00'</t>
  </si>
  <si>
    <t xml:space="preserve"> '2018-06-21 21:00'</t>
  </si>
  <si>
    <t xml:space="preserve"> '2018-06-25 21:00'</t>
  </si>
  <si>
    <t xml:space="preserve"> '2018-06-29 21:00'</t>
  </si>
  <si>
    <t xml:space="preserve"> '2018-07-02 21:00'</t>
  </si>
  <si>
    <t xml:space="preserve"> '2018-07-03 21:00'</t>
  </si>
  <si>
    <t xml:space="preserve"> '2018-07-06 21:00'</t>
  </si>
  <si>
    <t xml:space="preserve"> '2018-07-09 21:00'</t>
  </si>
  <si>
    <t xml:space="preserve"> '2018-07-11 21:00'</t>
  </si>
  <si>
    <t xml:space="preserve"> '2018-07-12 21:00'</t>
  </si>
  <si>
    <t xml:space="preserve"> '2018-07-13 21:00'</t>
  </si>
  <si>
    <t xml:space="preserve"> '2018-07-20 21:00'</t>
  </si>
  <si>
    <t xml:space="preserve"> '2018-07-23 21:00'</t>
  </si>
  <si>
    <t xml:space="preserve"> '2018-07-25 21:00'</t>
  </si>
  <si>
    <t xml:space="preserve"> '2018-07-26 21:00'</t>
  </si>
  <si>
    <t xml:space="preserve"> '2018-07-31 21:00'</t>
  </si>
  <si>
    <t xml:space="preserve"> '2018-08-01 21:00'</t>
  </si>
  <si>
    <t xml:space="preserve"> '2018-08-03 21:00'</t>
  </si>
  <si>
    <t xml:space="preserve"> '2018-08-06 21:00'</t>
  </si>
  <si>
    <t xml:space="preserve"> '2018-08-07 21:00'</t>
  </si>
  <si>
    <t xml:space="preserve"> '2018-08-10 21:00'</t>
  </si>
  <si>
    <t xml:space="preserve"> '2018-08-17 21:00'</t>
  </si>
  <si>
    <t xml:space="preserve"> '2018-08-22 21:00'</t>
  </si>
  <si>
    <t xml:space="preserve"> '2018-08-24 21:00'</t>
  </si>
  <si>
    <t xml:space="preserve"> '2018-08-28 21:00'</t>
  </si>
  <si>
    <t xml:space="preserve"> '2018-08-29 21:00'</t>
  </si>
  <si>
    <t xml:space="preserve"> '2018-08-30 21:00'</t>
  </si>
  <si>
    <t xml:space="preserve"> '2018-09-03 21:00'</t>
  </si>
  <si>
    <t xml:space="preserve"> '2018-09-04 21:00'</t>
  </si>
  <si>
    <t xml:space="preserve"> '2018-09-05 21:00'</t>
  </si>
  <si>
    <t xml:space="preserve"> '2018-09-07 21:00'</t>
  </si>
  <si>
    <t xml:space="preserve"> '2018-09-11 21:00'</t>
  </si>
  <si>
    <t xml:space="preserve"> '2018-09-13 21:00'</t>
  </si>
  <si>
    <t xml:space="preserve"> '2018-09-17 21:00'</t>
  </si>
  <si>
    <t xml:space="preserve"> '2018-09-21 21:00'</t>
  </si>
  <si>
    <t xml:space="preserve"> '2018-09-28 21:00'</t>
  </si>
  <si>
    <t xml:space="preserve"> '2018-10-08 21:00'</t>
  </si>
  <si>
    <t xml:space="preserve"> '2018-10-10 21:00'</t>
  </si>
  <si>
    <t xml:space="preserve"> '2018-10-12 21:00'</t>
  </si>
  <si>
    <t xml:space="preserve"> '2018-10-18 21:00'</t>
  </si>
  <si>
    <t xml:space="preserve"> '2018-10-19 21:00'</t>
  </si>
  <si>
    <t xml:space="preserve"> '2018-10-23 21:00'</t>
  </si>
  <si>
    <t xml:space="preserve"> '2018-10-25 21:00'</t>
  </si>
  <si>
    <t xml:space="preserve"> '2018-11-01 21:00'</t>
  </si>
  <si>
    <t xml:space="preserve"> '2018-11-05 21:00'</t>
  </si>
  <si>
    <t xml:space="preserve"> '2018-11-13 21:00'</t>
  </si>
  <si>
    <t xml:space="preserve"> '2018-11-20 21:00'</t>
  </si>
  <si>
    <t xml:space="preserve"> '2018-11-21 21:00'</t>
  </si>
  <si>
    <t xml:space="preserve"> '2018-11-23 21:00'</t>
  </si>
  <si>
    <t xml:space="preserve"> '2018-11-28 21:00'</t>
  </si>
  <si>
    <t xml:space="preserve"> '2018-11-30 21:00'</t>
  </si>
  <si>
    <t xml:space="preserve"> '2018-12-03 21:00'</t>
  </si>
  <si>
    <t xml:space="preserve"> '2018-12-06 21:00'</t>
  </si>
  <si>
    <t xml:space="preserve"> '2018-12-07 21:00'</t>
  </si>
  <si>
    <t xml:space="preserve"> '2018-12-10 21:00'</t>
  </si>
  <si>
    <t xml:space="preserve"> '2018-12-12 21:00'</t>
  </si>
  <si>
    <t xml:space="preserve"> '2018-12-14 21:00'</t>
  </si>
  <si>
    <t xml:space="preserve"> '2018-12-17 21:00'</t>
  </si>
  <si>
    <t xml:space="preserve"> '2018-12-19 21:00'</t>
  </si>
  <si>
    <t xml:space="preserve"> '2018-12-20 21:00'</t>
  </si>
  <si>
    <t xml:space="preserve"> '2018-12-21 21:00'</t>
  </si>
  <si>
    <t xml:space="preserve"> '2018-12-24 21:00'</t>
  </si>
  <si>
    <t xml:space="preserve"> '2018-12-26 21:00'</t>
  </si>
  <si>
    <t xml:space="preserve"> '2018-12-27 21:00'</t>
  </si>
  <si>
    <t xml:space="preserve"> '2019-01-04 21:00'</t>
  </si>
  <si>
    <t xml:space="preserve"> '2019-01-07 21:00'</t>
  </si>
  <si>
    <t xml:space="preserve"> '2019-01-10 21:00'</t>
  </si>
  <si>
    <t xml:space="preserve"> '2019-01-11 21:00'</t>
  </si>
  <si>
    <t xml:space="preserve"> '2019-01-17 21:00'</t>
  </si>
  <si>
    <t xml:space="preserve"> '2019-01-22 21:00'</t>
  </si>
  <si>
    <t xml:space="preserve"> '2019-01-23 21:00'</t>
  </si>
  <si>
    <t xml:space="preserve"> '2019-01-25 21:00'</t>
  </si>
  <si>
    <t xml:space="preserve"> '2019-02-01 21:00'</t>
  </si>
  <si>
    <t xml:space="preserve"> '2019-02-14 21:00'</t>
  </si>
  <si>
    <t xml:space="preserve"> '2019-02-20 21:00'</t>
  </si>
  <si>
    <t xml:space="preserve"> '2019-02-22 21:00'</t>
  </si>
  <si>
    <t xml:space="preserve"> '2019-02-27 21:00'</t>
  </si>
  <si>
    <t xml:space="preserve"> '2019-03-05 21:00'</t>
  </si>
  <si>
    <t xml:space="preserve"> '2019-03-06 21:00'</t>
  </si>
  <si>
    <t>date</t>
    <phoneticPr fontId="3" type="noConversion"/>
  </si>
  <si>
    <t>没止损</t>
    <phoneticPr fontId="3" type="noConversion"/>
  </si>
  <si>
    <t>'2018-03-08',</t>
  </si>
  <si>
    <t xml:space="preserve"> '2018-03-09 21:00',</t>
  </si>
  <si>
    <t xml:space="preserve"> '2018-03-12 21:00',</t>
  </si>
  <si>
    <t xml:space="preserve"> '2018-03-13 21:00',</t>
  </si>
  <si>
    <t xml:space="preserve"> '2018-03-14 21:00',</t>
  </si>
  <si>
    <t xml:space="preserve"> '2018-03-15 21:00',</t>
  </si>
  <si>
    <t xml:space="preserve"> '2018-03-16 21:00',</t>
  </si>
  <si>
    <t xml:space="preserve"> '2018-03-19 21:00',</t>
  </si>
  <si>
    <t xml:space="preserve"> '2018-03-20 21:00',</t>
  </si>
  <si>
    <t xml:space="preserve"> '2018-03-21 21:00',</t>
  </si>
  <si>
    <t xml:space="preserve"> '2018-03-22 21:00',</t>
  </si>
  <si>
    <t xml:space="preserve"> '2018-03-23 21:00',</t>
  </si>
  <si>
    <t xml:space="preserve"> '2018-03-26 21:00',</t>
  </si>
  <si>
    <t xml:space="preserve"> '2018-03-27 21:00',</t>
  </si>
  <si>
    <t xml:space="preserve"> '2018-03-28 21:00',</t>
  </si>
  <si>
    <t xml:space="preserve"> '2018-03-29 21:00',</t>
  </si>
  <si>
    <t xml:space="preserve"> '2018-03-30 21:00',</t>
  </si>
  <si>
    <t xml:space="preserve"> '2018-04-02 21:00',</t>
  </si>
  <si>
    <t xml:space="preserve"> '2018-04-03 21:00',</t>
  </si>
  <si>
    <t xml:space="preserve"> '2018-04-04 21:00',</t>
  </si>
  <si>
    <t xml:space="preserve"> '2018-04-09 21:00',</t>
  </si>
  <si>
    <t xml:space="preserve"> '2018-04-10 21:00',</t>
  </si>
  <si>
    <t xml:space="preserve"> '2018-04-11 21:00',</t>
  </si>
  <si>
    <t xml:space="preserve"> '2018-04-12 21:00',</t>
  </si>
  <si>
    <t xml:space="preserve"> '2018-04-13 21:00',</t>
  </si>
  <si>
    <t xml:space="preserve"> '2018-04-16 21:00',</t>
  </si>
  <si>
    <t xml:space="preserve"> '2018-04-17 21:00',</t>
  </si>
  <si>
    <t xml:space="preserve"> '2018-04-18 21:00',</t>
  </si>
  <si>
    <t xml:space="preserve"> '2018-04-19 21:00',</t>
  </si>
  <si>
    <t xml:space="preserve"> '2018-04-20 21:00',</t>
  </si>
  <si>
    <t xml:space="preserve"> '2018-04-23 21:00',</t>
  </si>
  <si>
    <t xml:space="preserve"> '2018-04-24 21:00',</t>
  </si>
  <si>
    <t xml:space="preserve"> '2018-04-25 21:00',</t>
  </si>
  <si>
    <t xml:space="preserve"> '2018-04-26 21:00',</t>
  </si>
  <si>
    <t xml:space="preserve"> '2018-04-27 21:00',</t>
  </si>
  <si>
    <t xml:space="preserve"> '2018-05-02 21:00',</t>
  </si>
  <si>
    <t xml:space="preserve"> '2018-05-03 21:00',</t>
  </si>
  <si>
    <t xml:space="preserve"> '2018-05-04 21:00',</t>
  </si>
  <si>
    <t xml:space="preserve"> '2018-05-07 21:00',</t>
  </si>
  <si>
    <t xml:space="preserve"> '2018-05-08 21:00',</t>
  </si>
  <si>
    <t xml:space="preserve"> '2018-05-09 21:00',</t>
  </si>
  <si>
    <t xml:space="preserve"> '2018-05-10 21:00',</t>
  </si>
  <si>
    <t xml:space="preserve"> '2018-05-11 21:00',</t>
  </si>
  <si>
    <t xml:space="preserve"> '2018-05-14 21:00',</t>
  </si>
  <si>
    <t xml:space="preserve"> '2018-05-15 21:00',</t>
  </si>
  <si>
    <t xml:space="preserve"> '2018-05-16 21:00',</t>
  </si>
  <si>
    <t xml:space="preserve"> '2018-05-17 21:00',</t>
  </si>
  <si>
    <t xml:space="preserve"> '2018-05-18 21:00',</t>
  </si>
  <si>
    <t xml:space="preserve"> '2018-05-21 21:00',</t>
  </si>
  <si>
    <t xml:space="preserve"> '2018-05-22 21:00',</t>
  </si>
  <si>
    <t xml:space="preserve"> '2018-05-23 21:00',</t>
  </si>
  <si>
    <t xml:space="preserve"> '2018-05-24 21:00',</t>
  </si>
  <si>
    <t xml:space="preserve"> '2018-05-25 21:00',</t>
  </si>
  <si>
    <t xml:space="preserve"> '2018-05-28 21:00',</t>
  </si>
  <si>
    <t xml:space="preserve"> '2018-05-29 21:00',</t>
  </si>
  <si>
    <t xml:space="preserve"> '2018-05-30 21:00',</t>
  </si>
  <si>
    <t xml:space="preserve"> '2018-05-31 21:00',</t>
  </si>
  <si>
    <t xml:space="preserve"> '2018-06-01 21:00',</t>
  </si>
  <si>
    <t xml:space="preserve"> '2018-06-04 21:00',</t>
  </si>
  <si>
    <t xml:space="preserve"> '2018-06-05 21:00',</t>
  </si>
  <si>
    <t xml:space="preserve"> '2018-06-06 21:00',</t>
  </si>
  <si>
    <t xml:space="preserve"> '2018-06-07 21:00',</t>
  </si>
  <si>
    <t xml:space="preserve"> '2018-06-08 21:00',</t>
  </si>
  <si>
    <t xml:space="preserve"> '2018-06-11 21:00',</t>
  </si>
  <si>
    <t xml:space="preserve"> '2018-06-12 21:00',</t>
  </si>
  <si>
    <t xml:space="preserve"> '2018-06-13 21:00',</t>
  </si>
  <si>
    <t xml:space="preserve"> '2018-06-14 21:00',</t>
  </si>
  <si>
    <t xml:space="preserve"> '2018-06-15 21:00',</t>
  </si>
  <si>
    <t xml:space="preserve"> '2018-06-19 21:00',</t>
  </si>
  <si>
    <t xml:space="preserve"> '2018-06-20 21:00',</t>
  </si>
  <si>
    <t xml:space="preserve"> '2018-06-21 21:00',</t>
  </si>
  <si>
    <t xml:space="preserve"> '2018-06-22 21:00',</t>
  </si>
  <si>
    <t xml:space="preserve"> '2018-06-25 21:00',</t>
  </si>
  <si>
    <t xml:space="preserve"> '2018-06-26 21:00',</t>
  </si>
  <si>
    <t xml:space="preserve"> '2018-06-27 21:00',</t>
  </si>
  <si>
    <t xml:space="preserve"> '2018-06-28 21:00',</t>
  </si>
  <si>
    <t xml:space="preserve"> '2018-06-29 21:00',</t>
  </si>
  <si>
    <t xml:space="preserve"> '2018-07-02 21:00',</t>
  </si>
  <si>
    <t xml:space="preserve"> '2018-07-03 21:00',</t>
  </si>
  <si>
    <t xml:space="preserve"> '2018-07-04 21:00',</t>
  </si>
  <si>
    <t xml:space="preserve"> '2018-07-05 21:00',</t>
  </si>
  <si>
    <t xml:space="preserve"> '2018-07-06 21:00',</t>
  </si>
  <si>
    <t xml:space="preserve"> '2018-07-09 21:00',</t>
  </si>
  <si>
    <t xml:space="preserve"> '2018-07-10 21:00',</t>
  </si>
  <si>
    <t xml:space="preserve"> '2018-07-11 21:00',</t>
  </si>
  <si>
    <t xml:space="preserve"> '2018-07-12 21:00',</t>
  </si>
  <si>
    <t xml:space="preserve"> '2018-07-13 21:00',</t>
  </si>
  <si>
    <t xml:space="preserve"> '2018-07-16 21:00',</t>
  </si>
  <si>
    <t xml:space="preserve"> '2018-07-17 21:00',</t>
  </si>
  <si>
    <t xml:space="preserve"> '2018-07-18 21:00',</t>
  </si>
  <si>
    <t xml:space="preserve"> '2018-07-19 21:00',</t>
  </si>
  <si>
    <t xml:space="preserve"> '2018-07-20 21:00',</t>
  </si>
  <si>
    <t xml:space="preserve"> '2018-07-23 21:00',</t>
  </si>
  <si>
    <t xml:space="preserve"> '2018-07-24 21:00',</t>
  </si>
  <si>
    <t xml:space="preserve"> '2018-07-25 21:00',</t>
  </si>
  <si>
    <t xml:space="preserve"> '2018-07-26 21:00',</t>
  </si>
  <si>
    <t xml:space="preserve"> '2018-07-27 21:00',</t>
  </si>
  <si>
    <t xml:space="preserve"> '2018-07-30 21:00',</t>
  </si>
  <si>
    <t xml:space="preserve"> '2018-07-31 21:00',</t>
  </si>
  <si>
    <t xml:space="preserve"> '2018-08-01 21:00',</t>
  </si>
  <si>
    <t xml:space="preserve"> '2018-08-02 21:00',</t>
  </si>
  <si>
    <t xml:space="preserve"> '2018-08-03 21:00',</t>
  </si>
  <si>
    <t xml:space="preserve"> '2018-08-06 21:00',</t>
  </si>
  <si>
    <t xml:space="preserve"> '2018-08-07 21:00',</t>
  </si>
  <si>
    <t xml:space="preserve"> '2018-08-08 21:00',</t>
  </si>
  <si>
    <t xml:space="preserve"> '2018-08-09 21:00',</t>
  </si>
  <si>
    <t xml:space="preserve"> '2018-08-10 21:00',</t>
  </si>
  <si>
    <t xml:space="preserve"> '2018-08-13 21:00',</t>
  </si>
  <si>
    <t xml:space="preserve"> '2018-08-14 21:00',</t>
  </si>
  <si>
    <t xml:space="preserve"> '2018-08-15 21:00',</t>
  </si>
  <si>
    <t xml:space="preserve"> '2018-08-16 21:00',</t>
  </si>
  <si>
    <t xml:space="preserve"> '2018-08-17 21:00',</t>
  </si>
  <si>
    <t xml:space="preserve"> '2018-08-20 21:00',</t>
  </si>
  <si>
    <t xml:space="preserve"> '2018-08-21 21:00',</t>
  </si>
  <si>
    <t xml:space="preserve"> '2018-08-22 21:00',</t>
  </si>
  <si>
    <t xml:space="preserve"> '2018-08-23 21:00',</t>
  </si>
  <si>
    <t xml:space="preserve"> '2018-08-24 21:00',</t>
  </si>
  <si>
    <t xml:space="preserve"> '2018-08-27 21:00',</t>
  </si>
  <si>
    <t xml:space="preserve"> '2018-08-28 21:00',</t>
  </si>
  <si>
    <t xml:space="preserve"> '2018-08-29 21:00',</t>
  </si>
  <si>
    <t xml:space="preserve"> '2018-08-30 21:00',</t>
  </si>
  <si>
    <t xml:space="preserve"> '2018-08-31 21:00',</t>
  </si>
  <si>
    <t xml:space="preserve"> '2018-09-03 21:00',</t>
  </si>
  <si>
    <t xml:space="preserve"> '2018-09-04 21:00',</t>
  </si>
  <si>
    <t xml:space="preserve"> '2018-09-05 21:00',</t>
  </si>
  <si>
    <t xml:space="preserve"> '2018-09-06 21:00',</t>
  </si>
  <si>
    <t xml:space="preserve"> '2018-09-07 21:00',</t>
  </si>
  <si>
    <t xml:space="preserve"> '2018-09-10 21:00',</t>
  </si>
  <si>
    <t xml:space="preserve"> '2018-09-11 21:00',</t>
  </si>
  <si>
    <t xml:space="preserve"> '2018-09-12 21:00',</t>
  </si>
  <si>
    <t xml:space="preserve"> '2018-09-13 21:00',</t>
  </si>
  <si>
    <t xml:space="preserve"> '2018-09-14 21:00',</t>
  </si>
  <si>
    <t xml:space="preserve"> '2018-09-17 21:00',</t>
  </si>
  <si>
    <t xml:space="preserve"> '2018-09-18 21:00',</t>
  </si>
  <si>
    <t xml:space="preserve"> '2018-09-19 21:00',</t>
  </si>
  <si>
    <t xml:space="preserve"> '2018-09-20 21:00',</t>
  </si>
  <si>
    <t xml:space="preserve"> '2018-09-21 21:00',</t>
  </si>
  <si>
    <t xml:space="preserve"> '2018-09-25 21:00',</t>
  </si>
  <si>
    <t xml:space="preserve"> '2018-09-26 21:00',</t>
  </si>
  <si>
    <t xml:space="preserve"> '2018-09-27 21:00',</t>
  </si>
  <si>
    <t xml:space="preserve"> '2018-09-28 21:00',</t>
  </si>
  <si>
    <t xml:space="preserve"> '2018-10-08 21:00',</t>
  </si>
  <si>
    <t xml:space="preserve"> '2018-10-09 21:00',</t>
  </si>
  <si>
    <t xml:space="preserve"> '2018-10-10 21:00',</t>
  </si>
  <si>
    <t xml:space="preserve"> '2018-10-11 21:00',</t>
  </si>
  <si>
    <t xml:space="preserve"> '2018-10-12 21:00',</t>
  </si>
  <si>
    <t xml:space="preserve"> '2018-10-15 21:00',</t>
  </si>
  <si>
    <t xml:space="preserve"> '2018-10-16 21:00',</t>
  </si>
  <si>
    <t xml:space="preserve"> '2018-10-17 21:00',</t>
  </si>
  <si>
    <t xml:space="preserve"> '2018-10-18 21:00',</t>
  </si>
  <si>
    <t xml:space="preserve"> '2018-10-19 21:00',</t>
  </si>
  <si>
    <t xml:space="preserve"> '2018-10-22 21:00',</t>
  </si>
  <si>
    <t xml:space="preserve"> '2018-10-23 21:00',</t>
  </si>
  <si>
    <t xml:space="preserve"> '2018-10-24 21:00',</t>
  </si>
  <si>
    <t xml:space="preserve"> '2018-10-25 21:00',</t>
  </si>
  <si>
    <t xml:space="preserve"> '2018-10-26 21:00',</t>
  </si>
  <si>
    <t xml:space="preserve"> '2018-10-29 21:00',</t>
  </si>
  <si>
    <t xml:space="preserve"> '2018-10-30 21:00',</t>
  </si>
  <si>
    <t xml:space="preserve"> '2018-10-31 21:00',</t>
  </si>
  <si>
    <t xml:space="preserve"> '2018-11-01 21:00',</t>
  </si>
  <si>
    <t xml:space="preserve"> '2018-11-02 21:00',</t>
  </si>
  <si>
    <t xml:space="preserve"> '2018-11-05 21:00',</t>
  </si>
  <si>
    <t xml:space="preserve"> '2018-11-06 21:00',</t>
  </si>
  <si>
    <t xml:space="preserve"> '2018-11-07 21:00',</t>
  </si>
  <si>
    <t xml:space="preserve"> '2018-11-08 21:00',</t>
  </si>
  <si>
    <t xml:space="preserve"> '2018-11-09 21:00',</t>
  </si>
  <si>
    <t xml:space="preserve"> '2018-11-12 21:00',</t>
  </si>
  <si>
    <t xml:space="preserve"> '2018-11-13 21:00',</t>
  </si>
  <si>
    <t xml:space="preserve"> '2018-11-14 21:00',</t>
  </si>
  <si>
    <t xml:space="preserve"> '2018-11-15 21:00',</t>
  </si>
  <si>
    <t xml:space="preserve"> '2018-11-16 21:00',</t>
  </si>
  <si>
    <t xml:space="preserve"> '2018-11-19 21:00',</t>
  </si>
  <si>
    <t xml:space="preserve"> '2018-11-20 21:00',</t>
  </si>
  <si>
    <t xml:space="preserve"> '2018-11-21 21:00',</t>
  </si>
  <si>
    <t xml:space="preserve"> '2018-11-22 21:00',</t>
  </si>
  <si>
    <t xml:space="preserve"> '2018-11-23 21:00',</t>
  </si>
  <si>
    <t xml:space="preserve"> '2018-11-26 21:00',</t>
  </si>
  <si>
    <t xml:space="preserve"> '2018-11-27 21:00',</t>
  </si>
  <si>
    <t xml:space="preserve"> '2018-11-28 21:00',</t>
  </si>
  <si>
    <t xml:space="preserve"> '2018-11-29 21:00',</t>
  </si>
  <si>
    <t xml:space="preserve"> '2018-11-30 21:00',</t>
  </si>
  <si>
    <t xml:space="preserve"> '2018-12-03 21:00',</t>
  </si>
  <si>
    <t xml:space="preserve"> '2018-12-04 21:00',</t>
  </si>
  <si>
    <t xml:space="preserve"> '2018-12-05 21:00',</t>
  </si>
  <si>
    <t xml:space="preserve"> '2018-12-06 21:00',</t>
  </si>
  <si>
    <t xml:space="preserve"> '2018-12-07 21:00',</t>
  </si>
  <si>
    <t xml:space="preserve"> '2018-12-10 21:00',</t>
  </si>
  <si>
    <t xml:space="preserve"> '2018-12-11 21:00',</t>
  </si>
  <si>
    <t xml:space="preserve"> '2018-12-12 21:00',</t>
  </si>
  <si>
    <t xml:space="preserve"> '2018-12-13 21:00',</t>
  </si>
  <si>
    <t xml:space="preserve"> '2018-12-14 21:00',</t>
  </si>
  <si>
    <t xml:space="preserve"> '2018-12-17 21:00',</t>
  </si>
  <si>
    <t xml:space="preserve"> '2018-12-18 21:00',</t>
  </si>
  <si>
    <t xml:space="preserve"> '2018-12-19 21:00',</t>
  </si>
  <si>
    <t xml:space="preserve"> '2018-12-20 21:00',</t>
  </si>
  <si>
    <t xml:space="preserve"> '2018-12-21 21:00',</t>
  </si>
  <si>
    <t xml:space="preserve"> '2018-12-24 21:00',</t>
  </si>
  <si>
    <t xml:space="preserve"> '2018-12-25 21:00',</t>
  </si>
  <si>
    <t xml:space="preserve"> '2018-12-26 21:00',</t>
  </si>
  <si>
    <t xml:space="preserve"> '2018-12-27 21:00',</t>
  </si>
  <si>
    <t xml:space="preserve"> '2018-12-28 21:00',</t>
  </si>
  <si>
    <t xml:space="preserve"> '2019-01-02 21:00',</t>
  </si>
  <si>
    <t xml:space="preserve"> '2019-01-03 21:00',</t>
  </si>
  <si>
    <t xml:space="preserve"> '2019-01-04 21:00',</t>
  </si>
  <si>
    <t xml:space="preserve"> '2019-01-07 21:00',</t>
  </si>
  <si>
    <t xml:space="preserve"> '2019-01-08 21:00',</t>
  </si>
  <si>
    <t xml:space="preserve"> '2019-01-09 21:00',</t>
  </si>
  <si>
    <t xml:space="preserve"> '2019-01-10 21:00',</t>
  </si>
  <si>
    <t xml:space="preserve"> '2019-01-11 21:00',</t>
  </si>
  <si>
    <t xml:space="preserve"> '2019-01-14 21:00',</t>
  </si>
  <si>
    <t xml:space="preserve"> '2019-01-15 21:00',</t>
  </si>
  <si>
    <t xml:space="preserve"> '2019-01-16 21:00',</t>
  </si>
  <si>
    <t xml:space="preserve"> '2019-01-17 21:00',</t>
  </si>
  <si>
    <t xml:space="preserve"> '2019-01-18 21:00',</t>
  </si>
  <si>
    <t xml:space="preserve"> '2019-01-21 21:00',</t>
  </si>
  <si>
    <t xml:space="preserve"> '2019-01-22 21:00',</t>
  </si>
  <si>
    <t xml:space="preserve"> '2019-01-23 21:00',</t>
  </si>
  <si>
    <t xml:space="preserve"> '2019-01-24 21:00',</t>
  </si>
  <si>
    <t xml:space="preserve"> '2019-01-25 21:00',</t>
  </si>
  <si>
    <t xml:space="preserve"> '2019-01-28 21:00',</t>
  </si>
  <si>
    <t xml:space="preserve"> '2019-01-29 21:00',</t>
  </si>
  <si>
    <t xml:space="preserve"> '2019-01-30 21:00',</t>
  </si>
  <si>
    <t xml:space="preserve"> '2019-01-31 21:00',</t>
  </si>
  <si>
    <t xml:space="preserve"> '2019-02-01 21:00',</t>
  </si>
  <si>
    <t xml:space="preserve"> '2019-02-11 21:00',</t>
  </si>
  <si>
    <t xml:space="preserve"> '2019-02-12 21:00',</t>
  </si>
  <si>
    <t xml:space="preserve"> '2019-02-13 21:00',</t>
  </si>
  <si>
    <t xml:space="preserve"> '2019-02-14 21:00',</t>
  </si>
  <si>
    <t xml:space="preserve"> '2019-02-15 21:00',</t>
  </si>
  <si>
    <t xml:space="preserve"> '2019-02-18 21:00',</t>
  </si>
  <si>
    <t xml:space="preserve"> '2019-02-19 21:00',</t>
  </si>
  <si>
    <t xml:space="preserve"> '2019-02-20 21:00',</t>
  </si>
  <si>
    <t xml:space="preserve"> '2019-02-21 21:00',</t>
  </si>
  <si>
    <t xml:space="preserve"> '2019-02-22 21:00',</t>
  </si>
  <si>
    <t xml:space="preserve"> '2019-02-25 21:00',</t>
  </si>
  <si>
    <t xml:space="preserve"> '2019-02-26 21:00',</t>
  </si>
  <si>
    <t xml:space="preserve"> '2019-02-27 21:00',</t>
  </si>
  <si>
    <t xml:space="preserve"> '2019-02-28 21:00',</t>
  </si>
  <si>
    <t xml:space="preserve"> '2019-03-01 21:00',</t>
  </si>
  <si>
    <t xml:space="preserve"> '2019-03-04 21:00',</t>
  </si>
  <si>
    <t xml:space="preserve"> '2019-03-05 21:00',</t>
  </si>
  <si>
    <t xml:space="preserve"> '2019-03-06 21:00',</t>
  </si>
  <si>
    <t>新逻辑检查</t>
    <phoneticPr fontId="3" type="noConversion"/>
  </si>
  <si>
    <t>扩展holdstat</t>
    <phoneticPr fontId="3" type="noConversion"/>
  </si>
  <si>
    <t xml:space="preserve"> '2018-03-08 15:00'</t>
  </si>
  <si>
    <t xml:space="preserve"> '2018-03-09 15:00'</t>
  </si>
  <si>
    <t xml:space="preserve"> '2018-03-12 21:00'</t>
  </si>
  <si>
    <t xml:space="preserve"> '2018-03-13 21:00'</t>
  </si>
  <si>
    <t xml:space="preserve"> '2018-03-14 15:00'</t>
  </si>
  <si>
    <t xml:space="preserve"> '2018-03-15 21:00'</t>
  </si>
  <si>
    <t xml:space="preserve"> '2018-03-15 15:00'</t>
  </si>
  <si>
    <t xml:space="preserve"> '2018-03-16 21:00'</t>
  </si>
  <si>
    <t xml:space="preserve"> '2018-03-19 15:00'</t>
  </si>
  <si>
    <t xml:space="preserve"> '2018-03-20 15:00'</t>
  </si>
  <si>
    <t xml:space="preserve"> '2018-03-21 15:00'</t>
  </si>
  <si>
    <t xml:space="preserve"> '2018-03-22 21:00'</t>
  </si>
  <si>
    <t xml:space="preserve"> '2018-03-23 21:00'</t>
  </si>
  <si>
    <t xml:space="preserve"> '2018-03-26 21:00'</t>
  </si>
  <si>
    <t xml:space="preserve"> '2018-03-27 15:00'</t>
  </si>
  <si>
    <t xml:space="preserve"> '2018-03-28 21:00'</t>
  </si>
  <si>
    <t xml:space="preserve"> '2018-03-29 15:00'</t>
  </si>
  <si>
    <t xml:space="preserve"> '2018-03-30 21:00'</t>
  </si>
  <si>
    <t xml:space="preserve"> '2018-04-02 21:00'</t>
  </si>
  <si>
    <t xml:space="preserve"> '2018-04-03 15:00'</t>
  </si>
  <si>
    <t xml:space="preserve"> '2018-04-04 21:00'</t>
  </si>
  <si>
    <t xml:space="preserve"> '2018-04-04 15:00'</t>
  </si>
  <si>
    <t xml:space="preserve"> '2018-04-09 15:00'</t>
  </si>
  <si>
    <t xml:space="preserve"> '2018-04-10 21:00'</t>
  </si>
  <si>
    <t xml:space="preserve"> '2018-04-10 15:00'</t>
  </si>
  <si>
    <t xml:space="preserve"> '2018-04-11 21:00'</t>
  </si>
  <si>
    <t xml:space="preserve"> '2018-04-12 15:00'</t>
  </si>
  <si>
    <t xml:space="preserve"> '2018-04-13 15:00'</t>
  </si>
  <si>
    <t xml:space="preserve"> '2018-04-16 21:00'</t>
  </si>
  <si>
    <t xml:space="preserve"> '2018-04-17 15:00'</t>
  </si>
  <si>
    <t xml:space="preserve"> '2018-04-20 21:00'</t>
  </si>
  <si>
    <t xml:space="preserve"> '2018-04-23 21:00'</t>
  </si>
  <si>
    <t xml:space="preserve"> '2018-04-24 15:00'</t>
  </si>
  <si>
    <t xml:space="preserve"> '2018-04-25 15:00'</t>
  </si>
  <si>
    <t xml:space="preserve"> '2018-04-26 21:00'</t>
  </si>
  <si>
    <t xml:space="preserve"> '2018-04-26 15:00'</t>
  </si>
  <si>
    <t xml:space="preserve"> '2018-04-27 15:00'</t>
  </si>
  <si>
    <t xml:space="preserve"> '2018-05-02 15:00'</t>
  </si>
  <si>
    <t xml:space="preserve"> '2018-05-03 21:00'</t>
  </si>
  <si>
    <t xml:space="preserve"> '2018-05-04 15:00'</t>
  </si>
  <si>
    <t xml:space="preserve"> '2018-05-07 15:00'</t>
  </si>
  <si>
    <t xml:space="preserve"> '2018-05-08 21:00'</t>
  </si>
  <si>
    <t xml:space="preserve"> '2018-05-08 15:00'</t>
  </si>
  <si>
    <t xml:space="preserve"> '2018-05-09 21:00'</t>
  </si>
  <si>
    <t xml:space="preserve"> '2018-05-09 15:00'</t>
  </si>
  <si>
    <t xml:space="preserve"> '2018-05-10 15:00'</t>
  </si>
  <si>
    <t xml:space="preserve"> '2018-05-14 21:00'</t>
  </si>
  <si>
    <t xml:space="preserve"> '2018-05-15 21:00'</t>
  </si>
  <si>
    <t xml:space="preserve"> '2018-05-16 21:00'</t>
  </si>
  <si>
    <t xml:space="preserve"> '2018-05-17 15:00'</t>
  </si>
  <si>
    <t xml:space="preserve"> '2018-05-18 21:00'</t>
  </si>
  <si>
    <t xml:space="preserve"> '2018-05-21 21:00'</t>
  </si>
  <si>
    <t xml:space="preserve"> '2018-05-22 15:00'</t>
  </si>
  <si>
    <t xml:space="preserve"> '2018-05-23 21:00'</t>
  </si>
  <si>
    <t xml:space="preserve"> '2018-05-23 15:00'</t>
  </si>
  <si>
    <t xml:space="preserve"> '2018-05-24 15:00'</t>
  </si>
  <si>
    <t xml:space="preserve"> '2018-05-25 15:00'</t>
  </si>
  <si>
    <t xml:space="preserve"> '2018-05-28 21:00'</t>
  </si>
  <si>
    <t xml:space="preserve"> '2018-05-29 15:00'</t>
  </si>
  <si>
    <t xml:space="preserve"> '2018-05-30 15:00'</t>
  </si>
  <si>
    <t xml:space="preserve"> '2018-05-31 21:00'</t>
  </si>
  <si>
    <t xml:space="preserve"> '2018-06-01 21:00'</t>
  </si>
  <si>
    <t xml:space="preserve"> '2018-06-04 21:00'</t>
  </si>
  <si>
    <t xml:space="preserve"> '2018-06-05 15:00'</t>
  </si>
  <si>
    <t xml:space="preserve"> '2018-06-06 21:00'</t>
  </si>
  <si>
    <t xml:space="preserve"> '2018-06-06 15:00'</t>
  </si>
  <si>
    <t xml:space="preserve"> '2018-06-07 21:00'</t>
  </si>
  <si>
    <t xml:space="preserve"> '2018-06-07 15:00'</t>
  </si>
  <si>
    <t xml:space="preserve"> '2018-06-08 21:00'</t>
  </si>
  <si>
    <t xml:space="preserve"> '2018-06-11 21:00'</t>
  </si>
  <si>
    <t xml:space="preserve"> '2018-06-12 15:00'</t>
  </si>
  <si>
    <t xml:space="preserve"> '2018-06-14 21:00'</t>
  </si>
  <si>
    <t xml:space="preserve"> '2018-06-19 21:00'</t>
  </si>
  <si>
    <t xml:space="preserve"> '2018-06-20 21:00'</t>
  </si>
  <si>
    <t xml:space="preserve"> '2018-06-21 15:00'</t>
  </si>
  <si>
    <t xml:space="preserve"> '2018-06-22 21:00'</t>
  </si>
  <si>
    <t xml:space="preserve"> '2018-06-25 15:00'</t>
  </si>
  <si>
    <t xml:space="preserve"> '2018-06-26 21:00'</t>
  </si>
  <si>
    <t xml:space="preserve"> '2018-06-27 21:00'</t>
  </si>
  <si>
    <t xml:space="preserve"> '2018-06-28 21:00'</t>
  </si>
  <si>
    <t xml:space="preserve"> '2018-06-29 15:00'</t>
  </si>
  <si>
    <t xml:space="preserve"> '2018-07-02 15:00'</t>
  </si>
  <si>
    <t xml:space="preserve"> '2018-07-03 15:00'</t>
  </si>
  <si>
    <t xml:space="preserve"> '2018-07-04 21:00'</t>
  </si>
  <si>
    <t xml:space="preserve"> '2018-07-05 21:00'</t>
  </si>
  <si>
    <t xml:space="preserve"> '2018-07-10 21:00'</t>
  </si>
  <si>
    <t xml:space="preserve"> '2018-07-10 15:00'</t>
  </si>
  <si>
    <t xml:space="preserve"> '2018-07-11 15:00'</t>
  </si>
  <si>
    <t xml:space="preserve"> '2018-07-12 15:00'</t>
  </si>
  <si>
    <t xml:space="preserve"> '2018-07-13 15:00'</t>
  </si>
  <si>
    <t xml:space="preserve"> '2018-07-16 21:00'</t>
  </si>
  <si>
    <t xml:space="preserve"> '2018-07-17 21:00'</t>
  </si>
  <si>
    <t xml:space="preserve"> '2018-07-18 21:00'</t>
  </si>
  <si>
    <t xml:space="preserve"> '2018-07-19 21:00'</t>
  </si>
  <si>
    <t xml:space="preserve"> '2018-07-23 15:00'</t>
  </si>
  <si>
    <t xml:space="preserve"> '2018-07-24 21:00'</t>
  </si>
  <si>
    <t xml:space="preserve"> '2018-07-27 21:00'</t>
  </si>
  <si>
    <t xml:space="preserve"> '2018-07-30 21:00'</t>
  </si>
  <si>
    <t xml:space="preserve"> '2018-07-31 15:00'</t>
  </si>
  <si>
    <t xml:space="preserve"> '2018-08-02 21:00'</t>
  </si>
  <si>
    <t xml:space="preserve"> '2018-08-03 15:00'</t>
  </si>
  <si>
    <t xml:space="preserve"> '2018-08-06 15:00'</t>
  </si>
  <si>
    <t xml:space="preserve"> '2018-08-08 21:00'</t>
  </si>
  <si>
    <t xml:space="preserve"> '2018-08-09 21:00'</t>
  </si>
  <si>
    <t xml:space="preserve"> '2018-08-10 15:00'</t>
  </si>
  <si>
    <t xml:space="preserve"> '2018-08-13 21:00'</t>
  </si>
  <si>
    <t xml:space="preserve"> '2018-08-14 21:00'</t>
  </si>
  <si>
    <t xml:space="preserve"> '2018-08-15 21:00'</t>
  </si>
  <si>
    <t xml:space="preserve"> '2018-08-16 21:00'</t>
  </si>
  <si>
    <t xml:space="preserve"> '2018-08-17 15:00'</t>
  </si>
  <si>
    <t xml:space="preserve"> '2018-08-20 21:00'</t>
  </si>
  <si>
    <t xml:space="preserve"> '2018-08-21 21:00'</t>
  </si>
  <si>
    <t xml:space="preserve"> '2018-08-22 15:00'</t>
  </si>
  <si>
    <t xml:space="preserve"> '2018-08-23 21:00'</t>
  </si>
  <si>
    <t xml:space="preserve"> '2018-08-24 15:00'</t>
  </si>
  <si>
    <t xml:space="preserve"> '2018-08-27 21:00'</t>
  </si>
  <si>
    <t xml:space="preserve"> '2018-08-27 15:00'</t>
  </si>
  <si>
    <t xml:space="preserve"> '2018-08-28 15:00'</t>
  </si>
  <si>
    <t xml:space="preserve"> '2018-08-29 15:00'</t>
  </si>
  <si>
    <t xml:space="preserve"> '2018-08-30 15:00'</t>
  </si>
  <si>
    <t xml:space="preserve"> '2018-08-31 21:00'</t>
  </si>
  <si>
    <t xml:space="preserve"> '2018-09-03 15:00'</t>
  </si>
  <si>
    <t xml:space="preserve"> '2018-09-05 15:00'</t>
  </si>
  <si>
    <t xml:space="preserve"> '2018-09-06 21:00'</t>
  </si>
  <si>
    <t xml:space="preserve"> '2018-09-06 15:00'</t>
  </si>
  <si>
    <t xml:space="preserve"> '2018-09-07 15:00'</t>
  </si>
  <si>
    <t xml:space="preserve"> '2018-09-10 21:00'</t>
  </si>
  <si>
    <t xml:space="preserve"> '2018-09-10 15:00'</t>
  </si>
  <si>
    <t xml:space="preserve"> '2018-09-12 21:00'</t>
  </si>
  <si>
    <t xml:space="preserve"> '2018-09-13 15:00'</t>
  </si>
  <si>
    <t xml:space="preserve"> '2018-09-14 21:00'</t>
  </si>
  <si>
    <t xml:space="preserve"> '2018-09-17 15:00'</t>
  </si>
  <si>
    <t xml:space="preserve"> '2018-09-18 21:00'</t>
  </si>
  <si>
    <t xml:space="preserve"> '2018-09-18 15:00'</t>
  </si>
  <si>
    <t xml:space="preserve"> '2018-09-19 21:00'</t>
  </si>
  <si>
    <t xml:space="preserve"> '2018-09-19 15:00'</t>
  </si>
  <si>
    <t xml:space="preserve"> '2018-09-20 21:00'</t>
  </si>
  <si>
    <t xml:space="preserve"> '2018-09-21 15:00'</t>
  </si>
  <si>
    <t xml:space="preserve"> '2018-09-25 21:00'</t>
  </si>
  <si>
    <t xml:space="preserve"> '2018-09-26 21:00'</t>
  </si>
  <si>
    <t xml:space="preserve"> '2018-09-27 21:00'</t>
  </si>
  <si>
    <t xml:space="preserve"> '2018-09-28 15:00'</t>
  </si>
  <si>
    <t xml:space="preserve"> '2018-10-09 21:00'</t>
  </si>
  <si>
    <t xml:space="preserve"> '2018-10-10 15:00'</t>
  </si>
  <si>
    <t xml:space="preserve"> '2018-10-11 21:00'</t>
  </si>
  <si>
    <t xml:space="preserve"> '2018-10-12 15:00'</t>
  </si>
  <si>
    <t xml:space="preserve"> '2018-10-15 21:00'</t>
  </si>
  <si>
    <t xml:space="preserve"> '2018-10-16 21:00'</t>
  </si>
  <si>
    <t xml:space="preserve"> '2018-10-17 21:00'</t>
  </si>
  <si>
    <t xml:space="preserve"> '2018-10-18 15:00'</t>
  </si>
  <si>
    <t xml:space="preserve"> '2018-10-19 15:00'</t>
  </si>
  <si>
    <t xml:space="preserve"> '2018-10-22 21:00'</t>
  </si>
  <si>
    <t xml:space="preserve"> '2018-10-23 15:00'</t>
  </si>
  <si>
    <t xml:space="preserve"> '2018-10-24 21:00'</t>
  </si>
  <si>
    <t xml:space="preserve"> '2018-10-25 15:00'</t>
  </si>
  <si>
    <t xml:space="preserve"> '2018-10-26 21:00'</t>
  </si>
  <si>
    <t xml:space="preserve"> '2018-10-29 21:00'</t>
  </si>
  <si>
    <t xml:space="preserve"> '2018-10-30 21:00'</t>
  </si>
  <si>
    <t xml:space="preserve"> '2018-10-31 21:00'</t>
  </si>
  <si>
    <t xml:space="preserve"> '2018-11-01 15:00'</t>
  </si>
  <si>
    <t xml:space="preserve"> '2018-11-02 21:00'</t>
  </si>
  <si>
    <t xml:space="preserve"> '2018-11-05 15:00'</t>
  </si>
  <si>
    <t xml:space="preserve"> '2018-11-06 21:00'</t>
  </si>
  <si>
    <t xml:space="preserve"> '2018-11-07 21:00'</t>
  </si>
  <si>
    <t xml:space="preserve"> '2018-11-08 21:00'</t>
  </si>
  <si>
    <t xml:space="preserve"> '2018-11-09 21:00'</t>
  </si>
  <si>
    <t xml:space="preserve"> '2018-11-12 21:00'</t>
  </si>
  <si>
    <t xml:space="preserve"> '2018-11-13 15:00'</t>
  </si>
  <si>
    <t xml:space="preserve"> '2018-11-14 21:00'</t>
  </si>
  <si>
    <t xml:space="preserve"> '2018-11-15 21:00'</t>
  </si>
  <si>
    <t xml:space="preserve"> '2018-11-16 21:00'</t>
  </si>
  <si>
    <t xml:space="preserve"> '2018-11-19 21:00'</t>
  </si>
  <si>
    <t xml:space="preserve"> '2018-11-20 15:00'</t>
  </si>
  <si>
    <t xml:space="preserve"> '2018-11-21 15:00'</t>
  </si>
  <si>
    <t xml:space="preserve"> '2018-11-22 21:00'</t>
  </si>
  <si>
    <t xml:space="preserve"> '2018-11-26 21:00'</t>
  </si>
  <si>
    <t xml:space="preserve"> '2018-11-27 21:00'</t>
  </si>
  <si>
    <t xml:space="preserve"> '2018-11-28 15:00'</t>
  </si>
  <si>
    <t xml:space="preserve"> '2018-11-29 21:00'</t>
  </si>
  <si>
    <t xml:space="preserve"> '2018-11-29 15:00'</t>
  </si>
  <si>
    <t xml:space="preserve"> '2018-11-30 15:00'</t>
  </si>
  <si>
    <t xml:space="preserve"> '2018-12-03 15:00'</t>
  </si>
  <si>
    <t xml:space="preserve"> '2018-12-04 21:00'</t>
  </si>
  <si>
    <t xml:space="preserve"> '2018-12-05 21:00'</t>
  </si>
  <si>
    <t xml:space="preserve"> '2018-12-06 15:00'</t>
  </si>
  <si>
    <t xml:space="preserve"> '2018-12-10 15:00'</t>
  </si>
  <si>
    <t xml:space="preserve"> '2018-12-11 21:00'</t>
  </si>
  <si>
    <t xml:space="preserve"> '2018-12-12 15:00'</t>
  </si>
  <si>
    <t xml:space="preserve"> '2018-12-13 21:00'</t>
  </si>
  <si>
    <t xml:space="preserve"> '2018-12-14 15:00'</t>
  </si>
  <si>
    <t xml:space="preserve"> '2018-12-17 15:00'</t>
  </si>
  <si>
    <t xml:space="preserve"> '2018-12-18 21:00'</t>
  </si>
  <si>
    <t xml:space="preserve"> '2018-12-19 15:00'</t>
  </si>
  <si>
    <t xml:space="preserve"> '2018-12-20 15:00'</t>
  </si>
  <si>
    <t xml:space="preserve"> '2018-12-21 15:00'</t>
  </si>
  <si>
    <t xml:space="preserve"> '2018-12-24 15:00'</t>
  </si>
  <si>
    <t xml:space="preserve"> '2018-12-25 21:00'</t>
  </si>
  <si>
    <t xml:space="preserve"> '2018-12-26 15:00'</t>
  </si>
  <si>
    <t xml:space="preserve"> '2018-12-27 15:00'</t>
  </si>
  <si>
    <t xml:space="preserve"> '2018-12-28 21:00'</t>
  </si>
  <si>
    <t xml:space="preserve"> '2018-12-28 15:00'</t>
  </si>
  <si>
    <t xml:space="preserve"> '2019-01-02 21:00'</t>
  </si>
  <si>
    <t xml:space="preserve"> '2019-01-03 21:00'</t>
  </si>
  <si>
    <t xml:space="preserve"> '2019-01-04 15:00'</t>
  </si>
  <si>
    <t xml:space="preserve"> '2019-01-07 15:00'</t>
  </si>
  <si>
    <t xml:space="preserve"> '2019-01-08 21:00'</t>
  </si>
  <si>
    <t xml:space="preserve"> '2019-01-08 15:00'</t>
  </si>
  <si>
    <t xml:space="preserve"> '2019-01-09 21:00'</t>
  </si>
  <si>
    <t xml:space="preserve"> '2019-01-10 15:00'</t>
  </si>
  <si>
    <t xml:space="preserve"> '2019-01-11 15:00'</t>
  </si>
  <si>
    <t xml:space="preserve"> '2019-01-14 21:00'</t>
  </si>
  <si>
    <t xml:space="preserve"> '2019-01-14 15:00'</t>
  </si>
  <si>
    <t xml:space="preserve"> '2019-01-15 21:00'</t>
  </si>
  <si>
    <t xml:space="preserve"> '2019-01-16 21:00'</t>
  </si>
  <si>
    <t xml:space="preserve"> '2019-01-17 15:00'</t>
  </si>
  <si>
    <t xml:space="preserve"> '2019-01-18 21:00'</t>
  </si>
  <si>
    <t xml:space="preserve"> '2019-01-18 15:00'</t>
  </si>
  <si>
    <t xml:space="preserve"> '2019-01-21 21:00'</t>
  </si>
  <si>
    <t xml:space="preserve"> '2019-01-23 15:00'</t>
  </si>
  <si>
    <t xml:space="preserve"> '2019-01-24 21:00'</t>
  </si>
  <si>
    <t xml:space="preserve"> '2019-01-25 15:00'</t>
  </si>
  <si>
    <t xml:space="preserve"> '2019-01-28 21:00'</t>
  </si>
  <si>
    <t xml:space="preserve"> '2019-01-28 15:00'</t>
  </si>
  <si>
    <t xml:space="preserve"> '2019-01-29 21:00'</t>
  </si>
  <si>
    <t xml:space="preserve"> '2019-01-30 21:00'</t>
  </si>
  <si>
    <t xml:space="preserve"> '2019-01-31 21:00'</t>
  </si>
  <si>
    <t xml:space="preserve"> '2019-02-01 15:00'</t>
  </si>
  <si>
    <t xml:space="preserve"> '2019-02-11 21:00'</t>
  </si>
  <si>
    <t xml:space="preserve"> '2019-02-12 21:00'</t>
  </si>
  <si>
    <t xml:space="preserve"> '2019-02-13 21:00'</t>
  </si>
  <si>
    <t xml:space="preserve"> '2019-02-14 15:00'</t>
  </si>
  <si>
    <t xml:space="preserve"> '2019-02-15 21:00'</t>
  </si>
  <si>
    <t xml:space="preserve"> '2019-02-15 15:00'</t>
  </si>
  <si>
    <t xml:space="preserve"> '2019-02-18 21:00'</t>
  </si>
  <si>
    <t xml:space="preserve"> '2019-02-19 21:00'</t>
  </si>
  <si>
    <t xml:space="preserve"> '2019-02-20 15:00'</t>
  </si>
  <si>
    <t xml:space="preserve"> '2019-02-21 21:00'</t>
  </si>
  <si>
    <t xml:space="preserve"> '2019-02-21 15:00'</t>
  </si>
  <si>
    <t xml:space="preserve"> '2019-02-22 15:00'</t>
  </si>
  <si>
    <t xml:space="preserve"> '2019-02-25 21:00'</t>
  </si>
  <si>
    <t xml:space="preserve"> '2019-02-26 21:00'</t>
  </si>
  <si>
    <t xml:space="preserve"> '2019-02-27 15:00'</t>
  </si>
  <si>
    <t xml:space="preserve"> '2019-02-28 21:00'</t>
  </si>
  <si>
    <t xml:space="preserve"> '2019-03-01 21:00'</t>
  </si>
  <si>
    <t xml:space="preserve"> '2019-03-04 21:00'</t>
  </si>
  <si>
    <t xml:space="preserve"> '2019-03-05 15:00'</t>
  </si>
  <si>
    <t>'2018-03-07 21:00'</t>
  </si>
  <si>
    <t xml:space="preserve"> '2018-03-08 21:00'</t>
  </si>
  <si>
    <t>[120000,</t>
  </si>
  <si>
    <t xml:space="preserve"> 119700.0,</t>
  </si>
  <si>
    <t xml:space="preserve"> 119400.0,</t>
  </si>
  <si>
    <t xml:space="preserve"> 118400.0,</t>
  </si>
  <si>
    <t xml:space="preserve"> 118100.0,</t>
  </si>
  <si>
    <t xml:space="preserve"> 117800.0,</t>
  </si>
  <si>
    <t xml:space="preserve"> 119300.0,</t>
  </si>
  <si>
    <t xml:space="preserve"> 119000.0,</t>
  </si>
  <si>
    <t xml:space="preserve"> 118700.0,</t>
  </si>
  <si>
    <t xml:space="preserve"> 123300.0,</t>
  </si>
  <si>
    <t xml:space="preserve"> 123000.0,</t>
  </si>
  <si>
    <t xml:space="preserve"> 126450.0,</t>
  </si>
  <si>
    <t xml:space="preserve"> 126150.0,</t>
  </si>
  <si>
    <t xml:space="preserve"> 124350.0,</t>
  </si>
  <si>
    <t xml:space="preserve"> 124050.0,</t>
  </si>
  <si>
    <t xml:space="preserve"> 123750.0,</t>
  </si>
  <si>
    <t xml:space="preserve"> 123450.0,</t>
  </si>
  <si>
    <t xml:space="preserve"> 123150.0,</t>
  </si>
  <si>
    <t xml:space="preserve"> 126050.0,</t>
  </si>
  <si>
    <t xml:space="preserve"> 125750.0,</t>
  </si>
  <si>
    <t xml:space="preserve"> 125450.0,</t>
  </si>
  <si>
    <t xml:space="preserve"> 123800.0,</t>
  </si>
  <si>
    <t xml:space="preserve"> 123500.0,</t>
  </si>
  <si>
    <t xml:space="preserve"> 125950.0,</t>
  </si>
  <si>
    <t xml:space="preserve"> 130050.0,</t>
  </si>
  <si>
    <t xml:space="preserve"> 129750.0,</t>
  </si>
  <si>
    <t xml:space="preserve"> 129450.0,</t>
  </si>
  <si>
    <t xml:space="preserve"> 129150.0,</t>
  </si>
  <si>
    <t xml:space="preserve"> 128850.0,</t>
  </si>
  <si>
    <t xml:space="preserve"> 128550.0,</t>
  </si>
  <si>
    <t xml:space="preserve"> 125100.0,</t>
  </si>
  <si>
    <t xml:space="preserve"> 124800.0,</t>
  </si>
  <si>
    <t xml:space="preserve"> 124500.0,</t>
  </si>
  <si>
    <t xml:space="preserve"> 124200.0,</t>
  </si>
  <si>
    <t xml:space="preserve"> 123900.0,</t>
  </si>
  <si>
    <t xml:space="preserve"> 123600.0,</t>
  </si>
  <si>
    <t xml:space="preserve"> 129200.0,</t>
  </si>
  <si>
    <t xml:space="preserve"> 128900.0,</t>
  </si>
  <si>
    <t xml:space="preserve"> 127050.0,</t>
  </si>
  <si>
    <t xml:space="preserve"> 126750.0,</t>
  </si>
  <si>
    <t xml:space="preserve"> 125850.0,</t>
  </si>
  <si>
    <t xml:space="preserve"> 124000.0,</t>
  </si>
  <si>
    <t xml:space="preserve"> 123700.0,</t>
  </si>
  <si>
    <t xml:space="preserve"> 123400.0,</t>
  </si>
  <si>
    <t xml:space="preserve"> 123100.0,</t>
  </si>
  <si>
    <t xml:space="preserve"> 122800.0,</t>
  </si>
  <si>
    <t xml:space="preserve"> 122500.0,</t>
  </si>
  <si>
    <t xml:space="preserve"> 122200.0,</t>
  </si>
  <si>
    <t xml:space="preserve"> 122700.0,</t>
  </si>
  <si>
    <t xml:space="preserve"> 125000.0,</t>
  </si>
  <si>
    <t xml:space="preserve"> 128750.0,</t>
  </si>
  <si>
    <t xml:space="preserve"> 128450.0,</t>
  </si>
  <si>
    <t xml:space="preserve"> 128150.0,</t>
  </si>
  <si>
    <t xml:space="preserve"> 127850.0,</t>
  </si>
  <si>
    <t xml:space="preserve"> 125650.0,</t>
  </si>
  <si>
    <t xml:space="preserve"> 125350.0,</t>
  </si>
  <si>
    <t xml:space="preserve"> 125050.0,</t>
  </si>
  <si>
    <t xml:space="preserve"> 126350.0,</t>
  </si>
  <si>
    <t xml:space="preserve"> 125150.0,</t>
  </si>
  <si>
    <t xml:space="preserve"> 124850.0,</t>
  </si>
  <si>
    <t xml:space="preserve"> 124550.0,</t>
  </si>
  <si>
    <t xml:space="preserve"> 128350.0,</t>
  </si>
  <si>
    <t xml:space="preserve"> 130550.0,</t>
  </si>
  <si>
    <t xml:space="preserve"> 130250.0,</t>
  </si>
  <si>
    <t xml:space="preserve"> 127500.0,</t>
  </si>
  <si>
    <t xml:space="preserve"> 127200.0,</t>
  </si>
  <si>
    <t xml:space="preserve"> 126900.0,</t>
  </si>
  <si>
    <t xml:space="preserve"> 127250.0,</t>
  </si>
  <si>
    <t xml:space="preserve"> 126950.0,</t>
  </si>
  <si>
    <t xml:space="preserve"> 127000.0,</t>
  </si>
  <si>
    <t xml:space="preserve"> 126700.0,</t>
  </si>
  <si>
    <t xml:space="preserve"> 126400.0,</t>
  </si>
  <si>
    <t xml:space="preserve"> 126100.0,</t>
  </si>
  <si>
    <t xml:space="preserve"> 125800.0,</t>
  </si>
  <si>
    <t xml:space="preserve"> 130800.0,</t>
  </si>
  <si>
    <t xml:space="preserve"> 130500.0,</t>
  </si>
  <si>
    <t xml:space="preserve"> 126650.0,</t>
  </si>
  <si>
    <t xml:space="preserve"> 126000.0,</t>
  </si>
  <si>
    <t xml:space="preserve"> 125700.0,</t>
  </si>
  <si>
    <t xml:space="preserve"> 126550.0,</t>
  </si>
  <si>
    <t xml:space="preserve"> 126250.0,</t>
  </si>
  <si>
    <t xml:space="preserve"> 124750.0,</t>
  </si>
  <si>
    <t xml:space="preserve"> 122650.0,</t>
  </si>
  <si>
    <t xml:space="preserve"> 122350.0,</t>
  </si>
  <si>
    <t xml:space="preserve"> 122050.0,</t>
  </si>
  <si>
    <t xml:space="preserve"> 121750.0,</t>
  </si>
  <si>
    <t xml:space="preserve"> 122400.0,</t>
  </si>
  <si>
    <t xml:space="preserve"> 122100.0,</t>
  </si>
  <si>
    <t xml:space="preserve"> 124400.0,</t>
  </si>
  <si>
    <t xml:space="preserve"> 124100.0,</t>
  </si>
  <si>
    <t xml:space="preserve"> 129850.0,</t>
  </si>
  <si>
    <t xml:space="preserve"> 129550.0,</t>
  </si>
  <si>
    <t xml:space="preserve"> 121450.0,</t>
  </si>
  <si>
    <t xml:space="preserve"> 121000.0,</t>
  </si>
  <si>
    <t xml:space="preserve"> 120700.0,</t>
  </si>
  <si>
    <t xml:space="preserve"> 121300.0,</t>
  </si>
  <si>
    <t xml:space="preserve"> 120400.0,</t>
  </si>
  <si>
    <t xml:space="preserve"> 128250.0,</t>
  </si>
  <si>
    <t xml:space="preserve"> 127950.0,</t>
  </si>
  <si>
    <t xml:space="preserve"> 127650.0,</t>
  </si>
  <si>
    <t xml:space="preserve"> 127350.0,</t>
  </si>
  <si>
    <t xml:space="preserve"> 129000.0,</t>
  </si>
  <si>
    <t xml:space="preserve"> 128700.0,</t>
  </si>
  <si>
    <t xml:space="preserve"> 128400.0,</t>
  </si>
  <si>
    <t xml:space="preserve"> 128100.0,</t>
  </si>
  <si>
    <t xml:space="preserve"> 127800.0,</t>
  </si>
  <si>
    <t xml:space="preserve"> 126600.0,</t>
  </si>
  <si>
    <t xml:space="preserve"> 127450.0,</t>
  </si>
  <si>
    <t xml:space="preserve"> 127150.0,</t>
  </si>
  <si>
    <t xml:space="preserve"> 123200.0,</t>
  </si>
  <si>
    <t xml:space="preserve"> 122900.0,</t>
  </si>
  <si>
    <t xml:space="preserve"> 122600.0,</t>
  </si>
  <si>
    <t xml:space="preserve"> 122300.0,</t>
  </si>
  <si>
    <t xml:space="preserve"> 122000.0,</t>
  </si>
  <si>
    <t xml:space="preserve"> 127700.0,</t>
  </si>
  <si>
    <t xml:space="preserve"> 127400.0,</t>
  </si>
  <si>
    <t xml:space="preserve"> 127100.0,</t>
  </si>
  <si>
    <t xml:space="preserve"> 126800.0,</t>
  </si>
  <si>
    <t xml:space="preserve"> 121900.0,</t>
  </si>
  <si>
    <t xml:space="preserve"> 121600.0,</t>
  </si>
  <si>
    <t xml:space="preserve"> 119550.0,</t>
  </si>
  <si>
    <t xml:space="preserve"> 119250.0,</t>
  </si>
  <si>
    <t xml:space="preserve"> 118950.0,</t>
  </si>
  <si>
    <t xml:space="preserve"> 124950.0,</t>
  </si>
  <si>
    <t xml:space="preserve"> 124650.0,</t>
  </si>
  <si>
    <t xml:space="preserve"> 129100.0,</t>
  </si>
  <si>
    <t xml:space="preserve"> 128800.0,</t>
  </si>
  <si>
    <t xml:space="preserve"> 128500.0,</t>
  </si>
  <si>
    <t xml:space="preserve"> 128200.0,</t>
  </si>
  <si>
    <t xml:space="preserve"> 122600.0]</t>
  </si>
  <si>
    <t xml:space="preserve"> '2018-08-09 15:00'</t>
  </si>
  <si>
    <t xml:space="preserve"> '2019-03-06 15:00'</t>
  </si>
  <si>
    <t>'2018-03-08'</t>
  </si>
  <si>
    <t xml:space="preserve"> '2018-03-09'</t>
  </si>
  <si>
    <t xml:space="preserve"> '2018-03-12'</t>
  </si>
  <si>
    <t xml:space="preserve"> '2018-03-14'</t>
  </si>
  <si>
    <t xml:space="preserve"> '2018-03-15'</t>
  </si>
  <si>
    <t xml:space="preserve"> '2018-03-16'</t>
  </si>
  <si>
    <t xml:space="preserve"> '2018-03-19'</t>
  </si>
  <si>
    <t xml:space="preserve"> '2018-03-20'</t>
  </si>
  <si>
    <t xml:space="preserve"> '2018-03-21'</t>
  </si>
  <si>
    <t xml:space="preserve"> '2018-03-22'</t>
  </si>
  <si>
    <t xml:space="preserve"> '2018-03-27'</t>
  </si>
  <si>
    <t xml:space="preserve"> '2018-03-28'</t>
  </si>
  <si>
    <t xml:space="preserve"> '2018-03-29'</t>
  </si>
  <si>
    <t xml:space="preserve"> '2018-03-30'</t>
  </si>
  <si>
    <t xml:space="preserve"> '2018-04-03'</t>
  </si>
  <si>
    <t xml:space="preserve"> '2018-04-04'</t>
  </si>
  <si>
    <t xml:space="preserve"> '2018-04-09'</t>
  </si>
  <si>
    <t xml:space="preserve"> '2018-04-10'</t>
  </si>
  <si>
    <t xml:space="preserve"> '2018-04-11'</t>
  </si>
  <si>
    <t xml:space="preserve"> '2018-04-12'</t>
  </si>
  <si>
    <t xml:space="preserve"> '2018-04-13'</t>
  </si>
  <si>
    <t xml:space="preserve"> '2018-04-16'</t>
  </si>
  <si>
    <t xml:space="preserve"> '2018-04-17'</t>
  </si>
  <si>
    <t xml:space="preserve"> '2018-04-18'</t>
  </si>
  <si>
    <t xml:space="preserve"> '2018-04-19'</t>
  </si>
  <si>
    <t xml:space="preserve"> '2018-04-24'</t>
  </si>
  <si>
    <t xml:space="preserve"> '2018-04-25'</t>
  </si>
  <si>
    <t xml:space="preserve"> '2018-04-26'</t>
  </si>
  <si>
    <t xml:space="preserve"> '2018-04-27'</t>
  </si>
  <si>
    <t xml:space="preserve"> '2018-05-02'</t>
  </si>
  <si>
    <t xml:space="preserve"> '2018-05-03'</t>
  </si>
  <si>
    <t xml:space="preserve"> '2018-05-04'</t>
  </si>
  <si>
    <t xml:space="preserve"> '2018-05-07'</t>
  </si>
  <si>
    <t xml:space="preserve"> '2018-05-08'</t>
  </si>
  <si>
    <t xml:space="preserve"> '2018-05-09'</t>
  </si>
  <si>
    <t xml:space="preserve"> '2018-05-10'</t>
  </si>
  <si>
    <t xml:space="preserve"> '2018-05-11'</t>
  </si>
  <si>
    <t xml:space="preserve"> '2018-05-17'</t>
  </si>
  <si>
    <t xml:space="preserve"> '2018-05-18'</t>
  </si>
  <si>
    <t xml:space="preserve"> '2018-05-22'</t>
  </si>
  <si>
    <t xml:space="preserve"> '2018-05-23'</t>
  </si>
  <si>
    <t xml:space="preserve"> '2018-05-24'</t>
  </si>
  <si>
    <t xml:space="preserve"> '2018-05-25'</t>
  </si>
  <si>
    <t xml:space="preserve"> '2018-05-28'</t>
  </si>
  <si>
    <t xml:space="preserve"> '2018-05-29'</t>
  </si>
  <si>
    <t xml:space="preserve"> '2018-05-30'</t>
  </si>
  <si>
    <t xml:space="preserve"> '2018-05-31'</t>
  </si>
  <si>
    <t xml:space="preserve"> '2018-06-04'</t>
  </si>
  <si>
    <t xml:space="preserve"> '2018-06-05'</t>
  </si>
  <si>
    <t xml:space="preserve"> '2018-06-06'</t>
  </si>
  <si>
    <t xml:space="preserve"> '2018-06-07'</t>
  </si>
  <si>
    <t xml:space="preserve"> '2018-06-08'</t>
  </si>
  <si>
    <t xml:space="preserve"> '2018-06-12'</t>
  </si>
  <si>
    <t xml:space="preserve"> '2018-06-13'</t>
  </si>
  <si>
    <t xml:space="preserve"> '2018-06-15'</t>
  </si>
  <si>
    <t xml:space="preserve"> '2018-06-21'</t>
  </si>
  <si>
    <t xml:space="preserve"> '2018-06-22'</t>
  </si>
  <si>
    <t xml:space="preserve"> '2018-06-25'</t>
  </si>
  <si>
    <t xml:space="preserve"> '2018-06-26'</t>
  </si>
  <si>
    <t xml:space="preserve"> '2018-06-29'</t>
  </si>
  <si>
    <t xml:space="preserve"> '2018-07-02'</t>
  </si>
  <si>
    <t xml:space="preserve"> '2018-07-03'</t>
  </si>
  <si>
    <t xml:space="preserve"> '2018-07-04'</t>
  </si>
  <si>
    <t xml:space="preserve"> '2018-07-06'</t>
  </si>
  <si>
    <t xml:space="preserve"> '2018-07-09'</t>
  </si>
  <si>
    <t xml:space="preserve"> '2018-07-10'</t>
  </si>
  <si>
    <t xml:space="preserve"> '2018-07-11'</t>
  </si>
  <si>
    <t xml:space="preserve"> '2018-07-12'</t>
  </si>
  <si>
    <t xml:space="preserve"> '2018-07-13'</t>
  </si>
  <si>
    <t xml:space="preserve"> '2018-07-16'</t>
  </si>
  <si>
    <t xml:space="preserve"> '2018-07-20'</t>
  </si>
  <si>
    <t xml:space="preserve"> '2018-07-23'</t>
  </si>
  <si>
    <t xml:space="preserve"> '2018-07-24'</t>
  </si>
  <si>
    <t xml:space="preserve"> '2018-07-25'</t>
  </si>
  <si>
    <t xml:space="preserve"> '2018-07-26'</t>
  </si>
  <si>
    <t xml:space="preserve"> '2018-07-27'</t>
  </si>
  <si>
    <t xml:space="preserve"> '2018-07-31'</t>
  </si>
  <si>
    <t xml:space="preserve"> '2018-08-01'</t>
  </si>
  <si>
    <t xml:space="preserve"> '2018-08-03'</t>
  </si>
  <si>
    <t xml:space="preserve"> '2018-08-06'</t>
  </si>
  <si>
    <t xml:space="preserve"> '2018-08-07'</t>
  </si>
  <si>
    <t xml:space="preserve"> '2018-08-09'</t>
  </si>
  <si>
    <t xml:space="preserve"> '2018-08-10'</t>
  </si>
  <si>
    <t xml:space="preserve"> '2018-08-13'</t>
  </si>
  <si>
    <t xml:space="preserve"> '2018-08-17'</t>
  </si>
  <si>
    <t xml:space="preserve"> '2018-08-20'</t>
  </si>
  <si>
    <t xml:space="preserve"> '2018-08-22'</t>
  </si>
  <si>
    <t xml:space="preserve"> '2018-08-23'</t>
  </si>
  <si>
    <t xml:space="preserve"> '2018-08-24'</t>
  </si>
  <si>
    <t xml:space="preserve"> '2018-08-27'</t>
  </si>
  <si>
    <t xml:space="preserve"> '2018-08-28'</t>
  </si>
  <si>
    <t xml:space="preserve"> '2018-08-29'</t>
  </si>
  <si>
    <t xml:space="preserve"> '2018-08-30'</t>
  </si>
  <si>
    <t xml:space="preserve"> '2018-08-31'</t>
  </si>
  <si>
    <t xml:space="preserve"> '2018-09-03'</t>
  </si>
  <si>
    <t xml:space="preserve"> '2018-09-04'</t>
  </si>
  <si>
    <t xml:space="preserve"> '2018-09-05'</t>
  </si>
  <si>
    <t xml:space="preserve"> '2018-09-06'</t>
  </si>
  <si>
    <t xml:space="preserve"> '2018-09-07'</t>
  </si>
  <si>
    <t xml:space="preserve"> '2018-09-10'</t>
  </si>
  <si>
    <t xml:space="preserve"> '2018-09-11'</t>
  </si>
  <si>
    <t xml:space="preserve"> '2018-09-13'</t>
  </si>
  <si>
    <t xml:space="preserve"> '2018-09-14'</t>
  </si>
  <si>
    <t xml:space="preserve"> '2018-09-17'</t>
  </si>
  <si>
    <t xml:space="preserve"> '2018-09-18'</t>
  </si>
  <si>
    <t xml:space="preserve"> '2018-09-19'</t>
  </si>
  <si>
    <t xml:space="preserve"> '2018-09-20'</t>
  </si>
  <si>
    <t xml:space="preserve"> '2018-09-21'</t>
  </si>
  <si>
    <t xml:space="preserve"> '2018-09-25'</t>
  </si>
  <si>
    <t xml:space="preserve"> '2018-09-28'</t>
  </si>
  <si>
    <t xml:space="preserve"> '2018-10-08'</t>
  </si>
  <si>
    <t xml:space="preserve"> '2018-10-10'</t>
  </si>
  <si>
    <t xml:space="preserve"> '2018-10-11'</t>
  </si>
  <si>
    <t xml:space="preserve"> '2018-10-12'</t>
  </si>
  <si>
    <t xml:space="preserve"> '2018-10-15'</t>
  </si>
  <si>
    <t xml:space="preserve"> '2018-10-18'</t>
  </si>
  <si>
    <t xml:space="preserve"> '2018-10-19'</t>
  </si>
  <si>
    <t xml:space="preserve"> '2018-10-22'</t>
  </si>
  <si>
    <t xml:space="preserve"> '2018-10-23'</t>
  </si>
  <si>
    <t xml:space="preserve"> '2018-10-24'</t>
  </si>
  <si>
    <t xml:space="preserve"> '2018-10-25'</t>
  </si>
  <si>
    <t xml:space="preserve"> '2018-10-26'</t>
  </si>
  <si>
    <t xml:space="preserve"> '2018-10-30'</t>
  </si>
  <si>
    <t xml:space="preserve"> '2018-11-01'</t>
  </si>
  <si>
    <t xml:space="preserve"> '2018-11-02'</t>
  </si>
  <si>
    <t xml:space="preserve"> '2018-11-05'</t>
  </si>
  <si>
    <t xml:space="preserve"> '2018-11-06'</t>
  </si>
  <si>
    <t xml:space="preserve"> '2018-11-13'</t>
  </si>
  <si>
    <t xml:space="preserve"> '2018-11-14'</t>
  </si>
  <si>
    <t xml:space="preserve"> '2018-11-20'</t>
  </si>
  <si>
    <t xml:space="preserve"> '2018-11-21'</t>
  </si>
  <si>
    <t xml:space="preserve"> '2018-11-22'</t>
  </si>
  <si>
    <t xml:space="preserve"> '2018-11-23'</t>
  </si>
  <si>
    <t xml:space="preserve"> '2018-11-28'</t>
  </si>
  <si>
    <t xml:space="preserve"> '2018-11-29'</t>
  </si>
  <si>
    <t xml:space="preserve"> '2018-11-30'</t>
  </si>
  <si>
    <t xml:space="preserve"> '2018-12-03'</t>
  </si>
  <si>
    <t xml:space="preserve"> '2018-12-04'</t>
  </si>
  <si>
    <t xml:space="preserve"> '2018-12-06'</t>
  </si>
  <si>
    <t xml:space="preserve"> '2018-12-07'</t>
  </si>
  <si>
    <t xml:space="preserve"> '2018-12-10'</t>
  </si>
  <si>
    <t xml:space="preserve"> '2018-12-11'</t>
  </si>
  <si>
    <t xml:space="preserve"> '2018-12-12'</t>
  </si>
  <si>
    <t xml:space="preserve"> '2018-12-13'</t>
  </si>
  <si>
    <t xml:space="preserve"> '2018-12-14'</t>
  </si>
  <si>
    <t xml:space="preserve"> '2018-12-17'</t>
  </si>
  <si>
    <t xml:space="preserve"> '2018-12-18'</t>
  </si>
  <si>
    <t xml:space="preserve"> '2018-12-19'</t>
  </si>
  <si>
    <t xml:space="preserve"> '2018-12-20'</t>
  </si>
  <si>
    <t xml:space="preserve"> '2018-12-21'</t>
  </si>
  <si>
    <t xml:space="preserve"> '2018-12-24'</t>
  </si>
  <si>
    <t xml:space="preserve"> '2018-12-25'</t>
  </si>
  <si>
    <t xml:space="preserve"> '2018-12-26'</t>
  </si>
  <si>
    <t xml:space="preserve"> '2018-12-27'</t>
  </si>
  <si>
    <t xml:space="preserve"> '2018-12-28'</t>
  </si>
  <si>
    <t xml:space="preserve"> '2019-01-02'</t>
  </si>
  <si>
    <t xml:space="preserve"> '2019-01-04'</t>
  </si>
  <si>
    <t xml:space="preserve"> '2019-01-07'</t>
  </si>
  <si>
    <t xml:space="preserve"> '2019-01-08'</t>
  </si>
  <si>
    <t xml:space="preserve"> '2019-01-09'</t>
  </si>
  <si>
    <t xml:space="preserve"> '2019-01-10'</t>
  </si>
  <si>
    <t xml:space="preserve"> '2019-01-11'</t>
  </si>
  <si>
    <t xml:space="preserve"> '2019-01-14'</t>
  </si>
  <si>
    <t xml:space="preserve"> '2019-01-15'</t>
  </si>
  <si>
    <t xml:space="preserve"> '2019-01-17'</t>
  </si>
  <si>
    <t xml:space="preserve"> '2019-01-18'</t>
  </si>
  <si>
    <t xml:space="preserve"> '2019-01-21'</t>
  </si>
  <si>
    <t xml:space="preserve"> '2019-01-22'</t>
  </si>
  <si>
    <t xml:space="preserve"> '2019-01-23'</t>
  </si>
  <si>
    <t xml:space="preserve"> '2019-01-24'</t>
  </si>
  <si>
    <t xml:space="preserve"> '2019-01-25'</t>
  </si>
  <si>
    <t xml:space="preserve"> '2019-01-28'</t>
  </si>
  <si>
    <t xml:space="preserve"> '2019-01-29'</t>
  </si>
  <si>
    <t xml:space="preserve"> '2019-02-01'</t>
  </si>
  <si>
    <t xml:space="preserve"> '2019-02-11'</t>
  </si>
  <si>
    <t xml:space="preserve"> '2019-02-14'</t>
  </si>
  <si>
    <t xml:space="preserve"> '2019-02-15'</t>
  </si>
  <si>
    <t xml:space="preserve"> '2019-02-18'</t>
  </si>
  <si>
    <t xml:space="preserve"> '2019-02-20'</t>
  </si>
  <si>
    <t xml:space="preserve"> '2019-02-21'</t>
  </si>
  <si>
    <t xml:space="preserve"> '2019-02-22'</t>
  </si>
  <si>
    <t xml:space="preserve"> '2019-02-25'</t>
  </si>
  <si>
    <t xml:space="preserve"> '2019-02-27'</t>
  </si>
  <si>
    <t xml:space="preserve"> '2019-02-28'</t>
  </si>
  <si>
    <t xml:space="preserve"> '2019-03-05'</t>
  </si>
  <si>
    <t xml:space="preserve"> '2019-03-06'</t>
  </si>
  <si>
    <t>date</t>
    <phoneticPr fontId="3" type="noConversion"/>
  </si>
  <si>
    <t>2018-03-14</t>
  </si>
  <si>
    <t xml:space="preserve"> 2018-03-15</t>
  </si>
  <si>
    <t xml:space="preserve"> 2018-03-16</t>
  </si>
  <si>
    <t xml:space="preserve"> 2018-03-19</t>
  </si>
  <si>
    <t xml:space="preserve"> 2018-03-20</t>
  </si>
  <si>
    <t xml:space="preserve"> 2018-03-21</t>
  </si>
  <si>
    <t xml:space="preserve"> 2018-03-22</t>
  </si>
  <si>
    <t xml:space="preserve"> 2018-03-23</t>
  </si>
  <si>
    <t xml:space="preserve"> 2018-03-26</t>
  </si>
  <si>
    <t xml:space="preserve"> 2018-03-27</t>
  </si>
  <si>
    <t xml:space="preserve"> 2018-03-28</t>
  </si>
  <si>
    <t xml:space="preserve"> 2018-03-29</t>
  </si>
  <si>
    <t xml:space="preserve"> 2018-03-30</t>
  </si>
  <si>
    <t xml:space="preserve"> 2018-04-02</t>
  </si>
  <si>
    <t xml:space="preserve"> 2018-04-03</t>
  </si>
  <si>
    <t xml:space="preserve"> 2018-04-04</t>
  </si>
  <si>
    <t xml:space="preserve"> 2018-04-09</t>
  </si>
  <si>
    <t xml:space="preserve"> 2018-04-10</t>
  </si>
  <si>
    <t xml:space="preserve"> 2018-04-11</t>
  </si>
  <si>
    <t xml:space="preserve"> 2018-04-12</t>
  </si>
  <si>
    <t xml:space="preserve"> 2018-04-13</t>
  </si>
  <si>
    <t xml:space="preserve"> 2018-04-16</t>
  </si>
  <si>
    <t xml:space="preserve"> 2018-04-17</t>
  </si>
  <si>
    <t xml:space="preserve"> 2018-04-18</t>
  </si>
  <si>
    <t xml:space="preserve"> 2018-04-19</t>
  </si>
  <si>
    <t xml:space="preserve"> 2018-04-20</t>
  </si>
  <si>
    <t xml:space="preserve"> 2018-04-23</t>
  </si>
  <si>
    <t xml:space="preserve"> 2018-04-24</t>
  </si>
  <si>
    <t xml:space="preserve"> 2018-04-25</t>
  </si>
  <si>
    <t xml:space="preserve"> 2018-04-26</t>
  </si>
  <si>
    <t xml:space="preserve"> 2018-04-27</t>
  </si>
  <si>
    <t xml:space="preserve"> 2018-05-02</t>
  </si>
  <si>
    <t xml:space="preserve"> 2018-05-03</t>
  </si>
  <si>
    <t xml:space="preserve"> 2018-05-04</t>
  </si>
  <si>
    <t xml:space="preserve"> 2018-05-07</t>
  </si>
  <si>
    <t xml:space="preserve"> 2018-05-08</t>
  </si>
  <si>
    <t xml:space="preserve"> 2018-05-09</t>
  </si>
  <si>
    <t xml:space="preserve"> 2018-05-10</t>
  </si>
  <si>
    <t xml:space="preserve"> 2018-05-11</t>
  </si>
  <si>
    <t xml:space="preserve"> 2018-05-14</t>
  </si>
  <si>
    <t xml:space="preserve"> 2018-05-15</t>
  </si>
  <si>
    <t xml:space="preserve"> 2018-05-16</t>
  </si>
  <si>
    <t xml:space="preserve"> 2018-05-17</t>
  </si>
  <si>
    <t xml:space="preserve"> 2018-05-18</t>
  </si>
  <si>
    <t xml:space="preserve"> 2018-05-21</t>
  </si>
  <si>
    <t xml:space="preserve"> 2018-05-22</t>
  </si>
  <si>
    <t xml:space="preserve"> 2018-05-23</t>
  </si>
  <si>
    <t xml:space="preserve"> 2018-05-24</t>
  </si>
  <si>
    <t xml:space="preserve"> 2018-05-25</t>
  </si>
  <si>
    <t xml:space="preserve"> 2018-05-28</t>
  </si>
  <si>
    <t xml:space="preserve"> 2018-05-29</t>
  </si>
  <si>
    <t xml:space="preserve"> 2018-05-30</t>
  </si>
  <si>
    <t xml:space="preserve"> 2018-05-31</t>
  </si>
  <si>
    <t xml:space="preserve"> 2018-06-01</t>
  </si>
  <si>
    <t xml:space="preserve"> 2018-06-04</t>
  </si>
  <si>
    <t xml:space="preserve"> 2018-06-05</t>
  </si>
  <si>
    <t xml:space="preserve"> 2018-06-06</t>
  </si>
  <si>
    <t xml:space="preserve"> 2018-06-07</t>
  </si>
  <si>
    <t xml:space="preserve"> 2018-06-08</t>
  </si>
  <si>
    <t xml:space="preserve"> 2018-06-11</t>
  </si>
  <si>
    <t xml:space="preserve"> 2018-06-12</t>
  </si>
  <si>
    <t xml:space="preserve"> 2018-06-13</t>
  </si>
  <si>
    <t xml:space="preserve"> 2018-06-14</t>
  </si>
  <si>
    <t xml:space="preserve"> 2018-06-15</t>
  </si>
  <si>
    <t xml:space="preserve"> 2018-06-19</t>
  </si>
  <si>
    <t xml:space="preserve"> 2018-06-20</t>
  </si>
  <si>
    <t xml:space="preserve"> 2018-06-21</t>
  </si>
  <si>
    <t xml:space="preserve"> 2018-06-22</t>
  </si>
  <si>
    <t xml:space="preserve"> 2018-06-25</t>
  </si>
  <si>
    <t xml:space="preserve"> 2018-06-26</t>
  </si>
  <si>
    <t xml:space="preserve"> 2018-06-27</t>
  </si>
  <si>
    <t xml:space="preserve"> 2018-06-28</t>
  </si>
  <si>
    <t xml:space="preserve"> 2018-06-29</t>
  </si>
  <si>
    <t xml:space="preserve"> 2018-07-02</t>
  </si>
  <si>
    <t xml:space="preserve"> 2018-07-03</t>
  </si>
  <si>
    <t xml:space="preserve"> 2018-07-04</t>
  </si>
  <si>
    <t xml:space="preserve"> 2018-07-05</t>
  </si>
  <si>
    <t xml:space="preserve"> 2018-07-06</t>
  </si>
  <si>
    <t xml:space="preserve"> 2018-07-09</t>
  </si>
  <si>
    <t xml:space="preserve"> 2018-07-10</t>
  </si>
  <si>
    <t xml:space="preserve"> 2018-07-11</t>
  </si>
  <si>
    <t xml:space="preserve"> 2018-07-12</t>
  </si>
  <si>
    <t xml:space="preserve"> 2018-07-13</t>
  </si>
  <si>
    <t xml:space="preserve"> 2018-07-16</t>
  </si>
  <si>
    <t xml:space="preserve"> 2018-07-17</t>
  </si>
  <si>
    <t xml:space="preserve"> 2018-07-18</t>
  </si>
  <si>
    <t xml:space="preserve"> 2018-07-19</t>
  </si>
  <si>
    <t xml:space="preserve"> 2018-07-20</t>
  </si>
  <si>
    <t xml:space="preserve"> 2018-07-23</t>
  </si>
  <si>
    <t xml:space="preserve"> 2018-07-24</t>
  </si>
  <si>
    <t xml:space="preserve"> 2018-07-25</t>
  </si>
  <si>
    <t xml:space="preserve"> 2018-07-26</t>
  </si>
  <si>
    <t xml:space="preserve"> 2018-07-27</t>
  </si>
  <si>
    <t xml:space="preserve"> 2018-07-30</t>
  </si>
  <si>
    <t xml:space="preserve"> 2018-07-31</t>
  </si>
  <si>
    <t xml:space="preserve"> 2018-08-01</t>
  </si>
  <si>
    <t xml:space="preserve"> 2018-08-02</t>
  </si>
  <si>
    <t xml:space="preserve"> 2018-08-03</t>
  </si>
  <si>
    <t xml:space="preserve"> 2018-08-06</t>
  </si>
  <si>
    <t xml:space="preserve"> 2018-08-07</t>
  </si>
  <si>
    <t xml:space="preserve"> 2018-08-08</t>
  </si>
  <si>
    <t xml:space="preserve"> 2018-08-09</t>
  </si>
  <si>
    <t xml:space="preserve"> 2018-08-10</t>
  </si>
  <si>
    <t xml:space="preserve"> 2018-08-13</t>
  </si>
  <si>
    <t xml:space="preserve"> 2018-08-14</t>
  </si>
  <si>
    <t xml:space="preserve"> 2018-08-15</t>
  </si>
  <si>
    <t xml:space="preserve"> 2018-08-16</t>
  </si>
  <si>
    <t xml:space="preserve"> 2018-08-17</t>
  </si>
  <si>
    <t xml:space="preserve"> 2018-08-20</t>
  </si>
  <si>
    <t xml:space="preserve"> 2018-08-21</t>
  </si>
  <si>
    <t xml:space="preserve"> 2018-08-22</t>
  </si>
  <si>
    <t xml:space="preserve"> 2018-08-23</t>
  </si>
  <si>
    <t xml:space="preserve"> 2018-08-24</t>
  </si>
  <si>
    <t xml:space="preserve"> 2018-08-27</t>
  </si>
  <si>
    <t xml:space="preserve"> 2018-08-28</t>
  </si>
  <si>
    <t xml:space="preserve"> 2018-08-29</t>
  </si>
  <si>
    <t xml:space="preserve"> 2018-08-30</t>
  </si>
  <si>
    <t xml:space="preserve"> 2018-08-31</t>
  </si>
  <si>
    <t xml:space="preserve"> 2018-09-03</t>
  </si>
  <si>
    <t xml:space="preserve"> 2018-09-04</t>
  </si>
  <si>
    <t xml:space="preserve"> 2018-09-05</t>
  </si>
  <si>
    <t xml:space="preserve"> 2018-09-06</t>
  </si>
  <si>
    <t xml:space="preserve"> 2018-09-07</t>
  </si>
  <si>
    <t xml:space="preserve"> 2018-09-10</t>
  </si>
  <si>
    <t xml:space="preserve"> 2018-09-11</t>
  </si>
  <si>
    <t xml:space="preserve"> 2018-09-12</t>
  </si>
  <si>
    <t xml:space="preserve"> 2018-09-13</t>
  </si>
  <si>
    <t xml:space="preserve"> 2018-09-14</t>
  </si>
  <si>
    <t xml:space="preserve"> 2018-09-17</t>
  </si>
  <si>
    <t xml:space="preserve"> 2018-09-18</t>
  </si>
  <si>
    <t xml:space="preserve"> 2018-09-19</t>
  </si>
  <si>
    <t xml:space="preserve"> 2018-09-20</t>
  </si>
  <si>
    <t xml:space="preserve"> 2018-09-21</t>
  </si>
  <si>
    <t xml:space="preserve"> 2018-09-25</t>
  </si>
  <si>
    <t xml:space="preserve"> 2018-09-26</t>
  </si>
  <si>
    <t xml:space="preserve"> 2018-09-27</t>
  </si>
  <si>
    <t xml:space="preserve"> 2018-09-28</t>
  </si>
  <si>
    <t xml:space="preserve"> 2018-10-08</t>
  </si>
  <si>
    <t xml:space="preserve"> 2018-10-09</t>
  </si>
  <si>
    <t xml:space="preserve"> 2018-10-10</t>
  </si>
  <si>
    <t xml:space="preserve"> 2018-10-11</t>
  </si>
  <si>
    <t xml:space="preserve"> 2018-10-12</t>
  </si>
  <si>
    <t xml:space="preserve"> 2018-10-15</t>
  </si>
  <si>
    <t xml:space="preserve"> 2018-10-16</t>
  </si>
  <si>
    <t xml:space="preserve"> 2018-10-17</t>
  </si>
  <si>
    <t xml:space="preserve"> 2018-10-18</t>
  </si>
  <si>
    <t xml:space="preserve"> 2018-10-19</t>
  </si>
  <si>
    <t xml:space="preserve"> 2018-10-22</t>
  </si>
  <si>
    <t xml:space="preserve"> 2018-10-23</t>
  </si>
  <si>
    <t xml:space="preserve"> 2018-10-24</t>
  </si>
  <si>
    <t xml:space="preserve"> 2018-10-25</t>
  </si>
  <si>
    <t xml:space="preserve"> 2018-10-26</t>
  </si>
  <si>
    <t xml:space="preserve"> 2018-10-29</t>
  </si>
  <si>
    <t xml:space="preserve"> 2018-10-30</t>
  </si>
  <si>
    <t xml:space="preserve"> 2018-10-31</t>
  </si>
  <si>
    <t xml:space="preserve"> 2018-11-01</t>
  </si>
  <si>
    <t xml:space="preserve"> 2018-11-02</t>
  </si>
  <si>
    <t xml:space="preserve"> 2018-11-05</t>
  </si>
  <si>
    <t xml:space="preserve"> 2018-11-06</t>
  </si>
  <si>
    <t xml:space="preserve"> 2018-11-07</t>
  </si>
  <si>
    <t xml:space="preserve"> 2018-11-08</t>
  </si>
  <si>
    <t xml:space="preserve"> 2018-11-09</t>
  </si>
  <si>
    <t xml:space="preserve"> 2018-11-12</t>
  </si>
  <si>
    <t xml:space="preserve"> 2018-11-13</t>
  </si>
  <si>
    <t xml:space="preserve"> 2018-11-14</t>
  </si>
  <si>
    <t xml:space="preserve"> 2018-11-15</t>
  </si>
  <si>
    <t xml:space="preserve"> 2018-11-16</t>
  </si>
  <si>
    <t xml:space="preserve"> 2018-11-19</t>
  </si>
  <si>
    <t xml:space="preserve"> 2018-11-20</t>
  </si>
  <si>
    <t xml:space="preserve"> 2018-11-21</t>
  </si>
  <si>
    <t xml:space="preserve"> 2018-11-22</t>
  </si>
  <si>
    <t xml:space="preserve"> 2018-11-23</t>
  </si>
  <si>
    <t xml:space="preserve"> 2018-11-26</t>
  </si>
  <si>
    <t xml:space="preserve"> 2018-11-27</t>
  </si>
  <si>
    <t xml:space="preserve"> 2018-11-28</t>
  </si>
  <si>
    <t xml:space="preserve"> 2018-11-29</t>
  </si>
  <si>
    <t xml:space="preserve"> 2018-11-30</t>
  </si>
  <si>
    <t xml:space="preserve"> 2018-12-03</t>
  </si>
  <si>
    <t xml:space="preserve"> 2018-12-04</t>
  </si>
  <si>
    <t xml:space="preserve"> 2018-12-05</t>
  </si>
  <si>
    <t xml:space="preserve"> 2018-12-06</t>
  </si>
  <si>
    <t xml:space="preserve"> 2018-12-07</t>
  </si>
  <si>
    <t xml:space="preserve"> 2018-12-10</t>
  </si>
  <si>
    <t xml:space="preserve"> 2018-12-11</t>
  </si>
  <si>
    <t xml:space="preserve"> 2018-12-12</t>
  </si>
  <si>
    <t xml:space="preserve"> 2018-12-13</t>
  </si>
  <si>
    <t xml:space="preserve"> 2018-12-14</t>
  </si>
  <si>
    <t xml:space="preserve"> 2018-12-17</t>
  </si>
  <si>
    <t xml:space="preserve"> 2018-12-18</t>
  </si>
  <si>
    <t xml:space="preserve"> 2018-12-19</t>
  </si>
  <si>
    <t xml:space="preserve"> 2018-12-20</t>
  </si>
  <si>
    <t xml:space="preserve"> 2018-12-21</t>
  </si>
  <si>
    <t xml:space="preserve"> 2018-12-24</t>
  </si>
  <si>
    <t xml:space="preserve"> 2018-12-25</t>
  </si>
  <si>
    <t xml:space="preserve"> 2018-12-26</t>
  </si>
  <si>
    <t xml:space="preserve"> 2018-12-27</t>
  </si>
  <si>
    <t xml:space="preserve"> 2018-12-28</t>
  </si>
  <si>
    <t xml:space="preserve"> 2019-01-02</t>
  </si>
  <si>
    <t xml:space="preserve"> 2019-01-03</t>
  </si>
  <si>
    <t xml:space="preserve"> 2019-01-04</t>
  </si>
  <si>
    <t xml:space="preserve"> 2019-01-07</t>
  </si>
  <si>
    <t xml:space="preserve"> 2019-01-08</t>
  </si>
  <si>
    <t xml:space="preserve"> 2019-01-09</t>
  </si>
  <si>
    <t xml:space="preserve"> 2019-01-10</t>
  </si>
  <si>
    <t xml:space="preserve"> 2019-01-11</t>
  </si>
  <si>
    <t xml:space="preserve"> 2019-01-14</t>
  </si>
  <si>
    <t xml:space="preserve"> 2019-01-15</t>
  </si>
  <si>
    <t xml:space="preserve"> 2019-01-16</t>
  </si>
  <si>
    <t xml:space="preserve"> 2019-01-17</t>
  </si>
  <si>
    <t xml:space="preserve"> 2019-01-18</t>
  </si>
  <si>
    <t xml:space="preserve"> 2019-01-21</t>
  </si>
  <si>
    <t xml:space="preserve"> 2019-01-22</t>
  </si>
  <si>
    <t xml:space="preserve"> 2019-01-23</t>
  </si>
  <si>
    <t xml:space="preserve"> 2019-01-24</t>
  </si>
  <si>
    <t xml:space="preserve"> 2019-01-25</t>
  </si>
  <si>
    <t xml:space="preserve"> 2019-01-28</t>
  </si>
  <si>
    <t xml:space="preserve"> 2019-01-29</t>
  </si>
  <si>
    <t xml:space="preserve"> 2019-01-30</t>
  </si>
  <si>
    <t xml:space="preserve"> 2019-01-31</t>
  </si>
  <si>
    <t xml:space="preserve"> 2019-02-01</t>
  </si>
  <si>
    <t xml:space="preserve"> 2019-02-11</t>
  </si>
  <si>
    <t xml:space="preserve"> 2019-02-12</t>
  </si>
  <si>
    <t xml:space="preserve"> 2019-02-13</t>
  </si>
  <si>
    <t xml:space="preserve"> 2019-02-14</t>
  </si>
  <si>
    <t xml:space="preserve"> 2019-02-15</t>
  </si>
  <si>
    <t xml:space="preserve"> 2019-02-18</t>
  </si>
  <si>
    <t xml:space="preserve"> 2019-02-19</t>
  </si>
  <si>
    <t xml:space="preserve"> 2019-02-20</t>
  </si>
  <si>
    <t xml:space="preserve"> 2019-02-21</t>
  </si>
  <si>
    <t xml:space="preserve"> 2019-02-22</t>
  </si>
  <si>
    <t xml:space="preserve"> 2019-02-25</t>
  </si>
  <si>
    <t xml:space="preserve"> 2019-02-26</t>
  </si>
  <si>
    <t xml:space="preserve"> 2019-02-27</t>
  </si>
  <si>
    <t xml:space="preserve"> 2019-02-28</t>
  </si>
  <si>
    <t xml:space="preserve"> 2019-03-01</t>
  </si>
  <si>
    <t xml:space="preserve"> 2019-03-04</t>
  </si>
  <si>
    <t xml:space="preserve"> 2019-03-05</t>
  </si>
  <si>
    <t xml:space="preserve"> 2019-03-06</t>
  </si>
  <si>
    <t xml:space="preserve"> 2019-03-07</t>
  </si>
  <si>
    <t xml:space="preserve"> 2019-03-08</t>
  </si>
  <si>
    <t xml:space="preserve"> 2019-03-11</t>
  </si>
  <si>
    <t xml:space="preserve"> 2019-03-12</t>
  </si>
  <si>
    <t>-1</t>
  </si>
  <si>
    <t>https://ezftrs.com/backtest/shzqtest1/f4b01208f7aa91fede381a15d77d955e492d2ed8b795df50c8607ea80d908cce/line</t>
  </si>
  <si>
    <t>回测结果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</si>
</sst>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31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CDA869"/>
      <name val="宋体"/>
      <family val="3"/>
      <charset val="134"/>
      <scheme val="minor"/>
    </font>
    <font>
      <sz val="12"/>
      <color rgb="FFCF6A4C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.5"/>
      <color theme="1"/>
      <name val="Calibri"/>
      <family val="2"/>
    </font>
    <font>
      <b/>
      <sz val="10.5"/>
      <color rgb="FF7030A0"/>
      <name val="Calibri"/>
      <family val="2"/>
    </font>
    <font>
      <b/>
      <sz val="11"/>
      <color theme="1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D60093"/>
      <name val="宋体"/>
      <family val="3"/>
      <charset val="134"/>
      <scheme val="minor"/>
    </font>
    <font>
      <sz val="11"/>
      <color rgb="FFD60093"/>
      <name val="宋体"/>
      <family val="2"/>
      <charset val="134"/>
      <scheme val="minor"/>
    </font>
    <font>
      <sz val="11"/>
      <color rgb="FF7030A0"/>
      <name val="宋体"/>
      <family val="2"/>
      <charset val="134"/>
      <scheme val="minor"/>
    </font>
    <font>
      <b/>
      <sz val="11"/>
      <color rgb="FF7030A0"/>
      <name val="宋体"/>
      <family val="2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7030A0"/>
      <name val="黑体"/>
      <family val="3"/>
      <charset val="134"/>
    </font>
    <font>
      <sz val="10.5"/>
      <color rgb="FFD60093"/>
      <name val="Calibri"/>
      <family val="2"/>
    </font>
    <font>
      <b/>
      <sz val="11"/>
      <color rgb="FFC00000"/>
      <name val="宋体"/>
      <family val="2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0.5"/>
      <color rgb="FFC00000"/>
      <name val="Calibri"/>
      <family val="2"/>
    </font>
    <font>
      <b/>
      <sz val="10.5"/>
      <color rgb="FF7030A0"/>
      <name val="黑体"/>
      <family val="3"/>
      <charset val="134"/>
    </font>
    <font>
      <b/>
      <sz val="11"/>
      <color rgb="FFC00000"/>
      <name val="黑体"/>
      <family val="3"/>
      <charset val="134"/>
    </font>
    <font>
      <b/>
      <sz val="11"/>
      <color rgb="FFFF0000"/>
      <name val="黑体"/>
      <family val="3"/>
      <charset val="134"/>
    </font>
    <font>
      <sz val="11"/>
      <color theme="1"/>
      <name val="黑体"/>
      <family val="3"/>
      <charset val="134"/>
    </font>
    <font>
      <b/>
      <sz val="10.5"/>
      <color rgb="FFFF0000"/>
      <name val="Calibri"/>
      <family val="2"/>
    </font>
    <font>
      <b/>
      <sz val="10.5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DFED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176" fontId="6" fillId="0" borderId="0" xfId="0" applyNumberFormat="1" applyFo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6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2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28" fillId="0" borderId="0" xfId="0" applyNumberFormat="1" applyFont="1" applyAlignment="1">
      <alignment horizontal="left" vertical="center"/>
    </xf>
    <xf numFmtId="49" fontId="26" fillId="3" borderId="0" xfId="0" applyNumberFormat="1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29" fillId="0" borderId="0" xfId="0" applyFont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49" fontId="14" fillId="4" borderId="0" xfId="0" applyNumberFormat="1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6"/>
  <sheetViews>
    <sheetView topLeftCell="I1" workbookViewId="0">
      <selection activeCell="S8" sqref="S8"/>
    </sheetView>
  </sheetViews>
  <sheetFormatPr defaultRowHeight="13.5" x14ac:dyDescent="0.15"/>
  <cols>
    <col min="1" max="2" width="11.625" bestFit="1" customWidth="1"/>
    <col min="4" max="4" width="11.625" bestFit="1" customWidth="1"/>
    <col min="7" max="7" width="9.5" bestFit="1" customWidth="1"/>
    <col min="11" max="11" width="11.625" bestFit="1" customWidth="1"/>
    <col min="13" max="13" width="15.75" style="6" bestFit="1" customWidth="1"/>
    <col min="14" max="14" width="11.625" bestFit="1" customWidth="1"/>
    <col min="16" max="16" width="11.625" bestFit="1" customWidth="1"/>
    <col min="17" max="17" width="9" style="23"/>
    <col min="19" max="19" width="13.375" style="19" customWidth="1"/>
    <col min="20" max="20" width="9" style="2"/>
    <col min="21" max="21" width="11.625" bestFit="1" customWidth="1"/>
    <col min="22" max="22" width="8.5" customWidth="1"/>
    <col min="23" max="23" width="12" style="14" bestFit="1" customWidth="1"/>
    <col min="24" max="24" width="10.75" style="15" bestFit="1" customWidth="1"/>
  </cols>
  <sheetData>
    <row r="1" spans="1:25" x14ac:dyDescent="0.15">
      <c r="A1" s="60" t="s">
        <v>4</v>
      </c>
      <c r="B1" s="60"/>
      <c r="D1" s="60" t="s">
        <v>5</v>
      </c>
      <c r="E1" s="60"/>
      <c r="G1" s="60" t="s">
        <v>6</v>
      </c>
      <c r="H1" s="60"/>
      <c r="K1" s="60" t="s">
        <v>3</v>
      </c>
      <c r="L1" s="60"/>
      <c r="N1" s="60" t="s">
        <v>144</v>
      </c>
      <c r="O1" s="60"/>
      <c r="P1" s="60"/>
      <c r="Q1" s="60"/>
      <c r="R1" s="12">
        <v>0.3</v>
      </c>
      <c r="U1" s="61" t="s">
        <v>19</v>
      </c>
      <c r="V1" s="61"/>
      <c r="W1" s="61"/>
      <c r="X1" s="61"/>
      <c r="Y1" s="61"/>
    </row>
    <row r="2" spans="1:25" ht="14.25" x14ac:dyDescent="0.15">
      <c r="A2" t="s">
        <v>0</v>
      </c>
      <c r="B2" t="s">
        <v>1</v>
      </c>
      <c r="D2" t="s">
        <v>0</v>
      </c>
      <c r="E2" t="s">
        <v>1</v>
      </c>
      <c r="G2" s="4">
        <v>-0.1467</v>
      </c>
      <c r="H2" s="4">
        <v>-0.16539999999999999</v>
      </c>
      <c r="I2" t="s">
        <v>7</v>
      </c>
      <c r="K2" t="s">
        <v>0</v>
      </c>
      <c r="L2" t="s">
        <v>2</v>
      </c>
      <c r="N2" t="s">
        <v>0</v>
      </c>
      <c r="O2" t="s">
        <v>2</v>
      </c>
      <c r="P2" t="s">
        <v>0</v>
      </c>
      <c r="Q2" s="23" t="s">
        <v>2</v>
      </c>
      <c r="R2" s="17" t="s">
        <v>13</v>
      </c>
      <c r="S2" s="19" t="s">
        <v>18</v>
      </c>
      <c r="T2" s="2" t="s">
        <v>14</v>
      </c>
      <c r="U2" t="s">
        <v>0</v>
      </c>
      <c r="V2" t="s">
        <v>9</v>
      </c>
      <c r="W2" s="14" t="s">
        <v>10</v>
      </c>
      <c r="X2" s="15" t="s">
        <v>11</v>
      </c>
      <c r="Y2" t="s">
        <v>1</v>
      </c>
    </row>
    <row r="3" spans="1:25" ht="14.25" x14ac:dyDescent="0.15">
      <c r="A3" s="1">
        <v>43165</v>
      </c>
      <c r="B3">
        <v>273.3</v>
      </c>
      <c r="D3" s="1">
        <v>43165</v>
      </c>
      <c r="E3">
        <v>1334.5</v>
      </c>
      <c r="G3" s="5">
        <v>0.4511</v>
      </c>
      <c r="H3" s="5">
        <v>0.1583</v>
      </c>
      <c r="I3" t="s">
        <v>8</v>
      </c>
      <c r="K3" s="1">
        <v>43167</v>
      </c>
      <c r="L3">
        <v>-3.0000000000000001E-3</v>
      </c>
      <c r="M3" s="7">
        <v>-2.9614943922665962E-3</v>
      </c>
      <c r="N3" s="1">
        <v>43167</v>
      </c>
      <c r="O3">
        <v>-1</v>
      </c>
      <c r="P3" s="1">
        <v>43167</v>
      </c>
      <c r="Q3" s="23">
        <v>-1</v>
      </c>
      <c r="R3" s="17">
        <f>ABS(Q3*V3)</f>
        <v>274</v>
      </c>
      <c r="S3" s="20">
        <f>IF(Q3=-1,R3+$R$1,IF(Q3=1,R3-$R$1,0))</f>
        <v>274.3</v>
      </c>
      <c r="T3" s="16">
        <v>273.75</v>
      </c>
      <c r="U3" s="1">
        <v>43167</v>
      </c>
      <c r="V3">
        <v>274</v>
      </c>
      <c r="W3" s="14">
        <v>274.35000000000002</v>
      </c>
      <c r="X3" s="15">
        <v>273.14999999999998</v>
      </c>
      <c r="Y3">
        <v>274</v>
      </c>
    </row>
    <row r="4" spans="1:25" ht="14.25" x14ac:dyDescent="0.15">
      <c r="A4" s="1">
        <v>43166</v>
      </c>
      <c r="B4">
        <v>274.5</v>
      </c>
      <c r="C4">
        <f>LN(B4/B3)</f>
        <v>4.3811680155628743E-3</v>
      </c>
      <c r="D4" s="1">
        <v>43166</v>
      </c>
      <c r="E4">
        <v>1325.4</v>
      </c>
      <c r="F4">
        <f>LN(E4/E3)</f>
        <v>-6.8423891904522771E-3</v>
      </c>
      <c r="K4" s="1">
        <v>43168</v>
      </c>
      <c r="L4">
        <v>1.2999999999999999E-3</v>
      </c>
      <c r="M4" s="7">
        <v>1.3041293360951875E-3</v>
      </c>
      <c r="N4" s="1">
        <v>43168</v>
      </c>
      <c r="O4">
        <v>1</v>
      </c>
      <c r="P4" s="1">
        <v>43168</v>
      </c>
      <c r="Q4" s="23">
        <v>1</v>
      </c>
      <c r="R4" s="17">
        <f t="shared" ref="R4:R67" si="0">ABS(Q4*V4)</f>
        <v>273.75</v>
      </c>
      <c r="S4" s="20">
        <f t="shared" ref="S4:S67" si="1">IF(Q4=-1,R4+$R$1,IF(Q4=1,R4-$R$1,0))</f>
        <v>273.45</v>
      </c>
      <c r="T4" s="16">
        <v>273</v>
      </c>
      <c r="U4" s="1">
        <v>43168</v>
      </c>
      <c r="V4">
        <v>273.75</v>
      </c>
      <c r="W4" s="14">
        <v>274.14999999999998</v>
      </c>
      <c r="X4" s="15">
        <v>272.25</v>
      </c>
      <c r="Y4">
        <v>272.55</v>
      </c>
    </row>
    <row r="5" spans="1:25" ht="14.25" x14ac:dyDescent="0.15">
      <c r="A5" s="1">
        <v>43167</v>
      </c>
      <c r="B5">
        <v>274</v>
      </c>
      <c r="C5">
        <f t="shared" ref="C5:C68" si="2">LN(B5/B4)</f>
        <v>-1.8231545615151365E-3</v>
      </c>
      <c r="D5" s="1">
        <v>43167</v>
      </c>
      <c r="E5">
        <v>1321.231</v>
      </c>
      <c r="F5">
        <f t="shared" ref="F5:F68" si="3">LN(E5/E4)</f>
        <v>-3.1504228947421241E-3</v>
      </c>
      <c r="G5" s="6">
        <f>C5*$G$2 + $H$2*C4 + $G$3*F5 + $H$3*F4</f>
        <v>-2.9614943922665962E-3</v>
      </c>
      <c r="K5" s="1">
        <v>43171</v>
      </c>
      <c r="L5">
        <v>1E-3</v>
      </c>
      <c r="M5" s="7">
        <v>1.0388876371841089E-3</v>
      </c>
      <c r="N5" s="1">
        <v>43171</v>
      </c>
      <c r="O5">
        <v>1</v>
      </c>
      <c r="P5" s="1">
        <v>43171</v>
      </c>
      <c r="Q5" s="23">
        <v>0</v>
      </c>
      <c r="R5" s="17">
        <f t="shared" si="0"/>
        <v>0</v>
      </c>
      <c r="S5" s="20">
        <f t="shared" si="1"/>
        <v>0</v>
      </c>
      <c r="T5" s="16">
        <v>0</v>
      </c>
      <c r="U5" s="1">
        <v>43171</v>
      </c>
      <c r="V5">
        <v>272.39999999999998</v>
      </c>
      <c r="W5" s="14">
        <v>273.25</v>
      </c>
      <c r="X5" s="15">
        <v>271.45</v>
      </c>
      <c r="Y5">
        <v>272.5</v>
      </c>
    </row>
    <row r="6" spans="1:25" ht="14.25" x14ac:dyDescent="0.15">
      <c r="A6" s="1">
        <v>43168</v>
      </c>
      <c r="B6">
        <v>272.55</v>
      </c>
      <c r="C6">
        <f t="shared" si="2"/>
        <v>-5.3060228777802882E-3</v>
      </c>
      <c r="D6" s="1">
        <v>43168</v>
      </c>
      <c r="E6">
        <v>1323.35</v>
      </c>
      <c r="F6">
        <f t="shared" si="3"/>
        <v>1.6025226328705252E-3</v>
      </c>
      <c r="G6" s="6">
        <f t="shared" ref="G6:G69" si="4">C6*$G$2 + $H$2*C5 + $G$3*F6 + $H$3*F5</f>
        <v>1.3041293360951875E-3</v>
      </c>
      <c r="K6" s="1">
        <v>43172</v>
      </c>
      <c r="L6">
        <v>1.1999999999999999E-3</v>
      </c>
      <c r="M6" s="7">
        <v>1.1859609036767313E-3</v>
      </c>
      <c r="N6" s="1">
        <v>43172</v>
      </c>
      <c r="O6">
        <v>1</v>
      </c>
      <c r="P6" s="1">
        <v>43172</v>
      </c>
      <c r="Q6" s="23">
        <v>0</v>
      </c>
      <c r="R6" s="17">
        <f t="shared" si="0"/>
        <v>0</v>
      </c>
      <c r="S6" s="20">
        <f t="shared" si="1"/>
        <v>0</v>
      </c>
      <c r="T6" s="16">
        <v>0</v>
      </c>
      <c r="U6" s="1">
        <v>43172</v>
      </c>
      <c r="V6">
        <v>271.8</v>
      </c>
      <c r="W6" s="14">
        <v>272.89999999999998</v>
      </c>
      <c r="X6" s="15">
        <v>271.64999999999998</v>
      </c>
      <c r="Y6">
        <v>272.3</v>
      </c>
    </row>
    <row r="7" spans="1:25" ht="14.25" x14ac:dyDescent="0.15">
      <c r="A7" s="1">
        <v>43171</v>
      </c>
      <c r="B7">
        <v>272.5</v>
      </c>
      <c r="C7">
        <f t="shared" si="2"/>
        <v>-1.8346940699113926E-4</v>
      </c>
      <c r="D7" s="1">
        <v>43171</v>
      </c>
      <c r="E7">
        <v>1323</v>
      </c>
      <c r="F7">
        <f t="shared" si="3"/>
        <v>-2.6451527729939032E-4</v>
      </c>
      <c r="G7" s="6">
        <f t="shared" si="4"/>
        <v>1.0388876371841089E-3</v>
      </c>
      <c r="K7" s="1">
        <v>43173</v>
      </c>
      <c r="L7">
        <v>-2.0000000000000001E-4</v>
      </c>
      <c r="M7" s="7">
        <v>-2.4887649818952401E-4</v>
      </c>
      <c r="N7" s="1">
        <v>43173</v>
      </c>
      <c r="O7">
        <v>-1</v>
      </c>
      <c r="P7" s="1">
        <v>43173</v>
      </c>
      <c r="Q7" s="23">
        <v>-1</v>
      </c>
      <c r="R7" s="17">
        <f t="shared" si="0"/>
        <v>273</v>
      </c>
      <c r="S7" s="20">
        <f t="shared" si="1"/>
        <v>273.3</v>
      </c>
      <c r="T7" s="16">
        <v>271.5</v>
      </c>
      <c r="U7" s="1">
        <v>43173</v>
      </c>
      <c r="V7">
        <v>273</v>
      </c>
      <c r="W7" s="14">
        <v>273.60000000000002</v>
      </c>
      <c r="X7" s="15">
        <v>271.89999999999998</v>
      </c>
      <c r="Y7">
        <v>272.75</v>
      </c>
    </row>
    <row r="8" spans="1:25" ht="14.25" x14ac:dyDescent="0.15">
      <c r="A8" s="1">
        <v>43172</v>
      </c>
      <c r="B8">
        <v>272.3</v>
      </c>
      <c r="C8">
        <f t="shared" si="2"/>
        <v>-7.3421442358478505E-4</v>
      </c>
      <c r="D8" s="1">
        <v>43172</v>
      </c>
      <c r="E8">
        <v>1326.2</v>
      </c>
      <c r="F8">
        <f t="shared" si="3"/>
        <v>2.4158248198115767E-3</v>
      </c>
      <c r="G8" s="6">
        <f t="shared" si="4"/>
        <v>1.1859609036767313E-3</v>
      </c>
      <c r="K8" s="1">
        <v>43174</v>
      </c>
      <c r="L8">
        <v>-3.2000000000000002E-3</v>
      </c>
      <c r="M8" s="7">
        <v>-3.2215645826019121E-3</v>
      </c>
      <c r="N8" s="1">
        <v>43174</v>
      </c>
      <c r="O8">
        <v>-1</v>
      </c>
      <c r="P8" s="1">
        <v>43174</v>
      </c>
      <c r="Q8" s="23">
        <v>0</v>
      </c>
      <c r="R8" s="17">
        <f t="shared" si="0"/>
        <v>0</v>
      </c>
      <c r="S8" s="20">
        <f t="shared" si="1"/>
        <v>0</v>
      </c>
      <c r="T8" s="16">
        <v>0</v>
      </c>
      <c r="U8" s="1">
        <v>43174</v>
      </c>
      <c r="V8">
        <v>272.2</v>
      </c>
      <c r="W8" s="14">
        <v>272.85000000000002</v>
      </c>
      <c r="X8" s="15">
        <v>272</v>
      </c>
      <c r="Y8">
        <v>272.5</v>
      </c>
    </row>
    <row r="9" spans="1:25" ht="14.25" x14ac:dyDescent="0.15">
      <c r="A9" s="1">
        <v>43173</v>
      </c>
      <c r="B9">
        <v>272.75</v>
      </c>
      <c r="C9">
        <f t="shared" si="2"/>
        <v>1.6512250334662941E-3</v>
      </c>
      <c r="D9" s="1">
        <v>43173</v>
      </c>
      <c r="E9">
        <v>1324.7</v>
      </c>
      <c r="F9">
        <f t="shared" si="3"/>
        <v>-1.1316912445513516E-3</v>
      </c>
      <c r="G9" s="6">
        <f t="shared" si="4"/>
        <v>-2.4887649818952401E-4</v>
      </c>
      <c r="K9" s="1">
        <v>43175</v>
      </c>
      <c r="L9">
        <v>-8.9999999999999998E-4</v>
      </c>
      <c r="M9" s="7">
        <v>-9.3290712190543428E-4</v>
      </c>
      <c r="N9" s="1">
        <v>43175</v>
      </c>
      <c r="O9">
        <v>-1</v>
      </c>
      <c r="P9" s="1">
        <v>43175</v>
      </c>
      <c r="Q9" s="23">
        <v>0</v>
      </c>
      <c r="R9" s="17">
        <f t="shared" si="0"/>
        <v>0</v>
      </c>
      <c r="S9" s="20">
        <f t="shared" si="1"/>
        <v>0</v>
      </c>
      <c r="T9" s="16">
        <v>0</v>
      </c>
      <c r="U9" s="1">
        <v>43175</v>
      </c>
      <c r="V9">
        <v>271.75</v>
      </c>
      <c r="W9" s="14">
        <v>271.89999999999998</v>
      </c>
      <c r="X9" s="15">
        <v>270.89999999999998</v>
      </c>
      <c r="Y9">
        <v>271.35000000000002</v>
      </c>
    </row>
    <row r="10" spans="1:25" ht="14.25" x14ac:dyDescent="0.15">
      <c r="A10" s="1">
        <v>43174</v>
      </c>
      <c r="B10">
        <v>272.5</v>
      </c>
      <c r="C10">
        <f t="shared" si="2"/>
        <v>-9.1701060988148343E-4</v>
      </c>
      <c r="D10" s="1">
        <v>43174</v>
      </c>
      <c r="E10">
        <v>1316.2</v>
      </c>
      <c r="F10">
        <f t="shared" si="3"/>
        <v>-6.4372216681971217E-3</v>
      </c>
      <c r="G10" s="6">
        <f t="shared" si="4"/>
        <v>-3.2215645826019121E-3</v>
      </c>
      <c r="K10" s="1">
        <v>43178</v>
      </c>
      <c r="L10">
        <v>2E-3</v>
      </c>
      <c r="M10" s="7">
        <v>2.0205911302088311E-3</v>
      </c>
      <c r="N10" s="1">
        <v>43178</v>
      </c>
      <c r="O10">
        <v>1</v>
      </c>
      <c r="P10" s="1">
        <v>43178</v>
      </c>
      <c r="Q10" s="23">
        <v>1</v>
      </c>
      <c r="R10" s="17">
        <f t="shared" si="0"/>
        <v>271.5</v>
      </c>
      <c r="S10" s="20">
        <f t="shared" si="1"/>
        <v>271.2</v>
      </c>
      <c r="T10" s="16">
        <v>270.55</v>
      </c>
      <c r="U10" s="1">
        <v>43178</v>
      </c>
      <c r="V10">
        <v>271.5</v>
      </c>
      <c r="W10" s="14">
        <v>271.60000000000002</v>
      </c>
      <c r="X10" s="15">
        <v>269.64999999999998</v>
      </c>
      <c r="Y10">
        <v>270.05</v>
      </c>
    </row>
    <row r="11" spans="1:25" ht="14.25" x14ac:dyDescent="0.15">
      <c r="A11" s="1">
        <v>43175</v>
      </c>
      <c r="B11">
        <v>271.35000000000002</v>
      </c>
      <c r="C11">
        <f t="shared" si="2"/>
        <v>-4.2291135938848281E-3</v>
      </c>
      <c r="D11" s="1">
        <v>43175</v>
      </c>
      <c r="E11">
        <v>1314.2</v>
      </c>
      <c r="F11">
        <f t="shared" si="3"/>
        <v>-1.5206815582512339E-3</v>
      </c>
      <c r="G11" s="6">
        <f t="shared" si="4"/>
        <v>-9.3290712190543428E-4</v>
      </c>
      <c r="K11" s="1">
        <v>43179</v>
      </c>
      <c r="L11">
        <v>-1.5E-3</v>
      </c>
      <c r="M11" s="7">
        <v>-1.5021445688939978E-3</v>
      </c>
      <c r="N11" s="1">
        <v>43179</v>
      </c>
      <c r="O11">
        <v>-1</v>
      </c>
      <c r="P11" s="1">
        <v>43179</v>
      </c>
      <c r="Q11" s="23">
        <v>-1</v>
      </c>
      <c r="R11" s="17">
        <f t="shared" si="0"/>
        <v>270.55</v>
      </c>
      <c r="S11" s="20">
        <f t="shared" si="1"/>
        <v>270.85000000000002</v>
      </c>
      <c r="T11" s="16">
        <v>270.45</v>
      </c>
      <c r="U11" s="1">
        <v>43179</v>
      </c>
      <c r="V11">
        <v>270.55</v>
      </c>
      <c r="W11" s="14">
        <v>271.5</v>
      </c>
      <c r="X11" s="15">
        <v>270.3</v>
      </c>
      <c r="Y11">
        <v>271.2</v>
      </c>
    </row>
    <row r="12" spans="1:25" ht="14.25" x14ac:dyDescent="0.15">
      <c r="A12" s="1">
        <v>43178</v>
      </c>
      <c r="B12">
        <v>270.05</v>
      </c>
      <c r="C12">
        <f t="shared" si="2"/>
        <v>-4.8023734705137924E-3</v>
      </c>
      <c r="D12" s="1">
        <v>43178</v>
      </c>
      <c r="E12">
        <v>1316.7</v>
      </c>
      <c r="F12">
        <f t="shared" si="3"/>
        <v>1.9004908985304316E-3</v>
      </c>
      <c r="G12" s="6">
        <f t="shared" si="4"/>
        <v>2.0205911302088311E-3</v>
      </c>
      <c r="K12" s="1">
        <v>43180</v>
      </c>
      <c r="L12">
        <v>5.8999999999999999E-3</v>
      </c>
      <c r="M12" s="7">
        <v>5.8846917848969322E-3</v>
      </c>
      <c r="N12" s="1">
        <v>43180</v>
      </c>
      <c r="O12">
        <v>1</v>
      </c>
      <c r="P12" s="1">
        <v>43180</v>
      </c>
      <c r="Q12" s="23">
        <v>1</v>
      </c>
      <c r="R12" s="17">
        <f t="shared" si="0"/>
        <v>270.45</v>
      </c>
      <c r="S12" s="20">
        <f t="shared" si="1"/>
        <v>270.14999999999998</v>
      </c>
      <c r="T12" s="16">
        <v>275.45</v>
      </c>
      <c r="U12" s="1">
        <v>43180</v>
      </c>
      <c r="V12">
        <v>270.45</v>
      </c>
      <c r="W12" s="14">
        <v>271.3</v>
      </c>
      <c r="X12" s="15">
        <v>269.89999999999998</v>
      </c>
      <c r="Y12">
        <v>271.14999999999998</v>
      </c>
    </row>
    <row r="13" spans="1:25" ht="14.25" x14ac:dyDescent="0.15">
      <c r="A13" s="1">
        <v>43179</v>
      </c>
      <c r="B13">
        <v>271.2</v>
      </c>
      <c r="C13">
        <f t="shared" si="2"/>
        <v>4.2494290273403521E-3</v>
      </c>
      <c r="D13" s="1">
        <v>43179</v>
      </c>
      <c r="E13">
        <v>1310.951</v>
      </c>
      <c r="F13">
        <f t="shared" si="3"/>
        <v>-4.3757783459177938E-3</v>
      </c>
      <c r="G13" s="6">
        <f t="shared" si="4"/>
        <v>-1.5021445688939978E-3</v>
      </c>
      <c r="K13" s="1">
        <v>43181</v>
      </c>
      <c r="L13">
        <v>1E-4</v>
      </c>
      <c r="M13" s="7">
        <v>1.2313954748494841E-4</v>
      </c>
      <c r="N13" s="1">
        <v>43181</v>
      </c>
      <c r="O13">
        <v>1</v>
      </c>
      <c r="P13" s="1">
        <v>43181</v>
      </c>
      <c r="Q13" s="23">
        <v>0</v>
      </c>
      <c r="R13" s="17">
        <f t="shared" si="0"/>
        <v>0</v>
      </c>
      <c r="S13" s="20">
        <f t="shared" si="1"/>
        <v>0</v>
      </c>
      <c r="T13" s="16">
        <v>0</v>
      </c>
      <c r="U13" s="1">
        <v>43181</v>
      </c>
      <c r="V13">
        <v>271.60000000000002</v>
      </c>
      <c r="W13" s="14">
        <v>274.25</v>
      </c>
      <c r="X13" s="15">
        <v>271.55</v>
      </c>
      <c r="Y13">
        <v>273.5</v>
      </c>
    </row>
    <row r="14" spans="1:25" ht="14.25" x14ac:dyDescent="0.15">
      <c r="A14" s="1">
        <v>43180</v>
      </c>
      <c r="B14">
        <v>271.14999999999998</v>
      </c>
      <c r="C14">
        <f t="shared" si="2"/>
        <v>-1.843827791709251E-4</v>
      </c>
      <c r="D14" s="1">
        <v>43180</v>
      </c>
      <c r="E14">
        <v>1332.2</v>
      </c>
      <c r="F14">
        <f t="shared" si="3"/>
        <v>1.6078882962698823E-2</v>
      </c>
      <c r="G14" s="6">
        <f t="shared" si="4"/>
        <v>5.8846917848969322E-3</v>
      </c>
      <c r="K14" s="1">
        <v>43182</v>
      </c>
      <c r="L14">
        <v>2.7000000000000001E-3</v>
      </c>
      <c r="M14" s="7">
        <v>2.6996205567386806E-3</v>
      </c>
      <c r="N14" s="1">
        <v>43182</v>
      </c>
      <c r="O14">
        <v>1</v>
      </c>
      <c r="P14" s="1">
        <v>43182</v>
      </c>
      <c r="Q14" s="23">
        <v>0</v>
      </c>
      <c r="R14" s="17">
        <f t="shared" si="0"/>
        <v>0</v>
      </c>
      <c r="S14" s="20">
        <f t="shared" si="1"/>
        <v>0</v>
      </c>
      <c r="T14" s="16">
        <v>0</v>
      </c>
      <c r="U14" s="1">
        <v>43182</v>
      </c>
      <c r="V14">
        <v>274.2</v>
      </c>
      <c r="W14" s="14">
        <v>276.55</v>
      </c>
      <c r="X14" s="15">
        <v>273.3</v>
      </c>
      <c r="Y14">
        <v>276.5</v>
      </c>
    </row>
    <row r="15" spans="1:25" ht="14.25" x14ac:dyDescent="0.15">
      <c r="A15" s="1">
        <v>43181</v>
      </c>
      <c r="B15">
        <v>273.5</v>
      </c>
      <c r="C15">
        <f t="shared" si="2"/>
        <v>8.6294485749664317E-3</v>
      </c>
      <c r="D15" s="1">
        <v>43181</v>
      </c>
      <c r="E15">
        <v>1328.7</v>
      </c>
      <c r="F15">
        <f t="shared" si="3"/>
        <v>-2.6306903818168271E-3</v>
      </c>
      <c r="G15" s="6">
        <f t="shared" si="4"/>
        <v>1.2313954748494841E-4</v>
      </c>
      <c r="K15" s="1">
        <v>43185</v>
      </c>
      <c r="L15">
        <v>2.7000000000000001E-3</v>
      </c>
      <c r="M15" s="7">
        <v>2.7357537865001819E-3</v>
      </c>
      <c r="N15" s="1">
        <v>43185</v>
      </c>
      <c r="O15">
        <v>1</v>
      </c>
      <c r="P15" s="1">
        <v>43185</v>
      </c>
      <c r="Q15" s="23">
        <v>0</v>
      </c>
      <c r="R15" s="17">
        <f t="shared" si="0"/>
        <v>0</v>
      </c>
      <c r="S15" s="20">
        <f t="shared" si="1"/>
        <v>0</v>
      </c>
      <c r="T15" s="16">
        <v>0</v>
      </c>
      <c r="U15" s="1">
        <v>43185</v>
      </c>
      <c r="V15">
        <v>276.89999999999998</v>
      </c>
      <c r="W15" s="14">
        <v>277.25</v>
      </c>
      <c r="X15" s="15">
        <v>275.85000000000002</v>
      </c>
      <c r="Y15">
        <v>276.14999999999998</v>
      </c>
    </row>
    <row r="16" spans="1:25" ht="14.25" x14ac:dyDescent="0.15">
      <c r="A16" s="1">
        <v>43182</v>
      </c>
      <c r="B16">
        <v>276.5</v>
      </c>
      <c r="C16">
        <f t="shared" si="2"/>
        <v>1.0909199100353531E-2</v>
      </c>
      <c r="D16" s="1">
        <v>43182</v>
      </c>
      <c r="E16">
        <v>1346.92</v>
      </c>
      <c r="F16">
        <f t="shared" si="3"/>
        <v>1.3619483809580127E-2</v>
      </c>
      <c r="G16" s="6">
        <f t="shared" si="4"/>
        <v>2.6996205567386806E-3</v>
      </c>
      <c r="K16" s="1">
        <v>43186</v>
      </c>
      <c r="L16">
        <v>-1.8E-3</v>
      </c>
      <c r="M16" s="7">
        <v>-1.8090268963670364E-3</v>
      </c>
      <c r="N16" s="1">
        <v>43186</v>
      </c>
      <c r="O16">
        <v>-1</v>
      </c>
      <c r="P16" s="1">
        <v>43186</v>
      </c>
      <c r="Q16" s="23">
        <v>-1</v>
      </c>
      <c r="R16" s="17">
        <f t="shared" si="0"/>
        <v>275.45</v>
      </c>
      <c r="S16" s="20">
        <f t="shared" si="1"/>
        <v>275.75</v>
      </c>
      <c r="T16" s="16">
        <v>273.45</v>
      </c>
      <c r="U16" s="1">
        <v>43186</v>
      </c>
      <c r="V16">
        <v>275.45</v>
      </c>
      <c r="W16" s="14">
        <v>276.64999999999998</v>
      </c>
      <c r="X16" s="15">
        <v>275.35000000000002</v>
      </c>
      <c r="Y16">
        <v>275.8</v>
      </c>
    </row>
    <row r="17" spans="1:25" ht="14.25" x14ac:dyDescent="0.15">
      <c r="A17" s="1">
        <v>43185</v>
      </c>
      <c r="B17">
        <v>276.14999999999998</v>
      </c>
      <c r="C17">
        <f t="shared" si="2"/>
        <v>-1.2666246151930537E-3</v>
      </c>
      <c r="D17" s="1">
        <v>43185</v>
      </c>
      <c r="E17">
        <v>1353.5</v>
      </c>
      <c r="F17">
        <f t="shared" si="3"/>
        <v>4.8733256475134139E-3</v>
      </c>
      <c r="G17" s="6">
        <f t="shared" si="4"/>
        <v>2.7357537865001819E-3</v>
      </c>
      <c r="K17" s="1">
        <v>43187</v>
      </c>
      <c r="L17">
        <v>-6.4999999999999997E-3</v>
      </c>
      <c r="M17" s="7">
        <v>-6.50292947797349E-3</v>
      </c>
      <c r="N17" s="1">
        <v>43187</v>
      </c>
      <c r="O17">
        <v>-1</v>
      </c>
      <c r="P17" s="1">
        <v>43187</v>
      </c>
      <c r="Q17" s="23">
        <v>0</v>
      </c>
      <c r="R17" s="17">
        <f t="shared" si="0"/>
        <v>0</v>
      </c>
      <c r="S17" s="20">
        <f t="shared" si="1"/>
        <v>0</v>
      </c>
      <c r="T17" s="16">
        <v>0</v>
      </c>
      <c r="U17" s="1">
        <v>43187</v>
      </c>
      <c r="V17">
        <v>274.3</v>
      </c>
      <c r="W17" s="14">
        <v>275.14999999999998</v>
      </c>
      <c r="X17" s="15">
        <v>273.95</v>
      </c>
      <c r="Y17">
        <v>274.2</v>
      </c>
    </row>
    <row r="18" spans="1:25" ht="14.25" x14ac:dyDescent="0.15">
      <c r="A18" s="1">
        <v>43186</v>
      </c>
      <c r="B18">
        <v>275.8</v>
      </c>
      <c r="C18">
        <f t="shared" si="2"/>
        <v>-1.2682309879949426E-3</v>
      </c>
      <c r="D18" s="1">
        <v>43186</v>
      </c>
      <c r="E18">
        <v>1344.6</v>
      </c>
      <c r="F18">
        <f t="shared" si="3"/>
        <v>-6.5972590194196381E-3</v>
      </c>
      <c r="G18" s="6">
        <f t="shared" si="4"/>
        <v>-1.8090268963670364E-3</v>
      </c>
      <c r="K18" s="1">
        <v>43188</v>
      </c>
      <c r="L18">
        <v>2.9999999999999997E-4</v>
      </c>
      <c r="M18" s="7">
        <v>2.8361009399973042E-4</v>
      </c>
      <c r="N18" s="1">
        <v>43188</v>
      </c>
      <c r="O18">
        <v>1</v>
      </c>
      <c r="P18" s="1">
        <v>43188</v>
      </c>
      <c r="Q18" s="23">
        <v>1</v>
      </c>
      <c r="R18" s="17">
        <f t="shared" si="0"/>
        <v>273.45</v>
      </c>
      <c r="S18" s="20">
        <f t="shared" si="1"/>
        <v>273.14999999999998</v>
      </c>
      <c r="T18" s="16">
        <v>272.5</v>
      </c>
      <c r="U18" s="1">
        <v>43188</v>
      </c>
      <c r="V18">
        <v>273.45</v>
      </c>
      <c r="W18" s="14">
        <v>273.7</v>
      </c>
      <c r="X18" s="15">
        <v>270.95</v>
      </c>
      <c r="Y18">
        <v>271.05</v>
      </c>
    </row>
    <row r="19" spans="1:25" ht="14.25" x14ac:dyDescent="0.15">
      <c r="A19" s="1">
        <v>43187</v>
      </c>
      <c r="B19">
        <v>274.2</v>
      </c>
      <c r="C19">
        <f t="shared" si="2"/>
        <v>-5.8181982309875027E-3</v>
      </c>
      <c r="D19" s="1">
        <v>43187</v>
      </c>
      <c r="E19">
        <v>1325.3</v>
      </c>
      <c r="F19">
        <f t="shared" si="3"/>
        <v>-1.445772214830324E-2</v>
      </c>
      <c r="G19" s="6">
        <f t="shared" si="4"/>
        <v>-6.50292947797349E-3</v>
      </c>
      <c r="K19" s="1">
        <v>43189</v>
      </c>
      <c r="L19">
        <v>1.6000000000000001E-3</v>
      </c>
      <c r="M19" s="7">
        <v>1.6040701015852979E-3</v>
      </c>
      <c r="N19" s="1">
        <v>43189</v>
      </c>
      <c r="O19">
        <v>1</v>
      </c>
      <c r="P19" s="1">
        <v>43189</v>
      </c>
      <c r="Q19" s="23">
        <v>0</v>
      </c>
      <c r="R19" s="17">
        <f t="shared" si="0"/>
        <v>0</v>
      </c>
      <c r="S19" s="20">
        <f t="shared" si="1"/>
        <v>0</v>
      </c>
      <c r="T19" s="16">
        <v>0</v>
      </c>
      <c r="U19" s="1">
        <v>43189</v>
      </c>
      <c r="V19">
        <v>271</v>
      </c>
      <c r="W19" s="14">
        <v>271.60000000000002</v>
      </c>
      <c r="X19" s="15">
        <v>270.85000000000002</v>
      </c>
      <c r="Y19">
        <v>271.55</v>
      </c>
    </row>
    <row r="20" spans="1:25" ht="14.25" x14ac:dyDescent="0.15">
      <c r="A20" s="1">
        <v>43188</v>
      </c>
      <c r="B20">
        <v>271.05</v>
      </c>
      <c r="C20">
        <f t="shared" si="2"/>
        <v>-1.1554461421866762E-2</v>
      </c>
      <c r="D20" s="1">
        <v>43188</v>
      </c>
      <c r="E20">
        <v>1325.05</v>
      </c>
      <c r="F20">
        <f t="shared" si="3"/>
        <v>-1.8865432923310452E-4</v>
      </c>
      <c r="G20" s="6">
        <f t="shared" si="4"/>
        <v>2.8361009399973042E-4</v>
      </c>
      <c r="K20" s="1">
        <v>43192</v>
      </c>
      <c r="L20">
        <v>5.1000000000000004E-3</v>
      </c>
      <c r="M20" s="7">
        <v>5.0900864348432471E-3</v>
      </c>
      <c r="N20" s="1">
        <v>43192</v>
      </c>
      <c r="O20">
        <v>1</v>
      </c>
      <c r="P20" s="1">
        <v>43192</v>
      </c>
      <c r="Q20" s="23">
        <v>0</v>
      </c>
      <c r="R20" s="17">
        <f t="shared" si="0"/>
        <v>0</v>
      </c>
      <c r="S20" s="20">
        <f t="shared" si="1"/>
        <v>0</v>
      </c>
      <c r="T20" s="16">
        <v>0</v>
      </c>
      <c r="U20" s="1">
        <v>43192</v>
      </c>
      <c r="V20">
        <v>271.64999999999998</v>
      </c>
      <c r="W20" s="14">
        <v>272.35000000000002</v>
      </c>
      <c r="X20" s="15">
        <v>271.3</v>
      </c>
      <c r="Y20">
        <v>271.75</v>
      </c>
    </row>
    <row r="21" spans="1:25" ht="14.25" x14ac:dyDescent="0.15">
      <c r="A21" s="1">
        <v>43189</v>
      </c>
      <c r="B21">
        <v>271.55</v>
      </c>
      <c r="C21">
        <f t="shared" si="2"/>
        <v>1.8429787745071306E-3</v>
      </c>
      <c r="D21" s="1">
        <v>43189</v>
      </c>
      <c r="E21">
        <v>1325.03</v>
      </c>
      <c r="F21">
        <f t="shared" si="3"/>
        <v>-1.5093883958474922E-5</v>
      </c>
      <c r="G21" s="6">
        <f t="shared" si="4"/>
        <v>1.6040701015852979E-3</v>
      </c>
      <c r="K21" s="1">
        <v>43193</v>
      </c>
      <c r="L21">
        <v>-2.3E-3</v>
      </c>
      <c r="M21" s="7">
        <v>-2.3026060911102678E-3</v>
      </c>
      <c r="N21" s="1">
        <v>43193</v>
      </c>
      <c r="O21">
        <v>-1</v>
      </c>
      <c r="P21" s="1">
        <v>43193</v>
      </c>
      <c r="Q21" s="23">
        <v>-1</v>
      </c>
      <c r="R21" s="17">
        <f t="shared" si="0"/>
        <v>272.5</v>
      </c>
      <c r="S21" s="20">
        <f t="shared" si="1"/>
        <v>272.8</v>
      </c>
      <c r="T21" s="16">
        <v>273</v>
      </c>
      <c r="U21" s="1">
        <v>43193</v>
      </c>
      <c r="V21">
        <v>272.5</v>
      </c>
      <c r="W21" s="14">
        <v>274.60000000000002</v>
      </c>
      <c r="X21" s="15">
        <v>272.3</v>
      </c>
      <c r="Y21">
        <v>273.75</v>
      </c>
    </row>
    <row r="22" spans="1:25" ht="14.25" x14ac:dyDescent="0.15">
      <c r="A22" s="1">
        <v>43192</v>
      </c>
      <c r="B22">
        <v>271.75</v>
      </c>
      <c r="C22">
        <f t="shared" si="2"/>
        <v>7.3624152046456533E-4</v>
      </c>
      <c r="D22" s="1">
        <v>43192</v>
      </c>
      <c r="E22">
        <v>1341.3</v>
      </c>
      <c r="F22">
        <f t="shared" si="3"/>
        <v>1.2204192234603202E-2</v>
      </c>
      <c r="G22" s="6">
        <f t="shared" si="4"/>
        <v>5.0900864348432471E-3</v>
      </c>
      <c r="K22" s="1">
        <v>43194</v>
      </c>
      <c r="L22">
        <v>-1.9E-3</v>
      </c>
      <c r="M22" s="7">
        <v>-1.8539651731684914E-3</v>
      </c>
      <c r="N22" s="1">
        <v>43194</v>
      </c>
      <c r="O22">
        <v>-1</v>
      </c>
      <c r="P22" s="1">
        <v>43194</v>
      </c>
      <c r="Q22" s="23">
        <v>0</v>
      </c>
      <c r="R22" s="17">
        <f t="shared" si="0"/>
        <v>0</v>
      </c>
      <c r="S22" s="20">
        <f t="shared" si="1"/>
        <v>0</v>
      </c>
      <c r="T22" s="16">
        <v>0</v>
      </c>
      <c r="U22" s="1">
        <v>43194</v>
      </c>
      <c r="V22">
        <v>273.35000000000002</v>
      </c>
      <c r="W22" s="14">
        <v>273.5</v>
      </c>
      <c r="X22" s="15">
        <v>271.60000000000002</v>
      </c>
      <c r="Y22">
        <v>273.39999999999998</v>
      </c>
    </row>
    <row r="23" spans="1:25" ht="14.25" x14ac:dyDescent="0.15">
      <c r="A23" s="1">
        <v>43193</v>
      </c>
      <c r="B23">
        <v>273.75</v>
      </c>
      <c r="C23">
        <f t="shared" si="2"/>
        <v>7.3327551293917914E-3</v>
      </c>
      <c r="D23" s="1">
        <v>43193</v>
      </c>
      <c r="E23">
        <v>1332.3</v>
      </c>
      <c r="F23">
        <f t="shared" si="3"/>
        <v>-6.7325209418783857E-3</v>
      </c>
      <c r="G23" s="6">
        <f t="shared" si="4"/>
        <v>-2.3026060911102678E-3</v>
      </c>
      <c r="K23" s="1">
        <v>43199</v>
      </c>
      <c r="L23">
        <v>1.8E-3</v>
      </c>
      <c r="M23" s="7">
        <v>1.8331691665299939E-3</v>
      </c>
      <c r="N23" s="1">
        <v>43199</v>
      </c>
      <c r="O23">
        <v>1</v>
      </c>
      <c r="P23" s="1">
        <v>43199</v>
      </c>
      <c r="Q23" s="23">
        <v>1</v>
      </c>
      <c r="R23" s="17">
        <f t="shared" si="0"/>
        <v>273</v>
      </c>
      <c r="S23" s="20">
        <f t="shared" si="1"/>
        <v>272.7</v>
      </c>
      <c r="T23" s="16">
        <v>275.89999999999998</v>
      </c>
      <c r="U23" s="1">
        <v>43199</v>
      </c>
      <c r="V23">
        <v>273</v>
      </c>
      <c r="W23" s="14">
        <v>273.2</v>
      </c>
      <c r="X23" s="15">
        <v>272.39999999999998</v>
      </c>
      <c r="Y23">
        <v>272.55</v>
      </c>
    </row>
    <row r="24" spans="1:25" ht="14.25" x14ac:dyDescent="0.15">
      <c r="A24" s="1">
        <v>43194</v>
      </c>
      <c r="B24">
        <v>273.39999999999998</v>
      </c>
      <c r="C24">
        <f t="shared" si="2"/>
        <v>-1.2793568408615036E-3</v>
      </c>
      <c r="D24" s="1">
        <v>43194</v>
      </c>
      <c r="E24">
        <v>1333</v>
      </c>
      <c r="F24">
        <f t="shared" si="3"/>
        <v>5.252692125424E-4</v>
      </c>
      <c r="G24" s="6">
        <f t="shared" si="4"/>
        <v>-1.8539651731684914E-3</v>
      </c>
      <c r="K24" s="1">
        <v>43200</v>
      </c>
      <c r="L24">
        <v>1.9E-3</v>
      </c>
      <c r="M24" s="7">
        <v>1.8928993749135769E-3</v>
      </c>
      <c r="N24" s="1">
        <v>43200</v>
      </c>
      <c r="O24">
        <v>1</v>
      </c>
      <c r="P24" s="1">
        <v>43200</v>
      </c>
      <c r="Q24" s="23">
        <v>0</v>
      </c>
      <c r="R24" s="17">
        <f t="shared" si="0"/>
        <v>0</v>
      </c>
      <c r="S24" s="20">
        <f t="shared" si="1"/>
        <v>0</v>
      </c>
      <c r="T24" s="16">
        <v>0</v>
      </c>
      <c r="U24" s="1">
        <v>43200</v>
      </c>
      <c r="V24">
        <v>273.35000000000002</v>
      </c>
      <c r="W24" s="14">
        <v>274.14999999999998</v>
      </c>
      <c r="X24" s="15">
        <v>272.39999999999998</v>
      </c>
      <c r="Y24">
        <v>272.7</v>
      </c>
    </row>
    <row r="25" spans="1:25" ht="14.25" x14ac:dyDescent="0.15">
      <c r="A25" s="1">
        <v>43199</v>
      </c>
      <c r="B25">
        <v>272.55</v>
      </c>
      <c r="C25">
        <f t="shared" si="2"/>
        <v>-3.1138407795591717E-3</v>
      </c>
      <c r="D25" s="1">
        <v>43199</v>
      </c>
      <c r="E25">
        <v>1336.2</v>
      </c>
      <c r="F25">
        <f t="shared" si="3"/>
        <v>2.397723312668386E-3</v>
      </c>
      <c r="G25" s="6">
        <f t="shared" si="4"/>
        <v>1.8331691665299939E-3</v>
      </c>
      <c r="K25" s="1">
        <v>43201</v>
      </c>
      <c r="L25">
        <v>4.0000000000000001E-3</v>
      </c>
      <c r="M25" s="7">
        <v>3.9533761245770004E-3</v>
      </c>
      <c r="N25" s="1">
        <v>43201</v>
      </c>
      <c r="O25">
        <v>1</v>
      </c>
      <c r="P25" s="1">
        <v>43201</v>
      </c>
      <c r="Q25" s="23">
        <v>0</v>
      </c>
      <c r="R25" s="17">
        <f t="shared" si="0"/>
        <v>0</v>
      </c>
      <c r="S25" s="20">
        <f t="shared" si="1"/>
        <v>0</v>
      </c>
      <c r="T25" s="16">
        <v>0</v>
      </c>
      <c r="U25" s="1">
        <v>43201</v>
      </c>
      <c r="V25">
        <v>273.35000000000002</v>
      </c>
      <c r="W25" s="14">
        <v>274.35000000000002</v>
      </c>
      <c r="X25" s="15">
        <v>272.75</v>
      </c>
      <c r="Y25">
        <v>274.3</v>
      </c>
    </row>
    <row r="26" spans="1:25" ht="14.25" x14ac:dyDescent="0.15">
      <c r="A26" s="1">
        <v>43200</v>
      </c>
      <c r="B26">
        <v>272.7</v>
      </c>
      <c r="C26">
        <f t="shared" si="2"/>
        <v>5.5020634125291278E-4</v>
      </c>
      <c r="D26" s="1">
        <v>43200</v>
      </c>
      <c r="E26">
        <v>1339.4</v>
      </c>
      <c r="F26">
        <f t="shared" si="3"/>
        <v>2.3919879845730142E-3</v>
      </c>
      <c r="G26" s="6">
        <f t="shared" si="4"/>
        <v>1.8928993749135769E-3</v>
      </c>
      <c r="K26" s="1">
        <v>43202</v>
      </c>
      <c r="L26">
        <v>-5.8999999999999999E-3</v>
      </c>
      <c r="M26" s="7">
        <v>-5.9364653557190065E-3</v>
      </c>
      <c r="N26" s="1">
        <v>43202</v>
      </c>
      <c r="O26">
        <v>-1</v>
      </c>
      <c r="P26" s="1">
        <v>43202</v>
      </c>
      <c r="Q26" s="23">
        <v>-1</v>
      </c>
      <c r="R26" s="17">
        <f t="shared" si="0"/>
        <v>275.89999999999998</v>
      </c>
      <c r="S26" s="20">
        <f t="shared" si="1"/>
        <v>276.2</v>
      </c>
      <c r="T26" s="16">
        <v>274.39999999999998</v>
      </c>
      <c r="U26" s="1">
        <v>43202</v>
      </c>
      <c r="V26">
        <v>275.89999999999998</v>
      </c>
      <c r="W26" s="14">
        <v>276.8</v>
      </c>
      <c r="X26" s="15">
        <v>274.35000000000002</v>
      </c>
      <c r="Y26">
        <v>275.2</v>
      </c>
    </row>
    <row r="27" spans="1:25" ht="14.25" x14ac:dyDescent="0.15">
      <c r="A27" s="1">
        <v>43201</v>
      </c>
      <c r="B27">
        <v>274.3</v>
      </c>
      <c r="C27">
        <f t="shared" si="2"/>
        <v>5.850108092014728E-3</v>
      </c>
      <c r="D27" s="1">
        <v>43201</v>
      </c>
      <c r="E27">
        <v>1352.9</v>
      </c>
      <c r="F27">
        <f t="shared" si="3"/>
        <v>1.0028684133364852E-2</v>
      </c>
      <c r="G27" s="6">
        <f t="shared" si="4"/>
        <v>3.9533761245770004E-3</v>
      </c>
      <c r="K27" s="1">
        <v>43203</v>
      </c>
      <c r="L27">
        <v>2.2000000000000001E-3</v>
      </c>
      <c r="M27" s="7">
        <v>2.1922225100001291E-3</v>
      </c>
      <c r="N27" s="1">
        <v>43203</v>
      </c>
      <c r="O27">
        <v>1</v>
      </c>
      <c r="P27" s="1">
        <v>43203</v>
      </c>
      <c r="Q27" s="23">
        <v>1</v>
      </c>
      <c r="R27" s="17">
        <f t="shared" si="0"/>
        <v>274.39999999999998</v>
      </c>
      <c r="S27" s="20">
        <f t="shared" si="1"/>
        <v>274.09999999999997</v>
      </c>
      <c r="T27" s="16">
        <v>274.25</v>
      </c>
      <c r="U27" s="1">
        <v>43203</v>
      </c>
      <c r="V27">
        <v>274.39999999999998</v>
      </c>
      <c r="W27" s="14">
        <v>274.64999999999998</v>
      </c>
      <c r="X27" s="15">
        <v>272.64999999999998</v>
      </c>
      <c r="Y27">
        <v>273.14999999999998</v>
      </c>
    </row>
    <row r="28" spans="1:25" ht="14.25" x14ac:dyDescent="0.15">
      <c r="A28" s="1">
        <v>43202</v>
      </c>
      <c r="B28">
        <v>275.2</v>
      </c>
      <c r="C28">
        <f t="shared" si="2"/>
        <v>3.2757081156309883E-3</v>
      </c>
      <c r="D28" s="1">
        <v>43202</v>
      </c>
      <c r="E28">
        <v>1334.8</v>
      </c>
      <c r="F28">
        <f t="shared" si="3"/>
        <v>-1.3468968732095679E-2</v>
      </c>
      <c r="G28" s="6">
        <f t="shared" si="4"/>
        <v>-5.9364653557190065E-3</v>
      </c>
      <c r="K28" s="1">
        <v>43206</v>
      </c>
      <c r="L28">
        <v>1.8E-3</v>
      </c>
      <c r="M28" s="7">
        <v>1.8357506705172547E-3</v>
      </c>
      <c r="N28" s="1">
        <v>43206</v>
      </c>
      <c r="O28">
        <v>1</v>
      </c>
      <c r="P28" s="1">
        <v>43206</v>
      </c>
      <c r="Q28" s="23">
        <v>0</v>
      </c>
      <c r="R28" s="17">
        <f t="shared" si="0"/>
        <v>0</v>
      </c>
      <c r="S28" s="20">
        <f t="shared" si="1"/>
        <v>0</v>
      </c>
      <c r="T28" s="16">
        <v>0</v>
      </c>
      <c r="U28" s="1">
        <v>43206</v>
      </c>
      <c r="V28">
        <v>273.2</v>
      </c>
      <c r="W28" s="14">
        <v>274.89999999999998</v>
      </c>
      <c r="X28" s="15">
        <v>272.89999999999998</v>
      </c>
      <c r="Y28">
        <v>274.25</v>
      </c>
    </row>
    <row r="29" spans="1:25" ht="14.25" x14ac:dyDescent="0.15">
      <c r="A29" s="1">
        <v>43203</v>
      </c>
      <c r="B29">
        <v>273.14999999999998</v>
      </c>
      <c r="C29">
        <f t="shared" si="2"/>
        <v>-7.477011217462028E-3</v>
      </c>
      <c r="D29" s="1">
        <v>43203</v>
      </c>
      <c r="E29">
        <v>1346</v>
      </c>
      <c r="F29">
        <f t="shared" si="3"/>
        <v>8.3557633274541371E-3</v>
      </c>
      <c r="G29" s="6">
        <f t="shared" si="4"/>
        <v>2.1922225100001291E-3</v>
      </c>
      <c r="K29" s="1">
        <v>43207</v>
      </c>
      <c r="L29">
        <v>-4.0000000000000002E-4</v>
      </c>
      <c r="M29" s="7">
        <v>-4.2302176599556899E-4</v>
      </c>
      <c r="N29" s="1">
        <v>43207</v>
      </c>
      <c r="O29">
        <v>-1</v>
      </c>
      <c r="P29" s="1">
        <v>43207</v>
      </c>
      <c r="Q29" s="23">
        <v>-1</v>
      </c>
      <c r="R29" s="17">
        <f t="shared" si="0"/>
        <v>274.25</v>
      </c>
      <c r="S29" s="20">
        <f t="shared" si="1"/>
        <v>274.55</v>
      </c>
      <c r="T29" s="16">
        <v>273.14999999999998</v>
      </c>
      <c r="U29" s="1">
        <v>43207</v>
      </c>
      <c r="V29">
        <v>274.25</v>
      </c>
      <c r="W29" s="14">
        <v>274.85000000000002</v>
      </c>
      <c r="X29" s="15">
        <v>273.85000000000002</v>
      </c>
      <c r="Y29">
        <v>274.64999999999998</v>
      </c>
    </row>
    <row r="30" spans="1:25" ht="14.25" x14ac:dyDescent="0.15">
      <c r="A30" s="1">
        <v>43206</v>
      </c>
      <c r="B30">
        <v>274.25</v>
      </c>
      <c r="C30">
        <f t="shared" si="2"/>
        <v>4.0190043136130787E-3</v>
      </c>
      <c r="D30" s="1">
        <v>43206</v>
      </c>
      <c r="E30">
        <v>1345.6</v>
      </c>
      <c r="F30">
        <f t="shared" si="3"/>
        <v>-2.9722098598961597E-4</v>
      </c>
      <c r="G30" s="6">
        <f t="shared" si="4"/>
        <v>1.8357506705172547E-3</v>
      </c>
      <c r="K30" s="1">
        <v>43208</v>
      </c>
      <c r="L30">
        <v>6.9999999999999999E-4</v>
      </c>
      <c r="M30" s="7">
        <v>6.8468210857622856E-4</v>
      </c>
      <c r="N30" s="1">
        <v>43208</v>
      </c>
      <c r="O30">
        <v>1</v>
      </c>
      <c r="P30" s="1">
        <v>43208</v>
      </c>
      <c r="Q30" s="23">
        <v>1</v>
      </c>
      <c r="R30" s="21">
        <f t="shared" si="0"/>
        <v>273.14999999999998</v>
      </c>
      <c r="S30" s="18">
        <f t="shared" si="1"/>
        <v>272.84999999999997</v>
      </c>
      <c r="T30" s="16">
        <v>275.60000000000002</v>
      </c>
      <c r="U30" s="1">
        <v>43208</v>
      </c>
      <c r="V30">
        <v>273.14999999999998</v>
      </c>
      <c r="W30" s="14">
        <v>274.75</v>
      </c>
      <c r="X30" s="15">
        <v>273.05</v>
      </c>
      <c r="Y30">
        <v>274.5</v>
      </c>
    </row>
    <row r="31" spans="1:25" ht="14.25" x14ac:dyDescent="0.15">
      <c r="A31" s="1">
        <v>43207</v>
      </c>
      <c r="B31">
        <v>274.64999999999998</v>
      </c>
      <c r="C31">
        <f t="shared" si="2"/>
        <v>1.4574606332897889E-3</v>
      </c>
      <c r="D31" s="1">
        <v>43207</v>
      </c>
      <c r="E31">
        <v>1347.1</v>
      </c>
      <c r="F31">
        <f t="shared" si="3"/>
        <v>1.114123485838622E-3</v>
      </c>
      <c r="G31" s="6">
        <f t="shared" si="4"/>
        <v>-4.2302176599556899E-4</v>
      </c>
      <c r="K31" s="1">
        <v>43209</v>
      </c>
      <c r="L31">
        <v>-1.2999999999999999E-3</v>
      </c>
      <c r="M31" s="7">
        <v>-1.2537599982399641E-3</v>
      </c>
      <c r="N31" s="1">
        <v>43209</v>
      </c>
      <c r="O31">
        <v>-1</v>
      </c>
      <c r="P31" s="1">
        <v>43209</v>
      </c>
      <c r="Q31" s="23">
        <v>-1</v>
      </c>
      <c r="R31" s="21">
        <f t="shared" si="0"/>
        <v>275.60000000000002</v>
      </c>
      <c r="S31" s="18">
        <f t="shared" si="1"/>
        <v>275.90000000000003</v>
      </c>
      <c r="T31" s="16">
        <v>271.5</v>
      </c>
      <c r="U31" s="1">
        <v>43209</v>
      </c>
      <c r="V31">
        <v>275.60000000000002</v>
      </c>
      <c r="W31" s="14">
        <v>275.8</v>
      </c>
      <c r="X31" s="15">
        <v>274.55</v>
      </c>
      <c r="Y31">
        <v>275.2</v>
      </c>
    </row>
    <row r="32" spans="1:25" ht="14.25" x14ac:dyDescent="0.15">
      <c r="A32" s="1">
        <v>43208</v>
      </c>
      <c r="B32">
        <v>274.5</v>
      </c>
      <c r="C32">
        <f t="shared" si="2"/>
        <v>-5.4629883904401457E-4</v>
      </c>
      <c r="D32" s="1">
        <v>43208</v>
      </c>
      <c r="E32">
        <v>1349.1</v>
      </c>
      <c r="F32">
        <f t="shared" si="3"/>
        <v>1.4835697402490553E-3</v>
      </c>
      <c r="G32" s="6">
        <f t="shared" si="4"/>
        <v>6.8468210857622856E-4</v>
      </c>
      <c r="K32" s="1">
        <v>43210</v>
      </c>
      <c r="L32">
        <v>-3.5000000000000001E-3</v>
      </c>
      <c r="M32" s="7">
        <v>-3.4812389505355788E-3</v>
      </c>
      <c r="N32" s="1">
        <v>43210</v>
      </c>
      <c r="O32">
        <v>-1</v>
      </c>
      <c r="P32" s="1">
        <v>43210</v>
      </c>
      <c r="Q32" s="23">
        <v>0</v>
      </c>
      <c r="R32" s="17">
        <f t="shared" si="0"/>
        <v>0</v>
      </c>
      <c r="S32" s="20">
        <f t="shared" si="1"/>
        <v>0</v>
      </c>
      <c r="T32" s="16">
        <v>0</v>
      </c>
      <c r="U32" s="1">
        <v>43210</v>
      </c>
      <c r="V32">
        <v>274.35000000000002</v>
      </c>
      <c r="W32" s="14">
        <v>274.75</v>
      </c>
      <c r="X32" s="15">
        <v>273.5</v>
      </c>
      <c r="Y32">
        <v>273.85000000000002</v>
      </c>
    </row>
    <row r="33" spans="1:25" ht="14.25" x14ac:dyDescent="0.15">
      <c r="A33" s="1">
        <v>43209</v>
      </c>
      <c r="B33">
        <v>275.2</v>
      </c>
      <c r="C33">
        <f t="shared" si="2"/>
        <v>2.5468451096032174E-3</v>
      </c>
      <c r="D33" s="1">
        <v>43209</v>
      </c>
      <c r="E33">
        <v>1345.5</v>
      </c>
      <c r="F33">
        <f t="shared" si="3"/>
        <v>-2.6720122778108573E-3</v>
      </c>
      <c r="G33" s="6">
        <f t="shared" si="4"/>
        <v>-1.2537599982399641E-3</v>
      </c>
      <c r="K33" s="1">
        <v>43213</v>
      </c>
      <c r="L33">
        <v>-3.3999999999999998E-3</v>
      </c>
      <c r="M33" s="7">
        <v>-3.3571060891333555E-3</v>
      </c>
      <c r="N33" s="1">
        <v>43213</v>
      </c>
      <c r="O33">
        <v>-1</v>
      </c>
      <c r="P33" s="1">
        <v>43213</v>
      </c>
      <c r="Q33" s="23">
        <v>0</v>
      </c>
      <c r="R33" s="17">
        <f t="shared" si="0"/>
        <v>0</v>
      </c>
      <c r="S33" s="20">
        <f t="shared" si="1"/>
        <v>0</v>
      </c>
      <c r="T33" s="16">
        <v>0</v>
      </c>
      <c r="U33" s="1">
        <v>43213</v>
      </c>
      <c r="V33">
        <v>273.64999999999998</v>
      </c>
      <c r="W33" s="14">
        <v>273.64999999999998</v>
      </c>
      <c r="X33" s="15">
        <v>272</v>
      </c>
      <c r="Y33">
        <v>272.55</v>
      </c>
    </row>
    <row r="34" spans="1:25" ht="14.25" x14ac:dyDescent="0.15">
      <c r="A34" s="1">
        <v>43210</v>
      </c>
      <c r="B34">
        <v>273.85000000000002</v>
      </c>
      <c r="C34">
        <f t="shared" si="2"/>
        <v>-4.9175948294581497E-3</v>
      </c>
      <c r="D34" s="1">
        <v>43210</v>
      </c>
      <c r="E34">
        <v>1335.52</v>
      </c>
      <c r="F34">
        <f t="shared" si="3"/>
        <v>-7.4449620645339366E-3</v>
      </c>
      <c r="G34" s="6">
        <f t="shared" si="4"/>
        <v>-3.4812389505355788E-3</v>
      </c>
      <c r="K34" s="1">
        <v>43214</v>
      </c>
      <c r="L34">
        <v>1.9E-3</v>
      </c>
      <c r="M34" s="7">
        <v>1.8606034329118498E-3</v>
      </c>
      <c r="N34" s="1">
        <v>43214</v>
      </c>
      <c r="O34">
        <v>1</v>
      </c>
      <c r="P34" s="1">
        <v>43214</v>
      </c>
      <c r="Q34" s="23">
        <v>1</v>
      </c>
      <c r="R34" s="17">
        <f t="shared" si="0"/>
        <v>271.5</v>
      </c>
      <c r="S34" s="20">
        <f t="shared" si="1"/>
        <v>271.2</v>
      </c>
      <c r="T34" s="16">
        <v>271.64999999999998</v>
      </c>
      <c r="U34" s="1">
        <v>43214</v>
      </c>
      <c r="V34">
        <v>271.5</v>
      </c>
      <c r="W34" s="14">
        <v>272.2</v>
      </c>
      <c r="X34" s="15">
        <v>271.05</v>
      </c>
      <c r="Y34">
        <v>271.85000000000002</v>
      </c>
    </row>
    <row r="35" spans="1:25" ht="14.25" x14ac:dyDescent="0.15">
      <c r="A35" s="1">
        <v>43213</v>
      </c>
      <c r="B35">
        <v>272.55</v>
      </c>
      <c r="C35">
        <f t="shared" si="2"/>
        <v>-4.7584277194405245E-3</v>
      </c>
      <c r="D35" s="1">
        <v>43213</v>
      </c>
      <c r="E35">
        <v>1324.64</v>
      </c>
      <c r="F35">
        <f t="shared" si="3"/>
        <v>-8.1800047119306944E-3</v>
      </c>
      <c r="G35" s="6">
        <f t="shared" si="4"/>
        <v>-3.3571060891333555E-3</v>
      </c>
      <c r="K35" s="1">
        <v>43215</v>
      </c>
      <c r="L35">
        <v>-1.2999999999999999E-3</v>
      </c>
      <c r="M35" s="7">
        <v>-1.2568693470026392E-3</v>
      </c>
      <c r="N35" s="1">
        <v>43215</v>
      </c>
      <c r="O35">
        <v>-1</v>
      </c>
      <c r="P35" s="1">
        <v>43215</v>
      </c>
      <c r="Q35" s="23">
        <v>-1</v>
      </c>
      <c r="R35" s="17">
        <f t="shared" si="0"/>
        <v>271.64999999999998</v>
      </c>
      <c r="S35" s="20">
        <f t="shared" si="1"/>
        <v>271.95</v>
      </c>
      <c r="T35" s="16">
        <v>271.60000000000002</v>
      </c>
      <c r="U35" s="1">
        <v>43215</v>
      </c>
      <c r="V35">
        <v>271.64999999999998</v>
      </c>
      <c r="W35" s="14">
        <v>272.64999999999998</v>
      </c>
      <c r="X35" s="15">
        <v>271.5</v>
      </c>
      <c r="Y35">
        <v>271.60000000000002</v>
      </c>
    </row>
    <row r="36" spans="1:25" ht="14.25" x14ac:dyDescent="0.15">
      <c r="A36" s="1">
        <v>43214</v>
      </c>
      <c r="B36">
        <v>271.85000000000002</v>
      </c>
      <c r="C36">
        <f t="shared" si="2"/>
        <v>-2.5716399183601862E-3</v>
      </c>
      <c r="D36" s="1">
        <v>43214</v>
      </c>
      <c r="E36">
        <v>1330.5</v>
      </c>
      <c r="F36">
        <f t="shared" si="3"/>
        <v>4.4140870272480082E-3</v>
      </c>
      <c r="G36" s="6">
        <f t="shared" si="4"/>
        <v>1.8606034329118498E-3</v>
      </c>
      <c r="K36" s="1">
        <v>43216</v>
      </c>
      <c r="L36">
        <v>-3.0000000000000001E-3</v>
      </c>
      <c r="M36" s="7">
        <v>-3.0114747955765626E-3</v>
      </c>
      <c r="N36" s="1">
        <v>43216</v>
      </c>
      <c r="O36">
        <v>-1</v>
      </c>
      <c r="P36" s="1">
        <v>43216</v>
      </c>
      <c r="Q36" s="23">
        <v>0</v>
      </c>
      <c r="R36" s="17">
        <f t="shared" si="0"/>
        <v>0</v>
      </c>
      <c r="S36" s="20">
        <f t="shared" si="1"/>
        <v>0</v>
      </c>
      <c r="T36" s="16">
        <v>0</v>
      </c>
      <c r="U36" s="1">
        <v>43216</v>
      </c>
      <c r="V36">
        <v>271.3</v>
      </c>
      <c r="W36" s="14">
        <v>272.05</v>
      </c>
      <c r="X36" s="15">
        <v>271.2</v>
      </c>
      <c r="Y36">
        <v>271.89999999999998</v>
      </c>
    </row>
    <row r="37" spans="1:25" ht="14.25" x14ac:dyDescent="0.15">
      <c r="A37" s="1">
        <v>43215</v>
      </c>
      <c r="B37">
        <v>271.60000000000002</v>
      </c>
      <c r="C37">
        <f t="shared" si="2"/>
        <v>-9.2004790738857043E-4</v>
      </c>
      <c r="D37" s="1">
        <v>43215</v>
      </c>
      <c r="E37">
        <v>1323.1</v>
      </c>
      <c r="F37">
        <f t="shared" si="3"/>
        <v>-5.5773433693785792E-3</v>
      </c>
      <c r="G37" s="6">
        <f t="shared" si="4"/>
        <v>-1.2568693470026392E-3</v>
      </c>
      <c r="K37" s="1">
        <v>43217</v>
      </c>
      <c r="L37">
        <v>1.9E-3</v>
      </c>
      <c r="M37" s="7">
        <v>1.9046357452950431E-3</v>
      </c>
      <c r="N37" s="1">
        <v>43217</v>
      </c>
      <c r="O37">
        <v>1</v>
      </c>
      <c r="P37" s="1">
        <v>43217</v>
      </c>
      <c r="Q37" s="23">
        <v>1</v>
      </c>
      <c r="R37" s="17">
        <f t="shared" si="0"/>
        <v>271.60000000000002</v>
      </c>
      <c r="S37" s="20">
        <f t="shared" si="1"/>
        <v>271.3</v>
      </c>
      <c r="T37" s="16">
        <v>273.64999999999998</v>
      </c>
      <c r="U37" s="1">
        <v>43217</v>
      </c>
      <c r="V37">
        <v>271.60000000000002</v>
      </c>
      <c r="W37" s="14">
        <v>271.75</v>
      </c>
      <c r="X37" s="15">
        <v>270.64999999999998</v>
      </c>
      <c r="Y37">
        <v>271.14999999999998</v>
      </c>
    </row>
    <row r="38" spans="1:25" ht="14.25" x14ac:dyDescent="0.15">
      <c r="A38" s="1">
        <v>43216</v>
      </c>
      <c r="B38">
        <v>271.89999999999998</v>
      </c>
      <c r="C38">
        <f t="shared" si="2"/>
        <v>1.1039559538837415E-3</v>
      </c>
      <c r="D38" s="1">
        <v>43216</v>
      </c>
      <c r="E38">
        <v>1316.9</v>
      </c>
      <c r="F38">
        <f t="shared" si="3"/>
        <v>-4.6969783321907741E-3</v>
      </c>
      <c r="G38" s="6">
        <f t="shared" si="4"/>
        <v>-3.0114747955765626E-3</v>
      </c>
      <c r="K38" s="1">
        <v>43222</v>
      </c>
      <c r="L38">
        <v>-5.7000000000000002E-3</v>
      </c>
      <c r="M38" s="7">
        <v>-5.6791033805234249E-3</v>
      </c>
      <c r="N38" s="1">
        <v>43222</v>
      </c>
      <c r="O38">
        <v>-1</v>
      </c>
      <c r="P38" s="1">
        <v>43222</v>
      </c>
      <c r="Q38" s="23">
        <v>-1</v>
      </c>
      <c r="R38" s="17">
        <f t="shared" si="0"/>
        <v>273.64999999999998</v>
      </c>
      <c r="S38" s="20">
        <f t="shared" si="1"/>
        <v>273.95</v>
      </c>
      <c r="T38" s="16">
        <v>275.05</v>
      </c>
      <c r="U38" s="1">
        <v>43222</v>
      </c>
      <c r="V38">
        <v>273.64999999999998</v>
      </c>
      <c r="W38" s="14">
        <v>274.35000000000002</v>
      </c>
      <c r="X38" s="15">
        <v>272.55</v>
      </c>
      <c r="Y38">
        <v>274.10000000000002</v>
      </c>
    </row>
    <row r="39" spans="1:25" ht="14.25" x14ac:dyDescent="0.15">
      <c r="A39" s="1">
        <v>43217</v>
      </c>
      <c r="B39">
        <v>271.14999999999998</v>
      </c>
      <c r="C39">
        <f t="shared" si="2"/>
        <v>-2.7621783513554214E-3</v>
      </c>
      <c r="D39" s="1">
        <v>43217</v>
      </c>
      <c r="E39">
        <v>1324</v>
      </c>
      <c r="F39">
        <f t="shared" si="3"/>
        <v>5.3769677807789257E-3</v>
      </c>
      <c r="G39" s="6">
        <f t="shared" si="4"/>
        <v>1.9046357452950431E-3</v>
      </c>
      <c r="K39" s="1">
        <v>43223</v>
      </c>
      <c r="L39">
        <v>-4.0000000000000002E-4</v>
      </c>
      <c r="M39" s="7">
        <v>-4.2063992703136421E-4</v>
      </c>
      <c r="N39" s="1">
        <v>43223</v>
      </c>
      <c r="O39">
        <v>-1</v>
      </c>
      <c r="P39" s="1">
        <v>43223</v>
      </c>
      <c r="Q39" s="23">
        <v>0</v>
      </c>
      <c r="R39" s="17">
        <f t="shared" si="0"/>
        <v>0</v>
      </c>
      <c r="S39" s="20">
        <f t="shared" si="1"/>
        <v>0</v>
      </c>
      <c r="T39" s="16">
        <v>0</v>
      </c>
      <c r="U39" s="1">
        <v>43223</v>
      </c>
      <c r="V39">
        <v>273.8</v>
      </c>
      <c r="W39" s="14">
        <v>274.89999999999998</v>
      </c>
      <c r="X39" s="15">
        <v>273.35000000000002</v>
      </c>
      <c r="Y39">
        <v>274.14999999999998</v>
      </c>
    </row>
    <row r="40" spans="1:25" ht="14.25" x14ac:dyDescent="0.15">
      <c r="A40" s="1">
        <v>43222</v>
      </c>
      <c r="B40">
        <v>271.95</v>
      </c>
      <c r="C40">
        <f t="shared" si="2"/>
        <v>2.946052581900175E-3</v>
      </c>
      <c r="D40" s="1">
        <v>43222</v>
      </c>
      <c r="E40">
        <v>1304.9000000000001</v>
      </c>
      <c r="F40">
        <f t="shared" si="3"/>
        <v>-1.4531048028752295E-2</v>
      </c>
      <c r="G40" s="6">
        <f t="shared" si="4"/>
        <v>-5.6791033805234249E-3</v>
      </c>
      <c r="K40" s="1">
        <v>43224</v>
      </c>
      <c r="L40">
        <v>1.5E-3</v>
      </c>
      <c r="M40" s="7">
        <v>1.5198237798840484E-3</v>
      </c>
      <c r="N40" s="1">
        <v>43224</v>
      </c>
      <c r="O40">
        <v>1</v>
      </c>
      <c r="P40" s="1">
        <v>43224</v>
      </c>
      <c r="Q40" s="23">
        <v>1</v>
      </c>
      <c r="R40" s="17">
        <f t="shared" si="0"/>
        <v>275.05</v>
      </c>
      <c r="S40" s="20">
        <f t="shared" si="1"/>
        <v>274.75</v>
      </c>
      <c r="T40" s="16">
        <v>275</v>
      </c>
      <c r="U40" s="1">
        <v>43224</v>
      </c>
      <c r="V40">
        <v>275.05</v>
      </c>
      <c r="W40" s="14">
        <v>275.14999999999998</v>
      </c>
      <c r="X40" s="15">
        <v>274.05</v>
      </c>
      <c r="Y40">
        <v>274.3</v>
      </c>
    </row>
    <row r="41" spans="1:25" ht="14.25" x14ac:dyDescent="0.15">
      <c r="A41" s="1">
        <v>43223</v>
      </c>
      <c r="B41">
        <v>272.10000000000002</v>
      </c>
      <c r="C41">
        <f t="shared" si="2"/>
        <v>5.5141992023088838E-4</v>
      </c>
      <c r="D41" s="1">
        <v>43223</v>
      </c>
      <c r="E41">
        <v>1312</v>
      </c>
      <c r="F41">
        <f t="shared" si="3"/>
        <v>5.4262810358330395E-3</v>
      </c>
      <c r="G41" s="6">
        <f t="shared" si="4"/>
        <v>-4.2063992703136421E-4</v>
      </c>
      <c r="K41" s="1">
        <v>43227</v>
      </c>
      <c r="L41">
        <v>-6.9999999999999999E-4</v>
      </c>
      <c r="M41" s="7">
        <v>-7.1940140072413426E-4</v>
      </c>
      <c r="N41" s="1">
        <v>43227</v>
      </c>
      <c r="O41">
        <v>-1</v>
      </c>
      <c r="P41" s="1">
        <v>43227</v>
      </c>
      <c r="Q41" s="23">
        <v>-1</v>
      </c>
      <c r="R41" s="17">
        <f t="shared" si="0"/>
        <v>275</v>
      </c>
      <c r="S41" s="20">
        <f t="shared" si="1"/>
        <v>275.3</v>
      </c>
      <c r="T41" s="16">
        <v>275.10000000000002</v>
      </c>
      <c r="U41" s="1">
        <v>43227</v>
      </c>
      <c r="V41">
        <v>275</v>
      </c>
      <c r="W41" s="14">
        <v>275.75</v>
      </c>
      <c r="X41" s="15">
        <v>274.35000000000002</v>
      </c>
      <c r="Y41">
        <v>275.14999999999998</v>
      </c>
    </row>
    <row r="42" spans="1:25" ht="14.25" x14ac:dyDescent="0.15">
      <c r="A42" s="1">
        <v>43224</v>
      </c>
      <c r="B42">
        <v>272.47000000000003</v>
      </c>
      <c r="C42">
        <f t="shared" si="2"/>
        <v>1.3588705104380665E-3</v>
      </c>
      <c r="D42" s="1">
        <v>43224</v>
      </c>
      <c r="E42">
        <v>1314.77</v>
      </c>
      <c r="F42">
        <f t="shared" si="3"/>
        <v>2.1090548672115534E-3</v>
      </c>
      <c r="G42" s="6">
        <f t="shared" si="4"/>
        <v>1.5198237798840484E-3</v>
      </c>
      <c r="K42" s="1">
        <v>43228</v>
      </c>
      <c r="L42">
        <v>-8.0000000000000004E-4</v>
      </c>
      <c r="M42" s="7">
        <v>-7.7384487800250803E-4</v>
      </c>
      <c r="N42" s="1">
        <v>43228</v>
      </c>
      <c r="O42">
        <v>-1</v>
      </c>
      <c r="P42" s="1">
        <v>43228</v>
      </c>
      <c r="Q42" s="23">
        <v>0</v>
      </c>
      <c r="R42" s="17">
        <f t="shared" si="0"/>
        <v>0</v>
      </c>
      <c r="S42" s="20">
        <f t="shared" si="1"/>
        <v>0</v>
      </c>
      <c r="T42" s="16">
        <v>0</v>
      </c>
      <c r="U42" s="1">
        <v>43228</v>
      </c>
      <c r="V42">
        <v>275.25</v>
      </c>
      <c r="W42" s="14">
        <v>275.45</v>
      </c>
      <c r="X42" s="15">
        <v>274.75</v>
      </c>
      <c r="Y42">
        <v>274.95</v>
      </c>
    </row>
    <row r="43" spans="1:25" ht="14.25" x14ac:dyDescent="0.15">
      <c r="A43" s="1">
        <v>43227</v>
      </c>
      <c r="B43">
        <v>273.52</v>
      </c>
      <c r="C43">
        <f t="shared" si="2"/>
        <v>3.8462290314069184E-3</v>
      </c>
      <c r="D43" s="1">
        <v>43227</v>
      </c>
      <c r="E43">
        <v>1314</v>
      </c>
      <c r="F43">
        <f t="shared" si="3"/>
        <v>-5.8582532669002865E-4</v>
      </c>
      <c r="G43" s="6">
        <f t="shared" si="4"/>
        <v>-7.1940140072413426E-4</v>
      </c>
      <c r="K43" s="1">
        <v>43229</v>
      </c>
      <c r="L43">
        <v>-8.0000000000000004E-4</v>
      </c>
      <c r="M43" s="7">
        <v>-8.334976526516712E-4</v>
      </c>
      <c r="N43" s="1">
        <v>43229</v>
      </c>
      <c r="O43">
        <v>-1</v>
      </c>
      <c r="P43" s="1">
        <v>43229</v>
      </c>
      <c r="Q43" s="23">
        <v>0</v>
      </c>
      <c r="R43" s="17">
        <f t="shared" si="0"/>
        <v>0</v>
      </c>
      <c r="S43" s="20">
        <f t="shared" si="1"/>
        <v>0</v>
      </c>
      <c r="T43" s="16">
        <v>0</v>
      </c>
      <c r="U43" s="1">
        <v>43229</v>
      </c>
      <c r="V43">
        <v>274.60000000000002</v>
      </c>
      <c r="W43" s="14">
        <v>275.95</v>
      </c>
      <c r="X43" s="15">
        <v>273.95</v>
      </c>
      <c r="Y43">
        <v>274.60000000000002</v>
      </c>
    </row>
    <row r="44" spans="1:25" ht="14.25" x14ac:dyDescent="0.15">
      <c r="A44" s="1">
        <v>43228</v>
      </c>
      <c r="B44">
        <v>273.86</v>
      </c>
      <c r="C44">
        <f t="shared" si="2"/>
        <v>1.242281573041965E-3</v>
      </c>
      <c r="D44" s="1">
        <v>43228</v>
      </c>
      <c r="E44">
        <v>1314.4</v>
      </c>
      <c r="F44">
        <f t="shared" si="3"/>
        <v>3.043676785025141E-4</v>
      </c>
      <c r="G44" s="6">
        <f t="shared" si="4"/>
        <v>-7.7384487800250803E-4</v>
      </c>
      <c r="K44" s="1">
        <v>43230</v>
      </c>
      <c r="L44">
        <v>2.5000000000000001E-3</v>
      </c>
      <c r="M44" s="7">
        <v>2.5448050109416992E-3</v>
      </c>
      <c r="N44" s="1">
        <v>43230</v>
      </c>
      <c r="O44">
        <v>1</v>
      </c>
      <c r="P44" s="1">
        <v>43230</v>
      </c>
      <c r="Q44" s="23">
        <v>1</v>
      </c>
      <c r="R44" s="17">
        <f t="shared" si="0"/>
        <v>275.10000000000002</v>
      </c>
      <c r="S44" s="20">
        <f t="shared" si="1"/>
        <v>274.8</v>
      </c>
      <c r="T44" s="16">
        <v>275.7</v>
      </c>
      <c r="U44" s="1">
        <v>43230</v>
      </c>
      <c r="V44">
        <v>275.10000000000002</v>
      </c>
      <c r="W44" s="14">
        <v>275.55</v>
      </c>
      <c r="X44" s="15">
        <v>274.64999999999998</v>
      </c>
      <c r="Y44">
        <v>274.8</v>
      </c>
    </row>
    <row r="45" spans="1:25" ht="14.25" x14ac:dyDescent="0.15">
      <c r="A45" s="1">
        <v>43229</v>
      </c>
      <c r="B45">
        <v>273.83999999999997</v>
      </c>
      <c r="C45">
        <f t="shared" si="2"/>
        <v>-7.303268215783776E-5</v>
      </c>
      <c r="D45" s="1">
        <v>43229</v>
      </c>
      <c r="E45">
        <v>1312.4</v>
      </c>
      <c r="F45">
        <f t="shared" si="3"/>
        <v>-1.5227656361118001E-3</v>
      </c>
      <c r="G45" s="6">
        <f t="shared" si="4"/>
        <v>-8.334976526516712E-4</v>
      </c>
      <c r="K45" s="1">
        <v>43231</v>
      </c>
      <c r="L45">
        <v>-2.0000000000000001E-4</v>
      </c>
      <c r="M45" s="7">
        <v>-1.8246114917817467E-4</v>
      </c>
      <c r="N45" s="1">
        <v>43231</v>
      </c>
      <c r="O45">
        <v>-1</v>
      </c>
      <c r="P45" s="1">
        <v>43231</v>
      </c>
      <c r="Q45" s="23">
        <v>-1</v>
      </c>
      <c r="R45" s="21">
        <f t="shared" si="0"/>
        <v>275.7</v>
      </c>
      <c r="S45" s="18">
        <f t="shared" si="1"/>
        <v>276</v>
      </c>
      <c r="T45" s="16">
        <v>270.10000000000002</v>
      </c>
      <c r="U45" s="1">
        <v>43231</v>
      </c>
      <c r="V45">
        <v>275.7</v>
      </c>
      <c r="W45" s="14">
        <v>275.75</v>
      </c>
      <c r="X45" s="15">
        <v>274.75</v>
      </c>
      <c r="Y45">
        <v>275.2</v>
      </c>
    </row>
    <row r="46" spans="1:25" ht="14.25" x14ac:dyDescent="0.15">
      <c r="A46" s="1">
        <v>43230</v>
      </c>
      <c r="B46">
        <v>274.29000000000002</v>
      </c>
      <c r="C46">
        <f t="shared" si="2"/>
        <v>1.6419466225150886E-3</v>
      </c>
      <c r="D46" s="1">
        <v>43230</v>
      </c>
      <c r="E46">
        <v>1321.2</v>
      </c>
      <c r="F46">
        <f t="shared" si="3"/>
        <v>6.6828924296879937E-3</v>
      </c>
      <c r="G46" s="6">
        <f t="shared" si="4"/>
        <v>2.5448050109416992E-3</v>
      </c>
      <c r="K46" s="1">
        <v>43234</v>
      </c>
      <c r="L46">
        <v>-2.3E-3</v>
      </c>
      <c r="M46" s="7">
        <v>-2.3015079488783196E-3</v>
      </c>
      <c r="N46" s="1">
        <v>43234</v>
      </c>
      <c r="O46">
        <v>-1</v>
      </c>
      <c r="P46" s="1">
        <v>43234</v>
      </c>
      <c r="Q46" s="23">
        <v>0</v>
      </c>
      <c r="R46" s="17">
        <f t="shared" si="0"/>
        <v>0</v>
      </c>
      <c r="S46" s="20">
        <f t="shared" si="1"/>
        <v>0</v>
      </c>
      <c r="T46" s="16">
        <v>0</v>
      </c>
      <c r="U46" s="1">
        <v>43234</v>
      </c>
      <c r="V46">
        <v>275.7</v>
      </c>
      <c r="W46" s="14">
        <v>275.7</v>
      </c>
      <c r="X46" s="15">
        <v>275</v>
      </c>
      <c r="Y46">
        <v>275.14999999999998</v>
      </c>
    </row>
    <row r="47" spans="1:25" ht="14.25" x14ac:dyDescent="0.15">
      <c r="A47" s="1">
        <v>43231</v>
      </c>
      <c r="B47">
        <v>274.60000000000002</v>
      </c>
      <c r="C47">
        <f t="shared" si="2"/>
        <v>1.1295524894258751E-3</v>
      </c>
      <c r="D47" s="1">
        <v>43231</v>
      </c>
      <c r="E47">
        <v>1318.85</v>
      </c>
      <c r="F47">
        <f t="shared" si="3"/>
        <v>-1.7802697832742459E-3</v>
      </c>
      <c r="G47" s="6">
        <f t="shared" si="4"/>
        <v>-1.8246114917817467E-4</v>
      </c>
      <c r="K47" s="1">
        <v>43235</v>
      </c>
      <c r="L47">
        <v>-8.0000000000000002E-3</v>
      </c>
      <c r="M47" s="7">
        <v>-7.9730621567921291E-3</v>
      </c>
      <c r="N47" s="1">
        <v>43235</v>
      </c>
      <c r="O47">
        <v>-1</v>
      </c>
      <c r="P47" s="1">
        <v>43235</v>
      </c>
      <c r="Q47" s="23">
        <v>0</v>
      </c>
      <c r="R47" s="17">
        <f t="shared" si="0"/>
        <v>0</v>
      </c>
      <c r="S47" s="20">
        <f t="shared" si="1"/>
        <v>0</v>
      </c>
      <c r="T47" s="16">
        <v>0</v>
      </c>
      <c r="U47" s="1">
        <v>43235</v>
      </c>
      <c r="V47">
        <v>275</v>
      </c>
      <c r="W47" s="14">
        <v>275.2</v>
      </c>
      <c r="X47" s="15">
        <v>273.60000000000002</v>
      </c>
      <c r="Y47">
        <v>273.8</v>
      </c>
    </row>
    <row r="48" spans="1:25" ht="14.25" x14ac:dyDescent="0.15">
      <c r="A48" s="1">
        <v>43234</v>
      </c>
      <c r="B48">
        <v>274.47000000000003</v>
      </c>
      <c r="C48">
        <f t="shared" si="2"/>
        <v>-4.7352797431705456E-4</v>
      </c>
      <c r="D48" s="1">
        <v>43234</v>
      </c>
      <c r="E48">
        <v>1313.3</v>
      </c>
      <c r="F48">
        <f t="shared" si="3"/>
        <v>-4.21709114224624E-3</v>
      </c>
      <c r="G48" s="6">
        <f t="shared" si="4"/>
        <v>-2.3015079488783196E-3</v>
      </c>
      <c r="K48" s="1">
        <v>43236</v>
      </c>
      <c r="L48">
        <v>-5.0000000000000001E-4</v>
      </c>
      <c r="M48" s="7">
        <v>-5.3704208733236286E-4</v>
      </c>
      <c r="N48" s="1">
        <v>43236</v>
      </c>
      <c r="O48">
        <v>-1</v>
      </c>
      <c r="P48" s="1">
        <v>43236</v>
      </c>
      <c r="Q48" s="23">
        <v>0</v>
      </c>
      <c r="R48" s="17">
        <f t="shared" si="0"/>
        <v>0</v>
      </c>
      <c r="S48" s="20">
        <f t="shared" si="1"/>
        <v>0</v>
      </c>
      <c r="T48" s="16">
        <v>0</v>
      </c>
      <c r="U48" s="1">
        <v>43236</v>
      </c>
      <c r="V48">
        <v>272</v>
      </c>
      <c r="W48" s="14">
        <v>272.05</v>
      </c>
      <c r="X48" s="15">
        <v>270.55</v>
      </c>
      <c r="Y48">
        <v>271.25</v>
      </c>
    </row>
    <row r="49" spans="1:25" ht="14.25" x14ac:dyDescent="0.15">
      <c r="A49" s="1">
        <v>43235</v>
      </c>
      <c r="B49">
        <v>273.31</v>
      </c>
      <c r="C49">
        <f t="shared" si="2"/>
        <v>-4.2352832668949274E-3</v>
      </c>
      <c r="D49" s="1">
        <v>43235</v>
      </c>
      <c r="E49">
        <v>1290.2</v>
      </c>
      <c r="F49">
        <f t="shared" si="3"/>
        <v>-1.77458084929729E-2</v>
      </c>
      <c r="G49" s="6">
        <f t="shared" si="4"/>
        <v>-7.9730621567921291E-3</v>
      </c>
      <c r="K49" s="1">
        <v>43237</v>
      </c>
      <c r="L49">
        <v>2.3999999999999998E-3</v>
      </c>
      <c r="M49" s="7">
        <v>2.3532508577109512E-3</v>
      </c>
      <c r="N49" s="1">
        <v>43237</v>
      </c>
      <c r="O49">
        <v>1</v>
      </c>
      <c r="P49" s="1">
        <v>43237</v>
      </c>
      <c r="Q49" s="23">
        <v>1</v>
      </c>
      <c r="R49" s="17">
        <f t="shared" si="0"/>
        <v>270.10000000000002</v>
      </c>
      <c r="S49" s="20">
        <f t="shared" si="1"/>
        <v>269.8</v>
      </c>
      <c r="T49" s="16">
        <v>270.14999999999998</v>
      </c>
      <c r="U49" s="1">
        <v>43237</v>
      </c>
      <c r="V49">
        <v>270.10000000000002</v>
      </c>
      <c r="W49" s="14">
        <v>270.8</v>
      </c>
      <c r="X49" s="15">
        <v>269.75</v>
      </c>
      <c r="Y49">
        <v>269.85000000000002</v>
      </c>
    </row>
    <row r="50" spans="1:25" ht="14.25" x14ac:dyDescent="0.15">
      <c r="A50" s="1">
        <v>43236</v>
      </c>
      <c r="B50">
        <v>270.72000000000003</v>
      </c>
      <c r="C50">
        <f t="shared" si="2"/>
        <v>-9.5216056748001401E-3</v>
      </c>
      <c r="D50" s="1">
        <v>43236</v>
      </c>
      <c r="E50">
        <v>1290.7</v>
      </c>
      <c r="F50">
        <f t="shared" si="3"/>
        <v>3.8746174300076602E-4</v>
      </c>
      <c r="G50" s="6">
        <f t="shared" si="4"/>
        <v>-5.3704208733236286E-4</v>
      </c>
      <c r="K50" s="1">
        <v>43238</v>
      </c>
      <c r="L50">
        <v>1.2999999999999999E-3</v>
      </c>
      <c r="M50" s="7">
        <v>1.3236583422234953E-3</v>
      </c>
      <c r="N50" s="1">
        <v>43238</v>
      </c>
      <c r="O50">
        <v>1</v>
      </c>
      <c r="P50" s="1">
        <v>43238</v>
      </c>
      <c r="Q50" s="23">
        <v>0</v>
      </c>
      <c r="R50" s="17">
        <f t="shared" si="0"/>
        <v>0</v>
      </c>
      <c r="S50" s="20">
        <f t="shared" si="1"/>
        <v>0</v>
      </c>
      <c r="T50" s="16">
        <v>0</v>
      </c>
      <c r="U50" s="1">
        <v>43238</v>
      </c>
      <c r="V50">
        <v>270</v>
      </c>
      <c r="W50" s="14">
        <v>270.45</v>
      </c>
      <c r="X50" s="15">
        <v>269.89999999999998</v>
      </c>
      <c r="Y50">
        <v>270.3</v>
      </c>
    </row>
    <row r="51" spans="1:25" ht="14.25" x14ac:dyDescent="0.15">
      <c r="A51" s="1">
        <v>43237</v>
      </c>
      <c r="B51">
        <v>269.39999999999998</v>
      </c>
      <c r="C51">
        <f t="shared" si="2"/>
        <v>-4.8878124415950019E-3</v>
      </c>
      <c r="D51" s="1">
        <v>43237</v>
      </c>
      <c r="E51">
        <v>1290.7</v>
      </c>
      <c r="F51">
        <f t="shared" si="3"/>
        <v>0</v>
      </c>
      <c r="G51" s="6">
        <f t="shared" si="4"/>
        <v>2.3532508577109512E-3</v>
      </c>
      <c r="K51" s="1">
        <v>43241</v>
      </c>
      <c r="L51">
        <v>2.9999999999999997E-4</v>
      </c>
      <c r="M51" s="7">
        <v>3.2513090273966462E-4</v>
      </c>
      <c r="N51" s="1">
        <v>43241</v>
      </c>
      <c r="O51">
        <v>1</v>
      </c>
      <c r="P51" s="1">
        <v>43241</v>
      </c>
      <c r="Q51" s="23">
        <v>0</v>
      </c>
      <c r="R51" s="17">
        <f t="shared" si="0"/>
        <v>0</v>
      </c>
      <c r="S51" s="20">
        <f t="shared" si="1"/>
        <v>0</v>
      </c>
      <c r="T51" s="16">
        <v>0</v>
      </c>
      <c r="U51" s="1">
        <v>43241</v>
      </c>
      <c r="V51">
        <v>270.05</v>
      </c>
      <c r="W51" s="14">
        <v>271.14999999999998</v>
      </c>
      <c r="X51" s="15">
        <v>269.45</v>
      </c>
      <c r="Y51">
        <v>269.5</v>
      </c>
    </row>
    <row r="52" spans="1:25" ht="14.25" x14ac:dyDescent="0.15">
      <c r="A52" s="1">
        <v>43238</v>
      </c>
      <c r="B52">
        <v>269.91000000000003</v>
      </c>
      <c r="C52">
        <f t="shared" si="2"/>
        <v>1.8913061208735923E-3</v>
      </c>
      <c r="D52" s="1">
        <v>43238</v>
      </c>
      <c r="E52">
        <v>1292.97</v>
      </c>
      <c r="F52">
        <f t="shared" si="3"/>
        <v>1.7571908053997738E-3</v>
      </c>
      <c r="G52" s="6">
        <f t="shared" si="4"/>
        <v>1.3236583422234953E-3</v>
      </c>
      <c r="K52" s="1">
        <v>43242</v>
      </c>
      <c r="L52">
        <v>-4.0000000000000002E-4</v>
      </c>
      <c r="M52" s="7">
        <v>-4.2272475994253774E-4</v>
      </c>
      <c r="N52" s="1">
        <v>43242</v>
      </c>
      <c r="O52">
        <v>-1</v>
      </c>
      <c r="P52" s="1">
        <v>43242</v>
      </c>
      <c r="Q52" s="23">
        <v>-1</v>
      </c>
      <c r="R52" s="17">
        <f t="shared" si="0"/>
        <v>270.14999999999998</v>
      </c>
      <c r="S52" s="20">
        <f t="shared" si="1"/>
        <v>270.45</v>
      </c>
      <c r="T52" s="16">
        <v>271.14999999999998</v>
      </c>
      <c r="U52" s="1">
        <v>43242</v>
      </c>
      <c r="V52">
        <v>270.14999999999998</v>
      </c>
      <c r="W52" s="14">
        <v>270.8</v>
      </c>
      <c r="X52" s="15">
        <v>270</v>
      </c>
      <c r="Y52">
        <v>270.25</v>
      </c>
    </row>
    <row r="53" spans="1:25" ht="14.25" x14ac:dyDescent="0.15">
      <c r="A53" s="1">
        <v>43241</v>
      </c>
      <c r="B53">
        <v>269.14</v>
      </c>
      <c r="C53">
        <f t="shared" si="2"/>
        <v>-2.8568797837418614E-3</v>
      </c>
      <c r="D53" s="1">
        <v>43241</v>
      </c>
      <c r="E53">
        <v>1292.8</v>
      </c>
      <c r="F53">
        <f t="shared" si="3"/>
        <v>-1.3148887971083675E-4</v>
      </c>
      <c r="G53" s="6">
        <f t="shared" si="4"/>
        <v>3.2513090273966462E-4</v>
      </c>
      <c r="K53" s="1">
        <v>43243</v>
      </c>
      <c r="L53">
        <v>0</v>
      </c>
      <c r="M53" s="7">
        <v>-4.1850909074936599E-5</v>
      </c>
      <c r="N53" s="1">
        <v>43243</v>
      </c>
      <c r="O53">
        <v>-1</v>
      </c>
      <c r="P53" s="1">
        <v>43243</v>
      </c>
      <c r="Q53" s="23">
        <v>0</v>
      </c>
      <c r="R53" s="17">
        <f t="shared" si="0"/>
        <v>0</v>
      </c>
      <c r="S53" s="20">
        <f t="shared" si="1"/>
        <v>0</v>
      </c>
      <c r="T53" s="16">
        <v>0</v>
      </c>
      <c r="U53" s="1">
        <v>43243</v>
      </c>
      <c r="V53">
        <v>270.8</v>
      </c>
      <c r="W53" s="14">
        <v>270.85000000000002</v>
      </c>
      <c r="X53" s="15">
        <v>270.2</v>
      </c>
      <c r="Y53">
        <v>270.5</v>
      </c>
    </row>
    <row r="54" spans="1:25" ht="14.25" x14ac:dyDescent="0.15">
      <c r="A54" s="1">
        <v>43242</v>
      </c>
      <c r="B54">
        <v>269.72000000000003</v>
      </c>
      <c r="C54">
        <f t="shared" si="2"/>
        <v>2.1526935529859775E-3</v>
      </c>
      <c r="D54" s="1">
        <v>43242</v>
      </c>
      <c r="E54">
        <v>1291.2</v>
      </c>
      <c r="F54">
        <f t="shared" si="3"/>
        <v>-1.2383902511464715E-3</v>
      </c>
      <c r="G54" s="6">
        <f t="shared" si="4"/>
        <v>-4.2272475994253774E-4</v>
      </c>
      <c r="K54" s="1">
        <v>43244</v>
      </c>
      <c r="L54">
        <v>3.0000000000000001E-3</v>
      </c>
      <c r="M54" s="7">
        <v>3.0401777411524322E-3</v>
      </c>
      <c r="N54" s="1">
        <v>43244</v>
      </c>
      <c r="O54">
        <v>1</v>
      </c>
      <c r="P54" s="1">
        <v>43244</v>
      </c>
      <c r="Q54" s="23">
        <v>1</v>
      </c>
      <c r="R54" s="17">
        <f t="shared" si="0"/>
        <v>271.14999999999998</v>
      </c>
      <c r="S54" s="20">
        <f t="shared" si="1"/>
        <v>270.84999999999997</v>
      </c>
      <c r="T54" s="16">
        <v>272.60000000000002</v>
      </c>
      <c r="U54" s="1">
        <v>43244</v>
      </c>
      <c r="V54">
        <v>271.14999999999998</v>
      </c>
      <c r="W54" s="14">
        <v>272.3</v>
      </c>
      <c r="X54" s="15">
        <v>270.64999999999998</v>
      </c>
      <c r="Y54">
        <v>272.25</v>
      </c>
    </row>
    <row r="55" spans="1:25" ht="14.25" x14ac:dyDescent="0.15">
      <c r="A55" s="1">
        <v>43243</v>
      </c>
      <c r="B55">
        <v>270.13</v>
      </c>
      <c r="C55">
        <f t="shared" si="2"/>
        <v>1.5189407384593654E-3</v>
      </c>
      <c r="D55" s="1">
        <v>43243</v>
      </c>
      <c r="E55">
        <v>1293.3</v>
      </c>
      <c r="F55">
        <f t="shared" si="3"/>
        <v>1.6250729055141198E-3</v>
      </c>
      <c r="G55" s="6">
        <f t="shared" si="4"/>
        <v>-4.1850909074936599E-5</v>
      </c>
      <c r="K55" s="1">
        <v>43245</v>
      </c>
      <c r="L55">
        <v>-1.4E-3</v>
      </c>
      <c r="M55" s="7">
        <v>-1.3819353147241282E-3</v>
      </c>
      <c r="N55" s="1">
        <v>43245</v>
      </c>
      <c r="O55">
        <v>-1</v>
      </c>
      <c r="P55" s="1">
        <v>43245</v>
      </c>
      <c r="Q55" s="23">
        <v>-1</v>
      </c>
      <c r="R55" s="17">
        <f t="shared" si="0"/>
        <v>272.60000000000002</v>
      </c>
      <c r="S55" s="20">
        <f t="shared" si="1"/>
        <v>272.90000000000003</v>
      </c>
      <c r="T55" s="16">
        <v>273</v>
      </c>
      <c r="U55" s="1">
        <v>43245</v>
      </c>
      <c r="V55">
        <v>272.60000000000002</v>
      </c>
      <c r="W55" s="14">
        <v>273.85000000000002</v>
      </c>
      <c r="X55" s="15">
        <v>272.25</v>
      </c>
      <c r="Y55">
        <v>273.55</v>
      </c>
    </row>
    <row r="56" spans="1:25" ht="14.25" x14ac:dyDescent="0.15">
      <c r="A56" s="1">
        <v>43244</v>
      </c>
      <c r="B56">
        <v>271.70999999999998</v>
      </c>
      <c r="C56">
        <f t="shared" si="2"/>
        <v>5.831996450126044E-3</v>
      </c>
      <c r="D56" s="1">
        <v>43244</v>
      </c>
      <c r="E56">
        <v>1304.5</v>
      </c>
      <c r="F56">
        <f t="shared" si="3"/>
        <v>8.6227341555846077E-3</v>
      </c>
      <c r="G56" s="6">
        <f t="shared" si="4"/>
        <v>3.0401777411524322E-3</v>
      </c>
      <c r="K56" s="1">
        <v>43248</v>
      </c>
      <c r="L56">
        <v>-2.0999999999999999E-3</v>
      </c>
      <c r="M56" s="7">
        <v>-2.0649339367713143E-3</v>
      </c>
      <c r="N56" s="1">
        <v>43248</v>
      </c>
      <c r="O56">
        <v>-1</v>
      </c>
      <c r="P56" s="1">
        <v>43248</v>
      </c>
      <c r="Q56" s="23">
        <v>0</v>
      </c>
      <c r="R56" s="17">
        <f t="shared" si="0"/>
        <v>0</v>
      </c>
      <c r="S56" s="20">
        <f t="shared" si="1"/>
        <v>0</v>
      </c>
      <c r="T56" s="16">
        <v>0</v>
      </c>
      <c r="U56" s="1">
        <v>43248</v>
      </c>
      <c r="V56">
        <v>274.10000000000002</v>
      </c>
      <c r="W56" s="14">
        <v>274.3</v>
      </c>
      <c r="X56" s="15">
        <v>272.14999999999998</v>
      </c>
      <c r="Y56">
        <v>272.35000000000002</v>
      </c>
    </row>
    <row r="57" spans="1:25" ht="14.25" x14ac:dyDescent="0.15">
      <c r="A57" s="1">
        <v>43245</v>
      </c>
      <c r="B57">
        <v>273.22000000000003</v>
      </c>
      <c r="C57">
        <f t="shared" si="2"/>
        <v>5.5420104043745581E-3</v>
      </c>
      <c r="D57" s="1">
        <v>43245</v>
      </c>
      <c r="E57">
        <v>1301.7</v>
      </c>
      <c r="F57">
        <f t="shared" si="3"/>
        <v>-2.1487231043683802E-3</v>
      </c>
      <c r="G57" s="6">
        <f t="shared" si="4"/>
        <v>-1.3819353147241282E-3</v>
      </c>
      <c r="K57" s="1">
        <v>43249</v>
      </c>
      <c r="L57">
        <v>1E-4</v>
      </c>
      <c r="M57" s="7">
        <v>1.2776162361467715E-4</v>
      </c>
      <c r="N57" s="1">
        <v>43249</v>
      </c>
      <c r="O57">
        <v>1</v>
      </c>
      <c r="P57" s="1">
        <v>43249</v>
      </c>
      <c r="Q57" s="23">
        <v>1</v>
      </c>
      <c r="R57" s="17">
        <f t="shared" si="0"/>
        <v>273</v>
      </c>
      <c r="S57" s="20">
        <f t="shared" si="1"/>
        <v>272.7</v>
      </c>
      <c r="T57" s="16">
        <v>273.5</v>
      </c>
      <c r="U57" s="1">
        <v>43249</v>
      </c>
      <c r="V57">
        <v>273</v>
      </c>
      <c r="W57" s="14">
        <v>273.64999999999998</v>
      </c>
      <c r="X57" s="15">
        <v>272.64999999999998</v>
      </c>
      <c r="Y57">
        <v>273.25</v>
      </c>
    </row>
    <row r="58" spans="1:25" ht="14.25" x14ac:dyDescent="0.15">
      <c r="A58" s="1">
        <v>43248</v>
      </c>
      <c r="B58">
        <v>272.08999999999997</v>
      </c>
      <c r="C58">
        <f t="shared" si="2"/>
        <v>-4.1444375398962327E-3</v>
      </c>
      <c r="D58" s="1">
        <v>43248</v>
      </c>
      <c r="E58">
        <v>1297.6199999999999</v>
      </c>
      <c r="F58">
        <f t="shared" si="3"/>
        <v>-3.1392851597628578E-3</v>
      </c>
      <c r="G58" s="6">
        <f t="shared" si="4"/>
        <v>-2.0649339367713143E-3</v>
      </c>
      <c r="K58" s="1">
        <v>43250</v>
      </c>
      <c r="L58">
        <v>-1E-4</v>
      </c>
      <c r="M58" s="7">
        <v>-6.1135616321868192E-5</v>
      </c>
      <c r="N58" s="1">
        <v>43250</v>
      </c>
      <c r="O58">
        <v>-1</v>
      </c>
      <c r="P58" s="1">
        <v>43250</v>
      </c>
      <c r="Q58" s="23">
        <v>-1</v>
      </c>
      <c r="R58" s="17">
        <f t="shared" si="0"/>
        <v>273.5</v>
      </c>
      <c r="S58" s="20">
        <f t="shared" si="1"/>
        <v>273.8</v>
      </c>
      <c r="T58" s="16">
        <v>273</v>
      </c>
      <c r="U58" s="1">
        <v>43250</v>
      </c>
      <c r="V58">
        <v>273.5</v>
      </c>
      <c r="W58" s="14">
        <v>274.95</v>
      </c>
      <c r="X58" s="15">
        <v>272.8</v>
      </c>
      <c r="Y58">
        <v>274.14999999999998</v>
      </c>
    </row>
    <row r="59" spans="1:25" ht="14.25" x14ac:dyDescent="0.15">
      <c r="A59" s="1">
        <v>43249</v>
      </c>
      <c r="B59">
        <v>272.89999999999998</v>
      </c>
      <c r="C59">
        <f t="shared" si="2"/>
        <v>2.9725337948476806E-3</v>
      </c>
      <c r="D59" s="1">
        <v>43249</v>
      </c>
      <c r="E59">
        <v>1298.7</v>
      </c>
      <c r="F59">
        <f t="shared" si="3"/>
        <v>8.3194680339271853E-4</v>
      </c>
      <c r="G59" s="6">
        <f t="shared" si="4"/>
        <v>1.2776162361467715E-4</v>
      </c>
      <c r="K59" s="1">
        <v>43251</v>
      </c>
      <c r="L59">
        <v>-1.6000000000000001E-3</v>
      </c>
      <c r="M59" s="7">
        <v>-1.6374725190902695E-3</v>
      </c>
      <c r="N59" s="1">
        <v>43251</v>
      </c>
      <c r="O59">
        <v>-1</v>
      </c>
      <c r="P59" s="1">
        <v>43251</v>
      </c>
      <c r="Q59" s="23">
        <v>0</v>
      </c>
      <c r="R59" s="17">
        <f t="shared" si="0"/>
        <v>0</v>
      </c>
      <c r="S59" s="20">
        <f t="shared" si="1"/>
        <v>0</v>
      </c>
      <c r="T59" s="16">
        <v>0</v>
      </c>
      <c r="U59" s="1">
        <v>43251</v>
      </c>
      <c r="V59">
        <v>274.39999999999998</v>
      </c>
      <c r="W59" s="14">
        <v>274.55</v>
      </c>
      <c r="X59" s="15">
        <v>273.8</v>
      </c>
      <c r="Y59">
        <v>274.5</v>
      </c>
    </row>
    <row r="60" spans="1:25" ht="14.25" x14ac:dyDescent="0.15">
      <c r="A60" s="1">
        <v>43250</v>
      </c>
      <c r="B60">
        <v>273.95999999999998</v>
      </c>
      <c r="C60">
        <f t="shared" si="2"/>
        <v>3.8766826154117209E-3</v>
      </c>
      <c r="D60" s="1">
        <v>43250</v>
      </c>
      <c r="E60">
        <v>1301.2</v>
      </c>
      <c r="F60">
        <f t="shared" si="3"/>
        <v>1.923151483151785E-3</v>
      </c>
      <c r="G60" s="6">
        <f t="shared" si="4"/>
        <v>-6.1135616321868192E-5</v>
      </c>
      <c r="K60" s="1">
        <v>43252</v>
      </c>
      <c r="L60">
        <v>-2.0999999999999999E-3</v>
      </c>
      <c r="M60" s="7">
        <v>-2.0865658789929664E-3</v>
      </c>
      <c r="N60" s="1">
        <v>43252</v>
      </c>
      <c r="O60">
        <v>-1</v>
      </c>
      <c r="P60" s="1">
        <v>43252</v>
      </c>
      <c r="Q60" s="23">
        <v>0</v>
      </c>
      <c r="R60" s="17">
        <f t="shared" si="0"/>
        <v>0</v>
      </c>
      <c r="S60" s="20">
        <f t="shared" si="1"/>
        <v>0</v>
      </c>
      <c r="T60" s="16">
        <v>0</v>
      </c>
      <c r="U60" s="1">
        <v>43252</v>
      </c>
      <c r="V60">
        <v>274.10000000000002</v>
      </c>
      <c r="W60" s="14">
        <v>275</v>
      </c>
      <c r="X60" s="15">
        <v>273.3</v>
      </c>
      <c r="Y60">
        <v>273.85000000000002</v>
      </c>
    </row>
    <row r="61" spans="1:25" ht="14.25" x14ac:dyDescent="0.15">
      <c r="A61" s="1">
        <v>43251</v>
      </c>
      <c r="B61">
        <v>274.25</v>
      </c>
      <c r="C61">
        <f t="shared" si="2"/>
        <v>1.0579888256352259E-3</v>
      </c>
      <c r="D61" s="1">
        <v>43251</v>
      </c>
      <c r="E61">
        <v>1297.9000000000001</v>
      </c>
      <c r="F61">
        <f t="shared" si="3"/>
        <v>-2.5393419054830653E-3</v>
      </c>
      <c r="G61" s="6">
        <f t="shared" si="4"/>
        <v>-1.6374725190902695E-3</v>
      </c>
      <c r="K61" s="1">
        <v>43255</v>
      </c>
      <c r="L61">
        <v>-1E-4</v>
      </c>
      <c r="M61" s="7">
        <v>-9.0827652044664494E-5</v>
      </c>
      <c r="N61" s="1">
        <v>43255</v>
      </c>
      <c r="O61">
        <v>-1</v>
      </c>
      <c r="P61" s="1">
        <v>43255</v>
      </c>
      <c r="Q61" s="23">
        <v>0</v>
      </c>
      <c r="R61" s="17">
        <f t="shared" si="0"/>
        <v>0</v>
      </c>
      <c r="S61" s="20">
        <f t="shared" si="1"/>
        <v>0</v>
      </c>
      <c r="T61" s="16">
        <v>0</v>
      </c>
      <c r="U61" s="1">
        <v>43255</v>
      </c>
      <c r="V61">
        <v>272.64999999999998</v>
      </c>
      <c r="W61" s="14">
        <v>273.64999999999998</v>
      </c>
      <c r="X61" s="15">
        <v>272.3</v>
      </c>
      <c r="Y61">
        <v>272.39999999999998</v>
      </c>
    </row>
    <row r="62" spans="1:25" ht="14.25" x14ac:dyDescent="0.15">
      <c r="A62" s="1">
        <v>43252</v>
      </c>
      <c r="B62">
        <v>273.85000000000002</v>
      </c>
      <c r="C62">
        <f t="shared" si="2"/>
        <v>-1.4595879256091926E-3</v>
      </c>
      <c r="D62" s="1">
        <v>43252</v>
      </c>
      <c r="E62">
        <v>1292.95</v>
      </c>
      <c r="F62">
        <f t="shared" si="3"/>
        <v>-3.8211444297978265E-3</v>
      </c>
      <c r="G62" s="6">
        <f t="shared" si="4"/>
        <v>-2.0865658789929664E-3</v>
      </c>
      <c r="K62" s="1">
        <v>43256</v>
      </c>
      <c r="L62">
        <v>2.5999999999999999E-3</v>
      </c>
      <c r="M62" s="7">
        <v>2.643445251868679E-3</v>
      </c>
      <c r="N62" s="1">
        <v>43256</v>
      </c>
      <c r="O62">
        <v>1</v>
      </c>
      <c r="P62" s="1">
        <v>43256</v>
      </c>
      <c r="Q62" s="23">
        <v>1</v>
      </c>
      <c r="R62" s="17">
        <f t="shared" si="0"/>
        <v>273</v>
      </c>
      <c r="S62" s="20">
        <f t="shared" si="1"/>
        <v>272.7</v>
      </c>
      <c r="T62" s="16">
        <v>272.8</v>
      </c>
      <c r="U62" s="1">
        <v>43256</v>
      </c>
      <c r="V62">
        <v>273</v>
      </c>
      <c r="W62" s="14">
        <v>273</v>
      </c>
      <c r="X62" s="15">
        <v>271.64999999999998</v>
      </c>
      <c r="Y62">
        <v>271.89999999999998</v>
      </c>
    </row>
    <row r="63" spans="1:25" ht="14.25" x14ac:dyDescent="0.15">
      <c r="A63" s="1">
        <v>43255</v>
      </c>
      <c r="B63">
        <v>272.39999999999998</v>
      </c>
      <c r="C63">
        <f t="shared" si="2"/>
        <v>-5.3089369543731927E-3</v>
      </c>
      <c r="D63" s="1">
        <v>43255</v>
      </c>
      <c r="E63">
        <v>1291.5</v>
      </c>
      <c r="F63">
        <f t="shared" si="3"/>
        <v>-1.1220957280203422E-3</v>
      </c>
      <c r="G63" s="6">
        <f t="shared" si="4"/>
        <v>-9.0827652044664494E-5</v>
      </c>
      <c r="K63" s="1">
        <v>43257</v>
      </c>
      <c r="L63">
        <v>6.9999999999999999E-4</v>
      </c>
      <c r="M63" s="7">
        <v>6.5640229336314752E-4</v>
      </c>
      <c r="N63" s="1">
        <v>43257</v>
      </c>
      <c r="O63">
        <v>1</v>
      </c>
      <c r="P63" s="1">
        <v>43257</v>
      </c>
      <c r="Q63" s="23">
        <v>0</v>
      </c>
      <c r="R63" s="17">
        <f t="shared" si="0"/>
        <v>0</v>
      </c>
      <c r="S63" s="20">
        <f t="shared" si="1"/>
        <v>0</v>
      </c>
      <c r="T63" s="16">
        <v>0</v>
      </c>
      <c r="U63" s="1">
        <v>43257</v>
      </c>
      <c r="V63">
        <v>272</v>
      </c>
      <c r="W63" s="14">
        <v>273.35000000000002</v>
      </c>
      <c r="X63" s="15">
        <v>271.7</v>
      </c>
      <c r="Y63">
        <v>272.39999999999998</v>
      </c>
    </row>
    <row r="64" spans="1:25" ht="14.25" x14ac:dyDescent="0.15">
      <c r="A64" s="1">
        <v>43256</v>
      </c>
      <c r="B64">
        <v>271.89999999999998</v>
      </c>
      <c r="C64">
        <f t="shared" si="2"/>
        <v>-1.8372226369322306E-3</v>
      </c>
      <c r="D64" s="1">
        <v>43256</v>
      </c>
      <c r="E64">
        <v>1296.3</v>
      </c>
      <c r="F64">
        <f t="shared" si="3"/>
        <v>3.7097190701020069E-3</v>
      </c>
      <c r="G64" s="6">
        <f t="shared" si="4"/>
        <v>2.643445251868679E-3</v>
      </c>
      <c r="K64" s="1">
        <v>43258</v>
      </c>
      <c r="L64">
        <v>1E-4</v>
      </c>
      <c r="M64" s="7">
        <v>8.6541746361417721E-5</v>
      </c>
      <c r="N64" s="1">
        <v>43258</v>
      </c>
      <c r="O64">
        <v>1</v>
      </c>
      <c r="P64" s="1">
        <v>43258</v>
      </c>
      <c r="Q64" s="23">
        <v>0</v>
      </c>
      <c r="R64" s="17">
        <f t="shared" si="0"/>
        <v>0</v>
      </c>
      <c r="S64" s="20">
        <f t="shared" si="1"/>
        <v>0</v>
      </c>
      <c r="T64" s="16">
        <v>0</v>
      </c>
      <c r="U64" s="1">
        <v>43258</v>
      </c>
      <c r="V64">
        <v>272.39999999999998</v>
      </c>
      <c r="W64" s="14">
        <v>272.85000000000002</v>
      </c>
      <c r="X64" s="15">
        <v>271.8</v>
      </c>
      <c r="Y64">
        <v>272.14999999999998</v>
      </c>
    </row>
    <row r="65" spans="1:25" ht="14.25" x14ac:dyDescent="0.15">
      <c r="A65" s="1">
        <v>43257</v>
      </c>
      <c r="B65">
        <v>272.39999999999998</v>
      </c>
      <c r="C65">
        <f t="shared" si="2"/>
        <v>1.8372226369323791E-3</v>
      </c>
      <c r="D65" s="1">
        <v>43257</v>
      </c>
      <c r="E65">
        <v>1296.4000000000001</v>
      </c>
      <c r="F65">
        <f t="shared" si="3"/>
        <v>7.7139661395231492E-5</v>
      </c>
      <c r="G65" s="6">
        <f t="shared" si="4"/>
        <v>6.5640229336314752E-4</v>
      </c>
      <c r="K65" s="1">
        <v>43259</v>
      </c>
      <c r="L65">
        <v>8.0000000000000004E-4</v>
      </c>
      <c r="M65" s="7">
        <v>7.5089870836225531E-4</v>
      </c>
      <c r="N65" s="1">
        <v>43259</v>
      </c>
      <c r="O65">
        <v>1</v>
      </c>
      <c r="P65" s="1">
        <v>43259</v>
      </c>
      <c r="Q65" s="23">
        <v>0</v>
      </c>
      <c r="R65" s="17">
        <f t="shared" si="0"/>
        <v>0</v>
      </c>
      <c r="S65" s="20">
        <f t="shared" si="1"/>
        <v>0</v>
      </c>
      <c r="T65" s="16">
        <v>0</v>
      </c>
      <c r="U65" s="1">
        <v>43259</v>
      </c>
      <c r="V65">
        <v>272.7</v>
      </c>
      <c r="W65" s="14">
        <v>272.75</v>
      </c>
      <c r="X65" s="15">
        <v>271.8</v>
      </c>
      <c r="Y65">
        <v>272.10000000000002</v>
      </c>
    </row>
    <row r="66" spans="1:25" ht="14.25" x14ac:dyDescent="0.15">
      <c r="A66" s="1">
        <v>43258</v>
      </c>
      <c r="B66">
        <v>272.14999999999998</v>
      </c>
      <c r="C66">
        <f t="shared" si="2"/>
        <v>-9.1818939514830365E-4</v>
      </c>
      <c r="D66" s="1">
        <v>43258</v>
      </c>
      <c r="E66">
        <v>1297.0999999999999</v>
      </c>
      <c r="F66">
        <f t="shared" si="3"/>
        <v>5.3981107923500762E-4</v>
      </c>
      <c r="G66" s="6">
        <f t="shared" si="4"/>
        <v>8.6541746361417721E-5</v>
      </c>
      <c r="K66" s="1">
        <v>43262</v>
      </c>
      <c r="L66">
        <v>5.0000000000000001E-4</v>
      </c>
      <c r="M66" s="7">
        <v>5.3760765999574572E-4</v>
      </c>
      <c r="N66" s="1">
        <v>43262</v>
      </c>
      <c r="O66">
        <v>1</v>
      </c>
      <c r="P66" s="1">
        <v>43262</v>
      </c>
      <c r="Q66" s="23">
        <v>0</v>
      </c>
      <c r="R66" s="17">
        <f t="shared" si="0"/>
        <v>0</v>
      </c>
      <c r="S66" s="20">
        <f t="shared" si="1"/>
        <v>0</v>
      </c>
      <c r="T66" s="16">
        <v>0</v>
      </c>
      <c r="U66" s="1">
        <v>43262</v>
      </c>
      <c r="V66">
        <v>272.64999999999998</v>
      </c>
      <c r="W66" s="14">
        <v>273.35000000000002</v>
      </c>
      <c r="X66" s="15">
        <v>272.35000000000002</v>
      </c>
      <c r="Y66">
        <v>272.7</v>
      </c>
    </row>
    <row r="67" spans="1:25" ht="14.25" x14ac:dyDescent="0.15">
      <c r="A67" s="1">
        <v>43259</v>
      </c>
      <c r="B67">
        <v>272.10000000000002</v>
      </c>
      <c r="C67">
        <f t="shared" si="2"/>
        <v>-1.8373909100822546E-4</v>
      </c>
      <c r="D67" s="1">
        <v>43259</v>
      </c>
      <c r="E67">
        <v>1298.5</v>
      </c>
      <c r="F67">
        <f t="shared" si="3"/>
        <v>1.0787487561758312E-3</v>
      </c>
      <c r="G67" s="6">
        <f t="shared" si="4"/>
        <v>7.5089870836225531E-4</v>
      </c>
      <c r="K67" s="1">
        <v>43263</v>
      </c>
      <c r="L67">
        <v>-1.6000000000000001E-3</v>
      </c>
      <c r="M67" s="7">
        <v>-1.6395511589343064E-3</v>
      </c>
      <c r="N67" s="1">
        <v>43263</v>
      </c>
      <c r="O67">
        <v>-1</v>
      </c>
      <c r="P67" s="1">
        <v>43263</v>
      </c>
      <c r="Q67" s="23">
        <v>-1</v>
      </c>
      <c r="R67" s="17">
        <f t="shared" si="0"/>
        <v>272.8</v>
      </c>
      <c r="S67" s="20">
        <f t="shared" si="1"/>
        <v>273.10000000000002</v>
      </c>
      <c r="T67" s="16">
        <v>272</v>
      </c>
      <c r="U67" s="1">
        <v>43263</v>
      </c>
      <c r="V67">
        <v>272.8</v>
      </c>
      <c r="W67" s="14">
        <v>273.45</v>
      </c>
      <c r="X67" s="15">
        <v>272.2</v>
      </c>
      <c r="Y67">
        <v>272.39999999999998</v>
      </c>
    </row>
    <row r="68" spans="1:25" ht="14.25" x14ac:dyDescent="0.15">
      <c r="A68" s="1">
        <v>43262</v>
      </c>
      <c r="B68">
        <v>272.7</v>
      </c>
      <c r="C68">
        <f t="shared" si="2"/>
        <v>2.2026440623420965E-3</v>
      </c>
      <c r="D68" s="1">
        <v>43262</v>
      </c>
      <c r="E68">
        <v>1300.4000000000001</v>
      </c>
      <c r="F68">
        <f t="shared" si="3"/>
        <v>1.4621573269473216E-3</v>
      </c>
      <c r="G68" s="6">
        <f t="shared" si="4"/>
        <v>5.3760765999574572E-4</v>
      </c>
      <c r="K68" s="1">
        <v>43264</v>
      </c>
      <c r="L68">
        <v>1.1000000000000001E-3</v>
      </c>
      <c r="M68" s="7">
        <v>1.1488859880779932E-3</v>
      </c>
      <c r="N68" s="1">
        <v>43264</v>
      </c>
      <c r="O68">
        <v>1</v>
      </c>
      <c r="P68" s="1">
        <v>43264</v>
      </c>
      <c r="Q68" s="23">
        <v>1</v>
      </c>
      <c r="R68" s="17">
        <f t="shared" ref="R68:R131" si="5">ABS(Q68*V68)</f>
        <v>272</v>
      </c>
      <c r="S68" s="20">
        <f t="shared" ref="S68:S131" si="6">IF(Q68=-1,R68+$R$1,IF(Q68=1,R68-$R$1,0))</f>
        <v>271.7</v>
      </c>
      <c r="T68" s="16">
        <v>274.3</v>
      </c>
      <c r="U68" s="1">
        <v>43264</v>
      </c>
      <c r="V68">
        <v>272</v>
      </c>
      <c r="W68" s="14">
        <v>272.89999999999998</v>
      </c>
      <c r="X68" s="15">
        <v>271.95</v>
      </c>
      <c r="Y68">
        <v>272.10000000000002</v>
      </c>
    </row>
    <row r="69" spans="1:25" ht="14.25" x14ac:dyDescent="0.15">
      <c r="A69" s="1">
        <v>43263</v>
      </c>
      <c r="B69">
        <v>272.39999999999998</v>
      </c>
      <c r="C69">
        <f t="shared" ref="C69:C132" si="7">LN(B69/B68)</f>
        <v>-1.1007155761856271E-3</v>
      </c>
      <c r="D69" s="1">
        <v>43263</v>
      </c>
      <c r="E69">
        <v>1295.5999999999999</v>
      </c>
      <c r="F69">
        <f t="shared" ref="F69:F132" si="8">LN(E69/E68)</f>
        <v>-3.6980011325761829E-3</v>
      </c>
      <c r="G69" s="6">
        <f t="shared" si="4"/>
        <v>-1.6395511589343064E-3</v>
      </c>
      <c r="K69" s="1">
        <v>43265</v>
      </c>
      <c r="L69">
        <v>1E-3</v>
      </c>
      <c r="M69" s="7">
        <v>9.6870894755478896E-4</v>
      </c>
      <c r="N69" s="1">
        <v>43265</v>
      </c>
      <c r="O69">
        <v>1</v>
      </c>
      <c r="P69" s="1">
        <v>43265</v>
      </c>
      <c r="Q69" s="23">
        <v>0</v>
      </c>
      <c r="R69" s="17">
        <f t="shared" si="5"/>
        <v>0</v>
      </c>
      <c r="S69" s="20">
        <f t="shared" si="6"/>
        <v>0</v>
      </c>
      <c r="T69" s="16">
        <v>0</v>
      </c>
      <c r="U69" s="1">
        <v>43265</v>
      </c>
      <c r="V69">
        <v>272.2</v>
      </c>
      <c r="W69" s="14">
        <v>273.35000000000002</v>
      </c>
      <c r="X69" s="15">
        <v>271.95</v>
      </c>
      <c r="Y69">
        <v>273.35000000000002</v>
      </c>
    </row>
    <row r="70" spans="1:25" ht="14.25" x14ac:dyDescent="0.15">
      <c r="A70" s="1">
        <v>43264</v>
      </c>
      <c r="B70">
        <v>272.10000000000002</v>
      </c>
      <c r="C70">
        <f t="shared" si="7"/>
        <v>-1.1019284861565328E-3</v>
      </c>
      <c r="D70" s="1">
        <v>43264</v>
      </c>
      <c r="E70">
        <v>1299.5999999999999</v>
      </c>
      <c r="F70">
        <f t="shared" si="8"/>
        <v>3.0826164977710859E-3</v>
      </c>
      <c r="G70" s="6">
        <f t="shared" ref="G70:G133" si="9">C70*$G$2 + $H$2*C69 + $G$3*F70 + $H$3*F69</f>
        <v>1.1488859880779932E-3</v>
      </c>
      <c r="K70" s="1">
        <v>43266</v>
      </c>
      <c r="L70">
        <v>-8.9999999999999993E-3</v>
      </c>
      <c r="M70" s="7">
        <v>-8.9508688296329707E-3</v>
      </c>
      <c r="N70" s="1">
        <v>43266</v>
      </c>
      <c r="O70">
        <v>-1</v>
      </c>
      <c r="P70" s="1">
        <v>43266</v>
      </c>
      <c r="Q70" s="23">
        <v>-1</v>
      </c>
      <c r="R70" s="17">
        <f t="shared" si="5"/>
        <v>274.3</v>
      </c>
      <c r="S70" s="20">
        <f t="shared" si="6"/>
        <v>274.60000000000002</v>
      </c>
      <c r="T70" s="16">
        <v>270.55</v>
      </c>
      <c r="U70" s="1">
        <v>43266</v>
      </c>
      <c r="V70">
        <v>274.3</v>
      </c>
      <c r="W70" s="14">
        <v>274.39999999999998</v>
      </c>
      <c r="X70" s="15">
        <v>273.25</v>
      </c>
      <c r="Y70">
        <v>273.64999999999998</v>
      </c>
    </row>
    <row r="71" spans="1:25" ht="14.25" x14ac:dyDescent="0.15">
      <c r="A71" s="1">
        <v>43265</v>
      </c>
      <c r="B71">
        <v>273.35000000000002</v>
      </c>
      <c r="C71">
        <f t="shared" si="7"/>
        <v>4.5833795518077378E-3</v>
      </c>
      <c r="D71" s="1">
        <v>43265</v>
      </c>
      <c r="E71">
        <v>1302.4000000000001</v>
      </c>
      <c r="F71">
        <f t="shared" si="8"/>
        <v>2.1521914533308151E-3</v>
      </c>
      <c r="G71" s="6">
        <f t="shared" si="9"/>
        <v>9.6870894755478896E-4</v>
      </c>
      <c r="K71" s="1">
        <v>43270</v>
      </c>
      <c r="L71">
        <v>-3.3E-3</v>
      </c>
      <c r="M71" s="7">
        <v>-3.2688616661110297E-3</v>
      </c>
      <c r="N71" s="1">
        <v>43270</v>
      </c>
      <c r="O71">
        <v>-1</v>
      </c>
      <c r="P71" s="1">
        <v>43270</v>
      </c>
      <c r="Q71" s="23">
        <v>0</v>
      </c>
      <c r="R71" s="17">
        <f t="shared" si="5"/>
        <v>0</v>
      </c>
      <c r="S71" s="20">
        <f t="shared" si="6"/>
        <v>0</v>
      </c>
      <c r="T71" s="16">
        <v>0</v>
      </c>
      <c r="U71" s="1">
        <v>43270</v>
      </c>
      <c r="V71">
        <v>271</v>
      </c>
      <c r="W71" s="14">
        <v>271.5</v>
      </c>
      <c r="X71" s="15">
        <v>270.75</v>
      </c>
      <c r="Y71">
        <v>271.39999999999998</v>
      </c>
    </row>
    <row r="72" spans="1:25" ht="14.25" x14ac:dyDescent="0.15">
      <c r="A72" s="1">
        <v>43266</v>
      </c>
      <c r="B72">
        <v>273.64999999999998</v>
      </c>
      <c r="C72">
        <f t="shared" si="7"/>
        <v>1.0968922489187492E-3</v>
      </c>
      <c r="D72" s="1">
        <v>43266</v>
      </c>
      <c r="E72">
        <v>1278.45</v>
      </c>
      <c r="F72">
        <f t="shared" si="8"/>
        <v>-1.8560309611859584E-2</v>
      </c>
      <c r="G72" s="6">
        <f t="shared" si="9"/>
        <v>-8.9508688296329707E-3</v>
      </c>
      <c r="K72" s="1">
        <v>43271</v>
      </c>
      <c r="L72">
        <v>-8.9999999999999998E-4</v>
      </c>
      <c r="M72" s="7">
        <v>-9.1043477481888451E-4</v>
      </c>
      <c r="N72" s="1">
        <v>43271</v>
      </c>
      <c r="O72">
        <v>-1</v>
      </c>
      <c r="P72" s="1">
        <v>43271</v>
      </c>
      <c r="Q72" s="23">
        <v>0</v>
      </c>
      <c r="R72" s="17">
        <f t="shared" si="5"/>
        <v>0</v>
      </c>
      <c r="S72" s="20">
        <f t="shared" si="6"/>
        <v>0</v>
      </c>
      <c r="T72" s="16">
        <v>0</v>
      </c>
      <c r="U72" s="1">
        <v>43271</v>
      </c>
      <c r="V72">
        <v>270.7</v>
      </c>
      <c r="W72" s="14">
        <v>271.39999999999998</v>
      </c>
      <c r="X72" s="15">
        <v>270.14999999999998</v>
      </c>
      <c r="Y72">
        <v>270.2</v>
      </c>
    </row>
    <row r="73" spans="1:25" ht="14.25" x14ac:dyDescent="0.15">
      <c r="A73" s="1">
        <v>43270</v>
      </c>
      <c r="B73">
        <v>271.39999999999998</v>
      </c>
      <c r="C73">
        <f t="shared" si="7"/>
        <v>-8.2561701891584304E-3</v>
      </c>
      <c r="D73" s="1">
        <v>43270</v>
      </c>
      <c r="E73">
        <v>1274.5999999999999</v>
      </c>
      <c r="F73">
        <f t="shared" si="8"/>
        <v>-3.016002756222652E-3</v>
      </c>
      <c r="G73" s="6">
        <f t="shared" si="9"/>
        <v>-3.2688616661110297E-3</v>
      </c>
      <c r="K73" s="1">
        <v>43272</v>
      </c>
      <c r="L73">
        <v>1E-4</v>
      </c>
      <c r="M73" s="7">
        <v>6.7870735711836761E-5</v>
      </c>
      <c r="N73" s="1">
        <v>43272</v>
      </c>
      <c r="O73">
        <v>1</v>
      </c>
      <c r="P73" s="1">
        <v>43272</v>
      </c>
      <c r="Q73" s="23">
        <v>1</v>
      </c>
      <c r="R73" s="17">
        <f t="shared" si="5"/>
        <v>270.55</v>
      </c>
      <c r="S73" s="20">
        <f t="shared" si="6"/>
        <v>270.25</v>
      </c>
      <c r="T73" s="16">
        <v>270.39999999999998</v>
      </c>
      <c r="U73" s="1">
        <v>43272</v>
      </c>
      <c r="V73">
        <v>270.55</v>
      </c>
      <c r="W73" s="14">
        <v>270.85000000000002</v>
      </c>
      <c r="X73" s="15">
        <v>269.10000000000002</v>
      </c>
      <c r="Y73">
        <v>269.45</v>
      </c>
    </row>
    <row r="74" spans="1:25" ht="14.25" x14ac:dyDescent="0.15">
      <c r="A74" s="1">
        <v>43271</v>
      </c>
      <c r="B74">
        <v>270.2</v>
      </c>
      <c r="C74">
        <f t="shared" si="7"/>
        <v>-4.4313218746702869E-3</v>
      </c>
      <c r="D74" s="1">
        <v>43271</v>
      </c>
      <c r="E74">
        <v>1267.7</v>
      </c>
      <c r="F74">
        <f t="shared" si="8"/>
        <v>-5.4281689355126896E-3</v>
      </c>
      <c r="G74" s="6">
        <f t="shared" si="9"/>
        <v>-9.1043477481888451E-4</v>
      </c>
      <c r="K74" s="1">
        <v>43273</v>
      </c>
      <c r="L74">
        <v>6.9999999999999999E-4</v>
      </c>
      <c r="M74" s="7">
        <v>7.4733816356168075E-4</v>
      </c>
      <c r="N74" s="1">
        <v>43273</v>
      </c>
      <c r="O74">
        <v>1</v>
      </c>
      <c r="P74" s="1">
        <v>43273</v>
      </c>
      <c r="Q74" s="23">
        <v>0</v>
      </c>
      <c r="R74" s="17">
        <f t="shared" si="5"/>
        <v>0</v>
      </c>
      <c r="S74" s="20">
        <f t="shared" si="6"/>
        <v>0</v>
      </c>
      <c r="T74" s="16">
        <v>0</v>
      </c>
      <c r="U74" s="1">
        <v>43273</v>
      </c>
      <c r="V74">
        <v>269.60000000000002</v>
      </c>
      <c r="W74" s="14">
        <v>270.64999999999998</v>
      </c>
      <c r="X74" s="15">
        <v>269.39999999999998</v>
      </c>
      <c r="Y74">
        <v>270.55</v>
      </c>
    </row>
    <row r="75" spans="1:25" ht="14.25" x14ac:dyDescent="0.15">
      <c r="A75" s="1">
        <v>43272</v>
      </c>
      <c r="B75">
        <v>269.45</v>
      </c>
      <c r="C75">
        <f t="shared" si="7"/>
        <v>-2.7795811465927277E-3</v>
      </c>
      <c r="D75" s="1">
        <v>43272</v>
      </c>
      <c r="E75">
        <v>1267.0999999999999</v>
      </c>
      <c r="F75">
        <f t="shared" si="8"/>
        <v>-4.7341013981849501E-4</v>
      </c>
      <c r="G75" s="6">
        <f t="shared" si="9"/>
        <v>6.7870735711836761E-5</v>
      </c>
      <c r="K75" s="1">
        <v>43276</v>
      </c>
      <c r="L75">
        <v>-2.2000000000000001E-3</v>
      </c>
      <c r="M75" s="7">
        <v>-2.227701916878383E-3</v>
      </c>
      <c r="N75" s="1">
        <v>43276</v>
      </c>
      <c r="O75">
        <v>-1</v>
      </c>
      <c r="P75" s="1">
        <v>43276</v>
      </c>
      <c r="Q75" s="23">
        <v>-1</v>
      </c>
      <c r="R75" s="17">
        <f t="shared" si="5"/>
        <v>270.39999999999998</v>
      </c>
      <c r="S75" s="20">
        <f t="shared" si="6"/>
        <v>270.7</v>
      </c>
      <c r="T75" s="16">
        <v>271.5</v>
      </c>
      <c r="U75" s="1">
        <v>43276</v>
      </c>
      <c r="V75">
        <v>270.39999999999998</v>
      </c>
      <c r="W75" s="14">
        <v>271.7</v>
      </c>
      <c r="X75" s="15">
        <v>270.14999999999998</v>
      </c>
      <c r="Y75">
        <v>271.14999999999998</v>
      </c>
    </row>
    <row r="76" spans="1:25" ht="14.25" x14ac:dyDescent="0.15">
      <c r="A76" s="1">
        <v>43273</v>
      </c>
      <c r="B76">
        <v>270.55</v>
      </c>
      <c r="C76">
        <f t="shared" si="7"/>
        <v>4.0740797092386379E-3</v>
      </c>
      <c r="D76" s="1">
        <v>43273</v>
      </c>
      <c r="E76">
        <v>1269.8</v>
      </c>
      <c r="F76">
        <f t="shared" si="8"/>
        <v>2.1285829314870749E-3</v>
      </c>
      <c r="G76" s="6">
        <f t="shared" si="9"/>
        <v>7.4733816356168075E-4</v>
      </c>
      <c r="K76" s="1">
        <v>43277</v>
      </c>
      <c r="L76">
        <v>-3.3E-3</v>
      </c>
      <c r="M76" s="7">
        <v>-3.3289535369146108E-3</v>
      </c>
      <c r="N76" s="1">
        <v>43277</v>
      </c>
      <c r="O76">
        <v>-1</v>
      </c>
      <c r="P76" s="1">
        <v>43277</v>
      </c>
      <c r="Q76" s="23">
        <v>0</v>
      </c>
      <c r="R76" s="17">
        <f t="shared" si="5"/>
        <v>0</v>
      </c>
      <c r="S76" s="20">
        <f t="shared" si="6"/>
        <v>0</v>
      </c>
      <c r="T76" s="16">
        <v>0</v>
      </c>
      <c r="U76" s="1">
        <v>43277</v>
      </c>
      <c r="V76">
        <v>271.39999999999998</v>
      </c>
      <c r="W76" s="14">
        <v>272</v>
      </c>
      <c r="X76" s="15">
        <v>271.2</v>
      </c>
      <c r="Y76">
        <v>271.25</v>
      </c>
    </row>
    <row r="77" spans="1:25" ht="14.25" x14ac:dyDescent="0.15">
      <c r="A77" s="1">
        <v>43276</v>
      </c>
      <c r="B77">
        <v>271.14999999999998</v>
      </c>
      <c r="C77">
        <f t="shared" si="7"/>
        <v>2.2152491983253191E-3</v>
      </c>
      <c r="D77" s="1">
        <v>43276</v>
      </c>
      <c r="E77">
        <v>1265.4000000000001</v>
      </c>
      <c r="F77">
        <f t="shared" si="8"/>
        <v>-3.4711300235654883E-3</v>
      </c>
      <c r="G77" s="6">
        <f t="shared" si="9"/>
        <v>-2.227701916878383E-3</v>
      </c>
      <c r="K77" s="1">
        <v>43278</v>
      </c>
      <c r="L77">
        <v>-3.5000000000000001E-3</v>
      </c>
      <c r="M77" s="7">
        <v>-3.4637586685169375E-3</v>
      </c>
      <c r="N77" s="1">
        <v>43278</v>
      </c>
      <c r="O77">
        <v>-1</v>
      </c>
      <c r="P77" s="1">
        <v>43278</v>
      </c>
      <c r="Q77" s="23">
        <v>0</v>
      </c>
      <c r="R77" s="17">
        <f t="shared" si="5"/>
        <v>0</v>
      </c>
      <c r="S77" s="20">
        <f t="shared" si="6"/>
        <v>0</v>
      </c>
      <c r="T77" s="16">
        <v>0</v>
      </c>
      <c r="U77" s="1">
        <v>43278</v>
      </c>
      <c r="V77">
        <v>270.95</v>
      </c>
      <c r="W77" s="14">
        <v>271.75</v>
      </c>
      <c r="X77" s="15">
        <v>270.85000000000002</v>
      </c>
      <c r="Y77">
        <v>271.60000000000002</v>
      </c>
    </row>
    <row r="78" spans="1:25" ht="14.25" x14ac:dyDescent="0.15">
      <c r="A78" s="1">
        <v>43277</v>
      </c>
      <c r="B78">
        <v>271.25</v>
      </c>
      <c r="C78">
        <f t="shared" si="7"/>
        <v>3.6873156759974207E-4</v>
      </c>
      <c r="D78" s="1">
        <v>43277</v>
      </c>
      <c r="E78">
        <v>1258.8</v>
      </c>
      <c r="F78">
        <f t="shared" si="8"/>
        <v>-5.229391522532263E-3</v>
      </c>
      <c r="G78" s="6">
        <f t="shared" si="9"/>
        <v>-3.3289535369146108E-3</v>
      </c>
      <c r="K78" s="1">
        <v>43279</v>
      </c>
      <c r="L78">
        <v>-2.2000000000000001E-3</v>
      </c>
      <c r="M78" s="7">
        <v>-2.1730882212278239E-3</v>
      </c>
      <c r="N78" s="1">
        <v>43279</v>
      </c>
      <c r="O78">
        <v>-1</v>
      </c>
      <c r="P78" s="1">
        <v>43279</v>
      </c>
      <c r="Q78" s="23">
        <v>0</v>
      </c>
      <c r="R78" s="17">
        <f t="shared" si="5"/>
        <v>0</v>
      </c>
      <c r="S78" s="20">
        <f t="shared" si="6"/>
        <v>0</v>
      </c>
      <c r="T78" s="16">
        <v>0</v>
      </c>
      <c r="U78" s="1">
        <v>43279</v>
      </c>
      <c r="V78">
        <v>271.5</v>
      </c>
      <c r="W78" s="14">
        <v>271.89999999999998</v>
      </c>
      <c r="X78" s="15">
        <v>270.89999999999998</v>
      </c>
      <c r="Y78">
        <v>270.89999999999998</v>
      </c>
    </row>
    <row r="79" spans="1:25" ht="14.25" x14ac:dyDescent="0.15">
      <c r="A79" s="1">
        <v>43278</v>
      </c>
      <c r="B79">
        <v>271.60000000000002</v>
      </c>
      <c r="C79">
        <f t="shared" si="7"/>
        <v>1.2894908298719137E-3</v>
      </c>
      <c r="D79" s="1">
        <v>43278</v>
      </c>
      <c r="E79">
        <v>1252.1600000000001</v>
      </c>
      <c r="F79">
        <f t="shared" si="8"/>
        <v>-5.2888261682041086E-3</v>
      </c>
      <c r="G79" s="6">
        <f t="shared" si="9"/>
        <v>-3.4637586685169375E-3</v>
      </c>
      <c r="K79" s="1">
        <v>43280</v>
      </c>
      <c r="L79">
        <v>1.1999999999999999E-3</v>
      </c>
      <c r="M79" s="7">
        <v>1.217154842727423E-3</v>
      </c>
      <c r="N79" s="1">
        <v>43280</v>
      </c>
      <c r="O79">
        <v>1</v>
      </c>
      <c r="P79" s="1">
        <v>43280</v>
      </c>
      <c r="Q79" s="23">
        <v>1</v>
      </c>
      <c r="R79" s="17">
        <f t="shared" si="5"/>
        <v>271.5</v>
      </c>
      <c r="S79" s="20">
        <f t="shared" si="6"/>
        <v>271.2</v>
      </c>
      <c r="T79" s="16">
        <v>271.39999999999998</v>
      </c>
      <c r="U79" s="1">
        <v>43280</v>
      </c>
      <c r="V79">
        <v>271.5</v>
      </c>
      <c r="W79" s="14">
        <v>271.75</v>
      </c>
      <c r="X79" s="15">
        <v>270.75</v>
      </c>
      <c r="Y79">
        <v>271.39999999999998</v>
      </c>
    </row>
    <row r="80" spans="1:25" ht="14.25" x14ac:dyDescent="0.15">
      <c r="A80" s="1">
        <v>43279</v>
      </c>
      <c r="B80">
        <v>270.89999999999998</v>
      </c>
      <c r="C80">
        <f t="shared" si="7"/>
        <v>-2.5806465934918479E-3</v>
      </c>
      <c r="D80" s="1">
        <v>43279</v>
      </c>
      <c r="E80">
        <v>1248</v>
      </c>
      <c r="F80">
        <f t="shared" si="8"/>
        <v>-3.327790092674691E-3</v>
      </c>
      <c r="G80" s="6">
        <f t="shared" si="9"/>
        <v>-2.1730882212278239E-3</v>
      </c>
      <c r="K80" s="1">
        <v>43283</v>
      </c>
      <c r="L80">
        <v>-4.1000000000000003E-3</v>
      </c>
      <c r="M80" s="7">
        <v>-4.0689927290067044E-3</v>
      </c>
      <c r="N80" s="1">
        <v>43283</v>
      </c>
      <c r="O80">
        <v>-1</v>
      </c>
      <c r="P80" s="1">
        <v>43283</v>
      </c>
      <c r="Q80" s="23">
        <v>-1</v>
      </c>
      <c r="R80" s="17">
        <f t="shared" si="5"/>
        <v>271.39999999999998</v>
      </c>
      <c r="S80" s="20">
        <f t="shared" si="6"/>
        <v>271.7</v>
      </c>
      <c r="T80" s="16">
        <v>272.95</v>
      </c>
      <c r="U80" s="1">
        <v>43283</v>
      </c>
      <c r="V80">
        <v>271.39999999999998</v>
      </c>
      <c r="W80" s="14">
        <v>272.45</v>
      </c>
      <c r="X80" s="15">
        <v>271</v>
      </c>
      <c r="Y80">
        <v>272.10000000000002</v>
      </c>
    </row>
    <row r="81" spans="1:25" ht="14.25" x14ac:dyDescent="0.15">
      <c r="A81" s="1">
        <v>43280</v>
      </c>
      <c r="B81">
        <v>271.39999999999998</v>
      </c>
      <c r="C81">
        <f t="shared" si="7"/>
        <v>1.8439983097193638E-3</v>
      </c>
      <c r="D81" s="1">
        <v>43280</v>
      </c>
      <c r="E81">
        <v>1252.4000000000001</v>
      </c>
      <c r="F81">
        <f t="shared" si="8"/>
        <v>3.5194405228776448E-3</v>
      </c>
      <c r="G81" s="6">
        <f t="shared" si="9"/>
        <v>1.217154842727423E-3</v>
      </c>
      <c r="K81" s="1">
        <v>43284</v>
      </c>
      <c r="L81">
        <v>2.3999999999999998E-3</v>
      </c>
      <c r="M81" s="7">
        <v>2.3853438135442032E-3</v>
      </c>
      <c r="N81" s="1">
        <v>43284</v>
      </c>
      <c r="O81">
        <v>1</v>
      </c>
      <c r="P81" s="1">
        <v>43284</v>
      </c>
      <c r="Q81" s="23">
        <v>1</v>
      </c>
      <c r="R81" s="17">
        <f t="shared" si="5"/>
        <v>272.95</v>
      </c>
      <c r="S81" s="20">
        <f t="shared" si="6"/>
        <v>272.64999999999998</v>
      </c>
      <c r="T81" s="16">
        <v>272.7</v>
      </c>
      <c r="U81" s="1">
        <v>43284</v>
      </c>
      <c r="V81">
        <v>272.95</v>
      </c>
      <c r="W81" s="14">
        <v>273</v>
      </c>
      <c r="X81" s="15">
        <v>271.3</v>
      </c>
      <c r="Y81">
        <v>271.89999999999998</v>
      </c>
    </row>
    <row r="82" spans="1:25" ht="14.25" x14ac:dyDescent="0.15">
      <c r="A82" s="1">
        <v>43283</v>
      </c>
      <c r="B82">
        <v>272.10000000000002</v>
      </c>
      <c r="C82">
        <f t="shared" si="7"/>
        <v>2.5758983884320388E-3</v>
      </c>
      <c r="D82" s="1">
        <v>43283</v>
      </c>
      <c r="E82">
        <v>1241.5</v>
      </c>
      <c r="F82">
        <f t="shared" si="8"/>
        <v>-8.7413845040294237E-3</v>
      </c>
      <c r="G82" s="6">
        <f t="shared" si="9"/>
        <v>-4.0689927290067044E-3</v>
      </c>
      <c r="K82" s="1">
        <v>43285</v>
      </c>
      <c r="L82">
        <v>2.8999999999999998E-3</v>
      </c>
      <c r="M82" s="7">
        <v>2.9486183156022428E-3</v>
      </c>
      <c r="N82" s="1">
        <v>43285</v>
      </c>
      <c r="O82">
        <v>1</v>
      </c>
      <c r="P82" s="1">
        <v>43285</v>
      </c>
      <c r="Q82" s="23">
        <v>0</v>
      </c>
      <c r="R82" s="17">
        <f t="shared" si="5"/>
        <v>0</v>
      </c>
      <c r="S82" s="20">
        <f t="shared" si="6"/>
        <v>0</v>
      </c>
      <c r="T82" s="16">
        <v>0</v>
      </c>
      <c r="U82" s="1">
        <v>43285</v>
      </c>
      <c r="V82">
        <v>272.2</v>
      </c>
      <c r="W82" s="14">
        <v>273.7</v>
      </c>
      <c r="X82" s="15">
        <v>272.10000000000002</v>
      </c>
      <c r="Y82">
        <v>272.64999999999998</v>
      </c>
    </row>
    <row r="83" spans="1:25" ht="14.25" x14ac:dyDescent="0.15">
      <c r="A83" s="1">
        <v>43284</v>
      </c>
      <c r="B83">
        <v>271.89999999999998</v>
      </c>
      <c r="C83">
        <f t="shared" si="7"/>
        <v>-7.3529415077572139E-4</v>
      </c>
      <c r="D83" s="1">
        <v>43284</v>
      </c>
      <c r="E83">
        <v>1252.8</v>
      </c>
      <c r="F83">
        <f t="shared" si="8"/>
        <v>9.0607202883172724E-3</v>
      </c>
      <c r="G83" s="6">
        <f t="shared" si="9"/>
        <v>2.3853438135442032E-3</v>
      </c>
      <c r="K83" s="1">
        <v>43286</v>
      </c>
      <c r="L83">
        <v>0</v>
      </c>
      <c r="M83" s="7">
        <v>4.9392068903338212E-5</v>
      </c>
      <c r="N83" s="1">
        <v>43286</v>
      </c>
      <c r="O83">
        <v>1</v>
      </c>
      <c r="P83" s="1">
        <v>43286</v>
      </c>
      <c r="Q83" s="23">
        <v>0</v>
      </c>
      <c r="R83" s="17">
        <f t="shared" si="5"/>
        <v>0</v>
      </c>
      <c r="S83" s="20">
        <f t="shared" si="6"/>
        <v>0</v>
      </c>
      <c r="T83" s="16">
        <v>0</v>
      </c>
      <c r="U83" s="1">
        <v>43286</v>
      </c>
      <c r="V83">
        <v>272.5</v>
      </c>
      <c r="W83" s="14">
        <v>273.3</v>
      </c>
      <c r="X83" s="15">
        <v>272.3</v>
      </c>
      <c r="Y83">
        <v>272.75</v>
      </c>
    </row>
    <row r="84" spans="1:25" ht="14.25" x14ac:dyDescent="0.15">
      <c r="A84" s="1">
        <v>43285</v>
      </c>
      <c r="B84">
        <v>272.64999999999998</v>
      </c>
      <c r="C84">
        <f t="shared" si="7"/>
        <v>2.7545697336455962E-3</v>
      </c>
      <c r="D84" s="1">
        <v>43285</v>
      </c>
      <c r="E84">
        <v>1257.8</v>
      </c>
      <c r="F84">
        <f t="shared" si="8"/>
        <v>3.9831168728643833E-3</v>
      </c>
      <c r="G84" s="6">
        <f t="shared" si="9"/>
        <v>2.9486183156022428E-3</v>
      </c>
      <c r="K84" s="1">
        <v>43287</v>
      </c>
      <c r="L84">
        <v>-1.4E-3</v>
      </c>
      <c r="M84" s="7">
        <v>-1.4211033713674597E-3</v>
      </c>
      <c r="N84" s="1">
        <v>43287</v>
      </c>
      <c r="O84">
        <v>-1</v>
      </c>
      <c r="P84" s="1">
        <v>43287</v>
      </c>
      <c r="Q84" s="23">
        <v>-1</v>
      </c>
      <c r="R84" s="17">
        <f t="shared" si="5"/>
        <v>272.7</v>
      </c>
      <c r="S84" s="20">
        <f t="shared" si="6"/>
        <v>273</v>
      </c>
      <c r="T84" s="16">
        <v>273</v>
      </c>
      <c r="U84" s="1">
        <v>43287</v>
      </c>
      <c r="V84">
        <v>272.7</v>
      </c>
      <c r="W84" s="14">
        <v>273.55</v>
      </c>
      <c r="X84" s="15">
        <v>272.39999999999998</v>
      </c>
      <c r="Y84">
        <v>273.25</v>
      </c>
    </row>
    <row r="85" spans="1:25" ht="14.25" x14ac:dyDescent="0.15">
      <c r="A85" s="1">
        <v>43286</v>
      </c>
      <c r="B85">
        <v>272.75</v>
      </c>
      <c r="C85">
        <f t="shared" si="7"/>
        <v>3.6670334110977298E-4</v>
      </c>
      <c r="D85" s="1">
        <v>43286</v>
      </c>
      <c r="E85">
        <v>1257.5999999999999</v>
      </c>
      <c r="F85">
        <f t="shared" si="8"/>
        <v>-1.590204344608921E-4</v>
      </c>
      <c r="G85" s="6">
        <f t="shared" si="9"/>
        <v>4.9392068903338212E-5</v>
      </c>
      <c r="K85" s="1">
        <v>43290</v>
      </c>
      <c r="L85">
        <v>5.0000000000000001E-4</v>
      </c>
      <c r="M85" s="7">
        <v>4.6992863502344755E-4</v>
      </c>
      <c r="N85" s="1">
        <v>43290</v>
      </c>
      <c r="O85">
        <v>1</v>
      </c>
      <c r="P85" s="1">
        <v>43290</v>
      </c>
      <c r="Q85" s="23">
        <v>1</v>
      </c>
      <c r="R85" s="17">
        <f t="shared" si="5"/>
        <v>273</v>
      </c>
      <c r="S85" s="20">
        <f t="shared" si="6"/>
        <v>272.7</v>
      </c>
      <c r="T85" s="16">
        <v>272.14999999999998</v>
      </c>
      <c r="U85" s="1">
        <v>43290</v>
      </c>
      <c r="V85">
        <v>273</v>
      </c>
      <c r="W85" s="14">
        <v>273.39999999999998</v>
      </c>
      <c r="X85" s="15">
        <v>272.7</v>
      </c>
      <c r="Y85">
        <v>273.10000000000002</v>
      </c>
    </row>
    <row r="86" spans="1:25" ht="14.25" x14ac:dyDescent="0.15">
      <c r="A86" s="1">
        <v>43287</v>
      </c>
      <c r="B86">
        <v>273.25</v>
      </c>
      <c r="C86">
        <f t="shared" si="7"/>
        <v>1.8315023434678406E-3</v>
      </c>
      <c r="D86" s="1">
        <v>43287</v>
      </c>
      <c r="E86">
        <v>1254.6300000000001</v>
      </c>
      <c r="F86">
        <f t="shared" si="8"/>
        <v>-2.364434294360479E-3</v>
      </c>
      <c r="G86" s="6">
        <f t="shared" si="9"/>
        <v>-1.4211033713674597E-3</v>
      </c>
      <c r="K86" s="1">
        <v>43291</v>
      </c>
      <c r="L86">
        <v>2.9999999999999997E-4</v>
      </c>
      <c r="M86" s="7">
        <v>3.0328875360336588E-4</v>
      </c>
      <c r="N86" s="1">
        <v>43291</v>
      </c>
      <c r="O86">
        <v>1</v>
      </c>
      <c r="P86" s="1">
        <v>43291</v>
      </c>
      <c r="Q86" s="23">
        <v>0</v>
      </c>
      <c r="R86" s="17">
        <f t="shared" si="5"/>
        <v>0</v>
      </c>
      <c r="S86" s="20">
        <f t="shared" si="6"/>
        <v>0</v>
      </c>
      <c r="T86" s="16">
        <v>0</v>
      </c>
      <c r="U86" s="1">
        <v>43291</v>
      </c>
      <c r="V86">
        <v>273.2</v>
      </c>
      <c r="W86" s="14">
        <v>273.3</v>
      </c>
      <c r="X86" s="15">
        <v>271.55</v>
      </c>
      <c r="Y86">
        <v>272</v>
      </c>
    </row>
    <row r="87" spans="1:25" ht="14.25" x14ac:dyDescent="0.15">
      <c r="A87" s="1">
        <v>43290</v>
      </c>
      <c r="B87">
        <v>273.10000000000002</v>
      </c>
      <c r="C87">
        <f t="shared" si="7"/>
        <v>-5.4909857698854747E-4</v>
      </c>
      <c r="D87" s="1">
        <v>43290</v>
      </c>
      <c r="E87">
        <v>1257.5999999999999</v>
      </c>
      <c r="F87">
        <f t="shared" si="8"/>
        <v>2.3644342943606126E-3</v>
      </c>
      <c r="G87" s="6">
        <f t="shared" si="9"/>
        <v>4.6992863502344755E-4</v>
      </c>
      <c r="K87" s="1">
        <v>43292</v>
      </c>
      <c r="L87">
        <v>-5.0000000000000001E-3</v>
      </c>
      <c r="M87" s="7">
        <v>-4.9678584819379604E-3</v>
      </c>
      <c r="N87" s="1">
        <v>43292</v>
      </c>
      <c r="O87">
        <v>-1</v>
      </c>
      <c r="P87" s="1">
        <v>43292</v>
      </c>
      <c r="Q87" s="23">
        <v>-1</v>
      </c>
      <c r="R87" s="17">
        <f t="shared" si="5"/>
        <v>272.14999999999998</v>
      </c>
      <c r="S87" s="20">
        <f t="shared" si="6"/>
        <v>272.45</v>
      </c>
      <c r="T87" s="16">
        <v>273.10000000000002</v>
      </c>
      <c r="U87" s="1">
        <v>43292</v>
      </c>
      <c r="V87">
        <v>272.14999999999998</v>
      </c>
      <c r="W87" s="14">
        <v>273.05</v>
      </c>
      <c r="X87" s="15">
        <v>271.85000000000002</v>
      </c>
      <c r="Y87">
        <v>272.85000000000002</v>
      </c>
    </row>
    <row r="88" spans="1:25" ht="14.25" x14ac:dyDescent="0.15">
      <c r="A88" s="1">
        <v>43291</v>
      </c>
      <c r="B88">
        <v>272</v>
      </c>
      <c r="C88">
        <f t="shared" si="7"/>
        <v>-4.0359621836621173E-3</v>
      </c>
      <c r="D88" s="1">
        <v>43291</v>
      </c>
      <c r="E88">
        <v>1255.5</v>
      </c>
      <c r="F88">
        <f t="shared" si="8"/>
        <v>-1.6712430773022776E-3</v>
      </c>
      <c r="G88" s="6">
        <f t="shared" si="9"/>
        <v>3.0328875360336588E-4</v>
      </c>
      <c r="K88" s="1">
        <v>43293</v>
      </c>
      <c r="L88">
        <v>2.0000000000000001E-4</v>
      </c>
      <c r="M88" s="7">
        <v>1.9252589146737846E-4</v>
      </c>
      <c r="N88" s="1">
        <v>43293</v>
      </c>
      <c r="O88">
        <v>1</v>
      </c>
      <c r="P88" s="1">
        <v>43293</v>
      </c>
      <c r="Q88" s="23">
        <v>1</v>
      </c>
      <c r="R88" s="17">
        <f t="shared" si="5"/>
        <v>273.10000000000002</v>
      </c>
      <c r="S88" s="20">
        <f t="shared" si="6"/>
        <v>272.8</v>
      </c>
      <c r="T88" s="16">
        <v>271.8</v>
      </c>
      <c r="U88" s="1">
        <v>43293</v>
      </c>
      <c r="V88">
        <v>273.10000000000002</v>
      </c>
      <c r="W88" s="14">
        <v>273.3</v>
      </c>
      <c r="X88" s="15">
        <v>271.75</v>
      </c>
      <c r="Y88">
        <v>271.89999999999998</v>
      </c>
    </row>
    <row r="89" spans="1:25" ht="14.25" x14ac:dyDescent="0.15">
      <c r="A89" s="1">
        <v>43292</v>
      </c>
      <c r="B89">
        <v>272.85000000000002</v>
      </c>
      <c r="C89">
        <f t="shared" si="7"/>
        <v>3.1201273362436777E-3</v>
      </c>
      <c r="D89" s="1">
        <v>43292</v>
      </c>
      <c r="E89">
        <v>1241.9000000000001</v>
      </c>
      <c r="F89">
        <f t="shared" si="8"/>
        <v>-1.0891434643652796E-2</v>
      </c>
      <c r="G89" s="6">
        <f t="shared" si="9"/>
        <v>-4.9678584819379604E-3</v>
      </c>
      <c r="K89" s="1">
        <v>43294</v>
      </c>
      <c r="L89">
        <v>-8.0000000000000004E-4</v>
      </c>
      <c r="M89" s="7">
        <v>-7.9096964330133102E-4</v>
      </c>
      <c r="N89" s="1">
        <v>43294</v>
      </c>
      <c r="O89">
        <v>-1</v>
      </c>
      <c r="P89" s="1">
        <v>43294</v>
      </c>
      <c r="Q89" s="23">
        <v>-1</v>
      </c>
      <c r="R89" s="17">
        <f t="shared" si="5"/>
        <v>271.8</v>
      </c>
      <c r="S89" s="20">
        <f t="shared" si="6"/>
        <v>272.10000000000002</v>
      </c>
      <c r="T89" s="16">
        <v>269.3</v>
      </c>
      <c r="U89" s="1">
        <v>43294</v>
      </c>
      <c r="V89">
        <v>271.8</v>
      </c>
      <c r="W89" s="14">
        <v>272.35000000000002</v>
      </c>
      <c r="X89" s="15">
        <v>271.60000000000002</v>
      </c>
      <c r="Y89">
        <v>271.7</v>
      </c>
    </row>
    <row r="90" spans="1:25" ht="14.25" x14ac:dyDescent="0.15">
      <c r="A90" s="1">
        <v>43293</v>
      </c>
      <c r="B90">
        <v>271.89999999999998</v>
      </c>
      <c r="C90">
        <f t="shared" si="7"/>
        <v>-3.487841993816139E-3</v>
      </c>
      <c r="D90" s="1">
        <v>43293</v>
      </c>
      <c r="E90">
        <v>1247.2</v>
      </c>
      <c r="F90">
        <f t="shared" si="8"/>
        <v>4.2585737895798996E-3</v>
      </c>
      <c r="G90" s="6">
        <f t="shared" si="9"/>
        <v>1.9252589146737846E-4</v>
      </c>
      <c r="K90" s="1">
        <v>43297</v>
      </c>
      <c r="L90">
        <v>-1E-3</v>
      </c>
      <c r="M90" s="7">
        <v>-9.9244308710563192E-4</v>
      </c>
      <c r="N90" s="1">
        <v>43297</v>
      </c>
      <c r="O90">
        <v>-1</v>
      </c>
      <c r="P90" s="1">
        <v>43297</v>
      </c>
      <c r="Q90" s="23">
        <v>0</v>
      </c>
      <c r="R90" s="17">
        <f t="shared" si="5"/>
        <v>0</v>
      </c>
      <c r="S90" s="20">
        <f t="shared" si="6"/>
        <v>0</v>
      </c>
      <c r="T90" s="16">
        <v>0</v>
      </c>
      <c r="U90" s="1">
        <v>43297</v>
      </c>
      <c r="V90">
        <v>272.10000000000002</v>
      </c>
      <c r="W90" s="14">
        <v>272.45</v>
      </c>
      <c r="X90" s="15">
        <v>271.7</v>
      </c>
      <c r="Y90">
        <v>272.05</v>
      </c>
    </row>
    <row r="91" spans="1:25" ht="14.25" x14ac:dyDescent="0.15">
      <c r="A91" s="1">
        <v>43294</v>
      </c>
      <c r="B91">
        <v>271.7</v>
      </c>
      <c r="C91">
        <f t="shared" si="7"/>
        <v>-7.3583520612290499E-4</v>
      </c>
      <c r="D91" s="1">
        <v>43294</v>
      </c>
      <c r="E91">
        <v>1241.27</v>
      </c>
      <c r="F91">
        <f t="shared" si="8"/>
        <v>-4.7659897244674105E-3</v>
      </c>
      <c r="G91" s="6">
        <f t="shared" si="9"/>
        <v>-7.9096964330133102E-4</v>
      </c>
      <c r="K91" s="1">
        <v>43298</v>
      </c>
      <c r="L91">
        <v>-4.7999999999999996E-3</v>
      </c>
      <c r="M91" s="7">
        <v>-4.8276568274475242E-3</v>
      </c>
      <c r="N91" s="1">
        <v>43298</v>
      </c>
      <c r="O91">
        <v>-1</v>
      </c>
      <c r="P91" s="1">
        <v>43298</v>
      </c>
      <c r="Q91" s="23">
        <v>0</v>
      </c>
      <c r="R91" s="17">
        <f t="shared" si="5"/>
        <v>0</v>
      </c>
      <c r="S91" s="20">
        <f t="shared" si="6"/>
        <v>0</v>
      </c>
      <c r="T91" s="16">
        <v>0</v>
      </c>
      <c r="U91" s="1">
        <v>43298</v>
      </c>
      <c r="V91">
        <v>271.55</v>
      </c>
      <c r="W91" s="14">
        <v>271.75</v>
      </c>
      <c r="X91" s="15">
        <v>270.75</v>
      </c>
      <c r="Y91">
        <v>271.55</v>
      </c>
    </row>
    <row r="92" spans="1:25" ht="14.25" x14ac:dyDescent="0.15">
      <c r="A92" s="1">
        <v>43297</v>
      </c>
      <c r="B92">
        <v>272.05</v>
      </c>
      <c r="C92">
        <f t="shared" si="7"/>
        <v>1.2873564996323786E-3</v>
      </c>
      <c r="D92" s="1">
        <v>43297</v>
      </c>
      <c r="E92">
        <v>1240.8</v>
      </c>
      <c r="F92">
        <f t="shared" si="8"/>
        <v>-3.7871615677033789E-4</v>
      </c>
      <c r="G92" s="6">
        <f t="shared" si="9"/>
        <v>-9.9244308710563192E-4</v>
      </c>
      <c r="K92" s="1">
        <v>43299</v>
      </c>
      <c r="L92">
        <v>0</v>
      </c>
      <c r="M92" s="7">
        <v>-3.1960915758630316E-5</v>
      </c>
      <c r="N92" s="1">
        <v>43299</v>
      </c>
      <c r="O92">
        <v>-1</v>
      </c>
      <c r="P92" s="1">
        <v>43299</v>
      </c>
      <c r="Q92" s="23">
        <v>0</v>
      </c>
      <c r="R92" s="17">
        <f t="shared" si="5"/>
        <v>0</v>
      </c>
      <c r="S92" s="20">
        <f t="shared" si="6"/>
        <v>0</v>
      </c>
      <c r="T92" s="16">
        <v>0</v>
      </c>
      <c r="U92" s="1">
        <v>43299</v>
      </c>
      <c r="V92">
        <v>271.25</v>
      </c>
      <c r="W92" s="14">
        <v>271.39999999999998</v>
      </c>
      <c r="X92" s="15">
        <v>268.60000000000002</v>
      </c>
      <c r="Y92">
        <v>269.05</v>
      </c>
    </row>
    <row r="93" spans="1:25" ht="14.25" x14ac:dyDescent="0.15">
      <c r="A93" s="1">
        <v>43298</v>
      </c>
      <c r="B93">
        <v>271.55</v>
      </c>
      <c r="C93">
        <f t="shared" si="7"/>
        <v>-1.8395884510801032E-3</v>
      </c>
      <c r="D93" s="1">
        <v>43298</v>
      </c>
      <c r="E93">
        <v>1227.5999999999999</v>
      </c>
      <c r="F93">
        <f t="shared" si="8"/>
        <v>-1.069528911674803E-2</v>
      </c>
      <c r="G93" s="6">
        <f t="shared" si="9"/>
        <v>-4.8276568274475242E-3</v>
      </c>
      <c r="K93" s="1">
        <v>43300</v>
      </c>
      <c r="L93">
        <v>-1E-3</v>
      </c>
      <c r="M93" s="7">
        <v>-9.5437524048903866E-4</v>
      </c>
      <c r="N93" s="1">
        <v>43300</v>
      </c>
      <c r="O93">
        <v>-1</v>
      </c>
      <c r="P93" s="1">
        <v>43300</v>
      </c>
      <c r="Q93" s="23">
        <v>0</v>
      </c>
      <c r="R93" s="17">
        <f t="shared" si="5"/>
        <v>0</v>
      </c>
      <c r="S93" s="20">
        <f t="shared" si="6"/>
        <v>0</v>
      </c>
      <c r="T93" s="16">
        <v>0</v>
      </c>
      <c r="U93" s="1">
        <v>43300</v>
      </c>
      <c r="V93">
        <v>269.5</v>
      </c>
      <c r="W93" s="14">
        <v>270.35000000000002</v>
      </c>
      <c r="X93" s="15">
        <v>269.2</v>
      </c>
      <c r="Y93">
        <v>270.3</v>
      </c>
    </row>
    <row r="94" spans="1:25" ht="14.25" x14ac:dyDescent="0.15">
      <c r="A94" s="1">
        <v>43299</v>
      </c>
      <c r="B94">
        <v>269.05</v>
      </c>
      <c r="C94">
        <f t="shared" si="7"/>
        <v>-9.2490485454255877E-3</v>
      </c>
      <c r="D94" s="1">
        <v>43299</v>
      </c>
      <c r="E94">
        <v>1227.5999999999999</v>
      </c>
      <c r="F94">
        <f t="shared" si="8"/>
        <v>0</v>
      </c>
      <c r="G94" s="6">
        <f t="shared" si="9"/>
        <v>-3.1960915758630316E-5</v>
      </c>
      <c r="K94" s="1">
        <v>43301</v>
      </c>
      <c r="L94">
        <v>1.6000000000000001E-3</v>
      </c>
      <c r="M94" s="7">
        <v>1.6490652377025468E-3</v>
      </c>
      <c r="N94" s="1">
        <v>43301</v>
      </c>
      <c r="O94">
        <v>1</v>
      </c>
      <c r="P94" s="1">
        <v>43301</v>
      </c>
      <c r="Q94" s="23">
        <v>1</v>
      </c>
      <c r="R94" s="17">
        <f t="shared" si="5"/>
        <v>269.3</v>
      </c>
      <c r="S94" s="20">
        <f t="shared" si="6"/>
        <v>269</v>
      </c>
      <c r="T94" s="16">
        <v>271.5</v>
      </c>
      <c r="U94" s="1">
        <v>43301</v>
      </c>
      <c r="V94">
        <v>269.3</v>
      </c>
      <c r="W94" s="14">
        <v>271.10000000000002</v>
      </c>
      <c r="X94" s="15">
        <v>269.2</v>
      </c>
      <c r="Y94">
        <v>270.64999999999998</v>
      </c>
    </row>
    <row r="95" spans="1:25" ht="14.25" x14ac:dyDescent="0.15">
      <c r="A95" s="1">
        <v>43300</v>
      </c>
      <c r="B95">
        <v>270.3</v>
      </c>
      <c r="C95">
        <f t="shared" si="7"/>
        <v>4.6352173469733767E-3</v>
      </c>
      <c r="D95" s="1">
        <v>43300</v>
      </c>
      <c r="E95">
        <v>1222.7</v>
      </c>
      <c r="F95">
        <f t="shared" si="8"/>
        <v>-3.9995155954365693E-3</v>
      </c>
      <c r="G95" s="6">
        <f t="shared" si="9"/>
        <v>-9.5437524048903866E-4</v>
      </c>
      <c r="K95" s="1">
        <v>43304</v>
      </c>
      <c r="L95">
        <v>-2.3999999999999998E-3</v>
      </c>
      <c r="M95" s="7">
        <v>-2.365414904510409E-3</v>
      </c>
      <c r="N95" s="1">
        <v>43304</v>
      </c>
      <c r="O95">
        <v>-1</v>
      </c>
      <c r="P95" s="1">
        <v>43304</v>
      </c>
      <c r="Q95" s="23">
        <v>-1</v>
      </c>
      <c r="R95" s="17">
        <f t="shared" si="5"/>
        <v>271.5</v>
      </c>
      <c r="S95" s="20">
        <f t="shared" si="6"/>
        <v>271.8</v>
      </c>
      <c r="T95" s="16">
        <v>272.05</v>
      </c>
      <c r="U95" s="1">
        <v>43304</v>
      </c>
      <c r="V95">
        <v>271.5</v>
      </c>
      <c r="W95" s="14">
        <v>272.3</v>
      </c>
      <c r="X95" s="15">
        <v>271.45</v>
      </c>
      <c r="Y95">
        <v>271.89999999999998</v>
      </c>
    </row>
    <row r="96" spans="1:25" ht="14.25" x14ac:dyDescent="0.15">
      <c r="A96" s="1">
        <v>43301</v>
      </c>
      <c r="B96">
        <v>270.64999999999998</v>
      </c>
      <c r="C96">
        <f t="shared" si="7"/>
        <v>1.2940199605849193E-3</v>
      </c>
      <c r="D96" s="1">
        <v>43301</v>
      </c>
      <c r="E96">
        <v>1231.51</v>
      </c>
      <c r="F96">
        <f t="shared" si="8"/>
        <v>7.1795305561236089E-3</v>
      </c>
      <c r="G96" s="6">
        <f t="shared" si="9"/>
        <v>1.6490652377025468E-3</v>
      </c>
      <c r="K96" s="1">
        <v>43305</v>
      </c>
      <c r="L96">
        <v>-1.5E-3</v>
      </c>
      <c r="M96" s="7">
        <v>-1.5339327107021486E-3</v>
      </c>
      <c r="N96" s="1">
        <v>43305</v>
      </c>
      <c r="O96">
        <v>-1</v>
      </c>
      <c r="P96" s="1">
        <v>43305</v>
      </c>
      <c r="Q96" s="23">
        <v>0</v>
      </c>
      <c r="R96" s="17">
        <f t="shared" si="5"/>
        <v>0</v>
      </c>
      <c r="S96" s="20">
        <f t="shared" si="6"/>
        <v>0</v>
      </c>
      <c r="T96" s="16">
        <v>0</v>
      </c>
      <c r="U96" s="1">
        <v>43305</v>
      </c>
      <c r="V96">
        <v>272.10000000000002</v>
      </c>
      <c r="W96" s="14">
        <v>272.2</v>
      </c>
      <c r="X96" s="15">
        <v>271.5</v>
      </c>
      <c r="Y96">
        <v>271.7</v>
      </c>
    </row>
    <row r="97" spans="1:25" ht="14.25" x14ac:dyDescent="0.15">
      <c r="A97" s="1">
        <v>43304</v>
      </c>
      <c r="B97">
        <v>271.89999999999998</v>
      </c>
      <c r="C97">
        <f t="shared" si="7"/>
        <v>4.6078783954382032E-3</v>
      </c>
      <c r="D97" s="1">
        <v>43304</v>
      </c>
      <c r="E97">
        <v>1224.4000000000001</v>
      </c>
      <c r="F97">
        <f t="shared" si="8"/>
        <v>-5.7901306350105208E-3</v>
      </c>
      <c r="G97" s="6">
        <f t="shared" si="9"/>
        <v>-2.365414904510409E-3</v>
      </c>
      <c r="K97" s="1">
        <v>43306</v>
      </c>
      <c r="L97">
        <v>2.7000000000000001E-3</v>
      </c>
      <c r="M97" s="7">
        <v>2.6694276844941868E-3</v>
      </c>
      <c r="N97" s="1">
        <v>43306</v>
      </c>
      <c r="O97">
        <v>1</v>
      </c>
      <c r="P97" s="1">
        <v>43306</v>
      </c>
      <c r="Q97" s="23">
        <v>1</v>
      </c>
      <c r="R97" s="17">
        <f t="shared" si="5"/>
        <v>272.05</v>
      </c>
      <c r="S97" s="20">
        <f t="shared" si="6"/>
        <v>271.75</v>
      </c>
      <c r="T97" s="16">
        <v>271.75</v>
      </c>
      <c r="U97" s="1">
        <v>43306</v>
      </c>
      <c r="V97">
        <v>272.05</v>
      </c>
      <c r="W97" s="14">
        <v>272.2</v>
      </c>
      <c r="X97" s="15">
        <v>271.5</v>
      </c>
      <c r="Y97">
        <v>271.7</v>
      </c>
    </row>
    <row r="98" spans="1:25" ht="14.25" x14ac:dyDescent="0.15">
      <c r="A98" s="1">
        <v>43305</v>
      </c>
      <c r="B98">
        <v>271.7</v>
      </c>
      <c r="C98">
        <f t="shared" si="7"/>
        <v>-7.3583520612290499E-4</v>
      </c>
      <c r="D98" s="1">
        <v>43305</v>
      </c>
      <c r="E98">
        <v>1224.5</v>
      </c>
      <c r="F98">
        <f t="shared" si="8"/>
        <v>8.1669320964897408E-5</v>
      </c>
      <c r="G98" s="6">
        <f t="shared" si="9"/>
        <v>-1.5339327107021486E-3</v>
      </c>
      <c r="K98" s="1">
        <v>43307</v>
      </c>
      <c r="L98">
        <v>-2.5999999999999999E-3</v>
      </c>
      <c r="M98" s="7">
        <v>-2.6353919170748925E-3</v>
      </c>
      <c r="N98" s="1">
        <v>43307</v>
      </c>
      <c r="O98">
        <v>-1</v>
      </c>
      <c r="P98" s="1">
        <v>43307</v>
      </c>
      <c r="Q98" s="23">
        <v>-1</v>
      </c>
      <c r="R98" s="17">
        <f t="shared" si="5"/>
        <v>271.75</v>
      </c>
      <c r="S98" s="20">
        <f t="shared" si="6"/>
        <v>272.05</v>
      </c>
      <c r="T98" s="16">
        <v>271.7</v>
      </c>
      <c r="U98" s="1">
        <v>43307</v>
      </c>
      <c r="V98">
        <v>271.75</v>
      </c>
      <c r="W98" s="14">
        <v>272.10000000000002</v>
      </c>
      <c r="X98" s="15">
        <v>271.3</v>
      </c>
      <c r="Y98">
        <v>272.10000000000002</v>
      </c>
    </row>
    <row r="99" spans="1:25" ht="14.25" x14ac:dyDescent="0.15">
      <c r="A99" s="1">
        <v>43306</v>
      </c>
      <c r="B99">
        <v>271.7</v>
      </c>
      <c r="C99">
        <f t="shared" si="7"/>
        <v>0</v>
      </c>
      <c r="D99" s="1">
        <v>43306</v>
      </c>
      <c r="E99">
        <v>1231.4000000000001</v>
      </c>
      <c r="F99">
        <f t="shared" si="8"/>
        <v>5.6191360848874194E-3</v>
      </c>
      <c r="G99" s="6">
        <f t="shared" si="9"/>
        <v>2.6694276844941868E-3</v>
      </c>
      <c r="K99" s="1">
        <v>43308</v>
      </c>
      <c r="L99">
        <v>-5.9999999999999995E-4</v>
      </c>
      <c r="M99" s="7">
        <v>-5.7173655169301873E-4</v>
      </c>
      <c r="N99" s="1">
        <v>43308</v>
      </c>
      <c r="O99">
        <v>-1</v>
      </c>
      <c r="P99" s="1">
        <v>43308</v>
      </c>
      <c r="Q99" s="23">
        <v>0</v>
      </c>
      <c r="R99" s="17">
        <f t="shared" si="5"/>
        <v>0</v>
      </c>
      <c r="S99" s="20">
        <f t="shared" si="6"/>
        <v>0</v>
      </c>
      <c r="T99" s="16">
        <v>0</v>
      </c>
      <c r="U99" s="1">
        <v>43308</v>
      </c>
      <c r="V99">
        <v>271.64999999999998</v>
      </c>
      <c r="W99" s="14">
        <v>272.10000000000002</v>
      </c>
      <c r="X99" s="15">
        <v>271.3</v>
      </c>
      <c r="Y99">
        <v>271.5</v>
      </c>
    </row>
    <row r="100" spans="1:25" ht="14.25" x14ac:dyDescent="0.15">
      <c r="A100" s="1">
        <v>43307</v>
      </c>
      <c r="B100">
        <v>272.10000000000002</v>
      </c>
      <c r="C100">
        <f t="shared" si="7"/>
        <v>1.4711293568987495E-3</v>
      </c>
      <c r="D100" s="1">
        <v>43307</v>
      </c>
      <c r="E100">
        <v>1222.4000000000001</v>
      </c>
      <c r="F100">
        <f t="shared" si="8"/>
        <v>-7.3355940648537447E-3</v>
      </c>
      <c r="G100" s="6">
        <f t="shared" si="9"/>
        <v>-2.6353919170748925E-3</v>
      </c>
      <c r="K100" s="1">
        <v>43311</v>
      </c>
      <c r="L100">
        <v>-4.0000000000000002E-4</v>
      </c>
      <c r="M100" s="7">
        <v>-3.9836952891993875E-4</v>
      </c>
      <c r="N100" s="1">
        <v>43311</v>
      </c>
      <c r="O100">
        <v>-1</v>
      </c>
      <c r="P100" s="1">
        <v>43311</v>
      </c>
      <c r="Q100" s="23">
        <v>0</v>
      </c>
      <c r="R100" s="17">
        <f t="shared" si="5"/>
        <v>0</v>
      </c>
      <c r="S100" s="20">
        <f t="shared" si="6"/>
        <v>0</v>
      </c>
      <c r="T100" s="16">
        <v>0</v>
      </c>
      <c r="U100" s="1">
        <v>43311</v>
      </c>
      <c r="V100">
        <v>271.85000000000002</v>
      </c>
      <c r="W100" s="14">
        <v>272.05</v>
      </c>
      <c r="X100" s="15">
        <v>271.39999999999998</v>
      </c>
      <c r="Y100">
        <v>271.55</v>
      </c>
    </row>
    <row r="101" spans="1:25" ht="14.25" x14ac:dyDescent="0.15">
      <c r="A101" s="1">
        <v>43308</v>
      </c>
      <c r="B101">
        <v>271.5</v>
      </c>
      <c r="C101">
        <f t="shared" si="7"/>
        <v>-2.2075064152105692E-3</v>
      </c>
      <c r="D101" s="1">
        <v>43308</v>
      </c>
      <c r="E101">
        <v>1223.78</v>
      </c>
      <c r="F101">
        <f t="shared" si="8"/>
        <v>1.1282899430126176E-3</v>
      </c>
      <c r="G101" s="6">
        <f t="shared" si="9"/>
        <v>-5.7173655169301873E-4</v>
      </c>
      <c r="K101" s="1">
        <v>43312</v>
      </c>
      <c r="L101">
        <v>5.0000000000000001E-4</v>
      </c>
      <c r="M101" s="7">
        <v>4.8000281097176548E-4</v>
      </c>
      <c r="N101" s="1">
        <v>43312</v>
      </c>
      <c r="O101">
        <v>1</v>
      </c>
      <c r="P101" s="1">
        <v>43312</v>
      </c>
      <c r="Q101" s="23">
        <v>1</v>
      </c>
      <c r="R101" s="17">
        <f t="shared" si="5"/>
        <v>271.7</v>
      </c>
      <c r="S101" s="20">
        <f t="shared" si="6"/>
        <v>271.39999999999998</v>
      </c>
      <c r="T101" s="16">
        <v>271.35000000000002</v>
      </c>
      <c r="U101" s="1">
        <v>43312</v>
      </c>
      <c r="V101">
        <v>271.7</v>
      </c>
      <c r="W101" s="14">
        <v>271.89999999999998</v>
      </c>
      <c r="X101" s="15">
        <v>271.3</v>
      </c>
      <c r="Y101">
        <v>271.64999999999998</v>
      </c>
    </row>
    <row r="102" spans="1:25" ht="14.25" x14ac:dyDescent="0.15">
      <c r="A102" s="1">
        <v>43311</v>
      </c>
      <c r="B102">
        <v>271.55</v>
      </c>
      <c r="C102">
        <f t="shared" si="7"/>
        <v>1.8414510686411964E-4</v>
      </c>
      <c r="D102" s="1">
        <v>43311</v>
      </c>
      <c r="E102">
        <v>1221.3</v>
      </c>
      <c r="F102">
        <f t="shared" si="8"/>
        <v>-2.0285641782258877E-3</v>
      </c>
      <c r="G102" s="6">
        <f t="shared" si="9"/>
        <v>-3.9836952891993875E-4</v>
      </c>
      <c r="K102" s="1">
        <v>43313</v>
      </c>
      <c r="L102">
        <v>-2.5999999999999999E-3</v>
      </c>
      <c r="M102" s="7">
        <v>-2.5637451598266746E-3</v>
      </c>
      <c r="N102" s="1">
        <v>43313</v>
      </c>
      <c r="O102">
        <v>-1</v>
      </c>
      <c r="P102" s="1">
        <v>43313</v>
      </c>
      <c r="Q102" s="23">
        <v>-1</v>
      </c>
      <c r="R102" s="17">
        <f t="shared" si="5"/>
        <v>271.35000000000002</v>
      </c>
      <c r="S102" s="20">
        <f t="shared" si="6"/>
        <v>271.65000000000003</v>
      </c>
      <c r="T102" s="16">
        <v>271.3</v>
      </c>
      <c r="U102" s="1">
        <v>43313</v>
      </c>
      <c r="V102">
        <v>271.35000000000002</v>
      </c>
      <c r="W102" s="14">
        <v>271.55</v>
      </c>
      <c r="X102" s="15">
        <v>270.14999999999998</v>
      </c>
      <c r="Y102">
        <v>271.45</v>
      </c>
    </row>
    <row r="103" spans="1:25" ht="14.25" x14ac:dyDescent="0.15">
      <c r="A103" s="1">
        <v>43312</v>
      </c>
      <c r="B103">
        <v>271.64999999999998</v>
      </c>
      <c r="C103">
        <f t="shared" si="7"/>
        <v>3.6818851667769838E-4</v>
      </c>
      <c r="D103" s="1">
        <v>43312</v>
      </c>
      <c r="E103">
        <v>1223.7</v>
      </c>
      <c r="F103">
        <f t="shared" si="8"/>
        <v>1.9631908145796213E-3</v>
      </c>
      <c r="G103" s="6">
        <f t="shared" si="9"/>
        <v>4.8000281097176548E-4</v>
      </c>
      <c r="K103" s="1">
        <v>43314</v>
      </c>
      <c r="L103">
        <v>-3.5999999999999999E-3</v>
      </c>
      <c r="M103" s="7">
        <v>-3.6147821537261884E-3</v>
      </c>
      <c r="N103" s="1">
        <v>43314</v>
      </c>
      <c r="O103">
        <v>-1</v>
      </c>
      <c r="P103" s="1">
        <v>43314</v>
      </c>
      <c r="Q103" s="23">
        <v>0</v>
      </c>
      <c r="R103" s="17">
        <f t="shared" si="5"/>
        <v>0</v>
      </c>
      <c r="S103" s="20">
        <f t="shared" si="6"/>
        <v>0</v>
      </c>
      <c r="T103" s="16">
        <v>0</v>
      </c>
      <c r="U103" s="1">
        <v>43314</v>
      </c>
      <c r="V103">
        <v>270.85000000000002</v>
      </c>
      <c r="W103" s="14">
        <v>271.55</v>
      </c>
      <c r="X103" s="15">
        <v>270.5</v>
      </c>
      <c r="Y103">
        <v>270.75</v>
      </c>
    </row>
    <row r="104" spans="1:25" ht="14.25" x14ac:dyDescent="0.15">
      <c r="A104" s="1">
        <v>43313</v>
      </c>
      <c r="B104">
        <v>271.45</v>
      </c>
      <c r="C104">
        <f t="shared" si="7"/>
        <v>-7.3651264607192712E-4</v>
      </c>
      <c r="D104" s="1">
        <v>43313</v>
      </c>
      <c r="E104">
        <v>1215.8</v>
      </c>
      <c r="F104">
        <f t="shared" si="8"/>
        <v>-6.4767596770004196E-3</v>
      </c>
      <c r="G104" s="6">
        <f t="shared" si="9"/>
        <v>-2.5637451598266746E-3</v>
      </c>
      <c r="K104" s="1">
        <v>43315</v>
      </c>
      <c r="L104">
        <v>2.2000000000000001E-3</v>
      </c>
      <c r="M104" s="7">
        <v>2.2113760328657207E-3</v>
      </c>
      <c r="N104" s="1">
        <v>43315</v>
      </c>
      <c r="O104">
        <v>1</v>
      </c>
      <c r="P104" s="1">
        <v>43315</v>
      </c>
      <c r="Q104" s="23">
        <v>1</v>
      </c>
      <c r="R104" s="17">
        <f t="shared" si="5"/>
        <v>271.3</v>
      </c>
      <c r="S104" s="20">
        <f t="shared" si="6"/>
        <v>271</v>
      </c>
      <c r="T104" s="16">
        <v>270.25</v>
      </c>
      <c r="U104" s="1">
        <v>43315</v>
      </c>
      <c r="V104">
        <v>271.3</v>
      </c>
      <c r="W104" s="14">
        <v>271.39999999999998</v>
      </c>
      <c r="X104" s="15">
        <v>269.89999999999998</v>
      </c>
      <c r="Y104">
        <v>270.2</v>
      </c>
    </row>
    <row r="105" spans="1:25" ht="14.25" x14ac:dyDescent="0.15">
      <c r="A105" s="1">
        <v>43314</v>
      </c>
      <c r="B105">
        <v>270.75</v>
      </c>
      <c r="C105">
        <f t="shared" si="7"/>
        <v>-2.5820744703600965E-3</v>
      </c>
      <c r="D105" s="1">
        <v>43314</v>
      </c>
      <c r="E105">
        <v>1207.5</v>
      </c>
      <c r="F105">
        <f t="shared" si="8"/>
        <v>-6.8501897878943587E-3</v>
      </c>
      <c r="G105" s="6">
        <f t="shared" si="9"/>
        <v>-3.6147821537261884E-3</v>
      </c>
      <c r="K105" s="1">
        <v>43318</v>
      </c>
      <c r="L105">
        <v>-1.4E-3</v>
      </c>
      <c r="M105" s="7">
        <v>-1.4339128308349094E-3</v>
      </c>
      <c r="N105" s="1">
        <v>43318</v>
      </c>
      <c r="O105">
        <v>-1</v>
      </c>
      <c r="P105" s="1">
        <v>43318</v>
      </c>
      <c r="Q105" s="23">
        <v>-1</v>
      </c>
      <c r="R105" s="17">
        <f t="shared" si="5"/>
        <v>270.25</v>
      </c>
      <c r="S105" s="20">
        <f t="shared" si="6"/>
        <v>270.55</v>
      </c>
      <c r="T105" s="16">
        <v>269.60000000000002</v>
      </c>
      <c r="U105" s="1">
        <v>43318</v>
      </c>
      <c r="V105">
        <v>270.25</v>
      </c>
      <c r="W105" s="14">
        <v>271.2</v>
      </c>
      <c r="X105" s="15">
        <v>270</v>
      </c>
      <c r="Y105">
        <v>270.25</v>
      </c>
    </row>
    <row r="106" spans="1:25" ht="14.25" x14ac:dyDescent="0.15">
      <c r="A106" s="1">
        <v>43315</v>
      </c>
      <c r="B106">
        <v>270.2</v>
      </c>
      <c r="C106">
        <f t="shared" si="7"/>
        <v>-2.0334603550015576E-3</v>
      </c>
      <c r="D106" s="1">
        <v>43315</v>
      </c>
      <c r="E106">
        <v>1214.4000000000001</v>
      </c>
      <c r="F106">
        <f t="shared" si="8"/>
        <v>5.6980211146377959E-3</v>
      </c>
      <c r="G106" s="6">
        <f t="shared" si="9"/>
        <v>2.2113760328657207E-3</v>
      </c>
      <c r="K106" s="1">
        <v>43319</v>
      </c>
      <c r="L106">
        <v>4.0000000000000002E-4</v>
      </c>
      <c r="M106" s="7">
        <v>4.2848559482657183E-4</v>
      </c>
      <c r="N106" s="1">
        <v>43319</v>
      </c>
      <c r="O106">
        <v>1</v>
      </c>
      <c r="P106" s="1">
        <v>43319</v>
      </c>
      <c r="Q106" s="23">
        <v>1</v>
      </c>
      <c r="R106" s="17">
        <f t="shared" si="5"/>
        <v>269.60000000000002</v>
      </c>
      <c r="S106" s="20">
        <f t="shared" si="6"/>
        <v>269.3</v>
      </c>
      <c r="T106" s="16">
        <v>269.35000000000002</v>
      </c>
      <c r="U106" s="1">
        <v>43319</v>
      </c>
      <c r="V106">
        <v>269.60000000000002</v>
      </c>
      <c r="W106" s="14">
        <v>270.55</v>
      </c>
      <c r="X106" s="15">
        <v>269.55</v>
      </c>
      <c r="Y106">
        <v>270.10000000000002</v>
      </c>
    </row>
    <row r="107" spans="1:25" ht="14.25" x14ac:dyDescent="0.15">
      <c r="A107" s="1">
        <v>43318</v>
      </c>
      <c r="B107">
        <v>270.25</v>
      </c>
      <c r="C107">
        <f t="shared" si="7"/>
        <v>1.8503099321911365E-4</v>
      </c>
      <c r="D107" s="1">
        <v>43318</v>
      </c>
      <c r="E107">
        <v>1207.3</v>
      </c>
      <c r="F107">
        <f t="shared" si="8"/>
        <v>-5.8636663030239107E-3</v>
      </c>
      <c r="G107" s="6">
        <f t="shared" si="9"/>
        <v>-1.4339128308349094E-3</v>
      </c>
      <c r="K107" s="1">
        <v>43320</v>
      </c>
      <c r="L107">
        <v>2E-3</v>
      </c>
      <c r="M107" s="7">
        <v>1.9926322483214587E-3</v>
      </c>
      <c r="N107" s="1">
        <v>43320</v>
      </c>
      <c r="O107">
        <v>1</v>
      </c>
      <c r="P107" s="1">
        <v>43320</v>
      </c>
      <c r="Q107" s="23">
        <v>0</v>
      </c>
      <c r="R107" s="17">
        <f t="shared" si="5"/>
        <v>0</v>
      </c>
      <c r="S107" s="20">
        <f t="shared" si="6"/>
        <v>0</v>
      </c>
      <c r="T107" s="16">
        <v>0</v>
      </c>
      <c r="U107" s="1">
        <v>43320</v>
      </c>
      <c r="V107">
        <v>269.7</v>
      </c>
      <c r="W107" s="14">
        <v>269.85000000000002</v>
      </c>
      <c r="X107" s="15">
        <v>268.3</v>
      </c>
      <c r="Y107">
        <v>269.5</v>
      </c>
    </row>
    <row r="108" spans="1:25" ht="14.25" x14ac:dyDescent="0.15">
      <c r="A108" s="1">
        <v>43319</v>
      </c>
      <c r="B108">
        <v>270.10000000000002</v>
      </c>
      <c r="C108">
        <f t="shared" si="7"/>
        <v>-5.5519572074769284E-4</v>
      </c>
      <c r="D108" s="1">
        <v>43319</v>
      </c>
      <c r="E108">
        <v>1210.8</v>
      </c>
      <c r="F108">
        <f t="shared" si="8"/>
        <v>2.8948368092219278E-3</v>
      </c>
      <c r="G108" s="6">
        <f t="shared" si="9"/>
        <v>4.2848559482657183E-4</v>
      </c>
      <c r="K108" s="1">
        <v>43321</v>
      </c>
      <c r="L108">
        <v>2.0000000000000001E-4</v>
      </c>
      <c r="M108" s="7">
        <v>1.7453964714348347E-4</v>
      </c>
      <c r="N108" s="1">
        <v>43321</v>
      </c>
      <c r="O108">
        <v>1</v>
      </c>
      <c r="P108" s="1">
        <v>43321</v>
      </c>
      <c r="Q108" s="23">
        <v>0</v>
      </c>
      <c r="R108" s="17">
        <f t="shared" si="5"/>
        <v>0</v>
      </c>
      <c r="S108" s="20">
        <f t="shared" si="6"/>
        <v>0</v>
      </c>
      <c r="T108" s="16">
        <v>0</v>
      </c>
      <c r="U108" s="1">
        <v>43321</v>
      </c>
      <c r="V108">
        <v>269</v>
      </c>
      <c r="W108" s="14">
        <v>269.64999999999998</v>
      </c>
      <c r="X108" s="15">
        <v>268.60000000000002</v>
      </c>
      <c r="Y108">
        <v>269.55</v>
      </c>
    </row>
    <row r="109" spans="1:25" ht="14.25" x14ac:dyDescent="0.15">
      <c r="A109" s="1">
        <v>43320</v>
      </c>
      <c r="B109">
        <v>269.5</v>
      </c>
      <c r="C109">
        <f t="shared" si="7"/>
        <v>-2.2238704495181377E-3</v>
      </c>
      <c r="D109" s="1">
        <v>43320</v>
      </c>
      <c r="E109">
        <v>1213.8</v>
      </c>
      <c r="F109">
        <f t="shared" si="8"/>
        <v>2.474636254191196E-3</v>
      </c>
      <c r="G109" s="6">
        <f t="shared" si="9"/>
        <v>1.9926322483214587E-3</v>
      </c>
      <c r="K109" s="1">
        <v>43322</v>
      </c>
      <c r="L109">
        <v>-8.9999999999999998E-4</v>
      </c>
      <c r="M109" s="7">
        <v>-9.1568187602379398E-4</v>
      </c>
      <c r="N109" s="1">
        <v>43322</v>
      </c>
      <c r="O109">
        <v>-1</v>
      </c>
      <c r="P109" s="1">
        <v>43322</v>
      </c>
      <c r="Q109" s="23">
        <v>-1</v>
      </c>
      <c r="R109" s="17">
        <f t="shared" si="5"/>
        <v>269.35000000000002</v>
      </c>
      <c r="S109" s="20">
        <f t="shared" si="6"/>
        <v>269.65000000000003</v>
      </c>
      <c r="T109" s="16">
        <v>264</v>
      </c>
      <c r="U109" s="1">
        <v>43322</v>
      </c>
      <c r="V109">
        <v>269.35000000000002</v>
      </c>
      <c r="W109" s="14">
        <v>269.75</v>
      </c>
      <c r="X109" s="15">
        <v>269.10000000000002</v>
      </c>
      <c r="Y109">
        <v>269.39999999999998</v>
      </c>
    </row>
    <row r="110" spans="1:25" ht="14.25" x14ac:dyDescent="0.15">
      <c r="A110" s="1">
        <v>43321</v>
      </c>
      <c r="B110">
        <v>269.55</v>
      </c>
      <c r="C110">
        <f t="shared" si="7"/>
        <v>1.8551154862599643E-4</v>
      </c>
      <c r="D110" s="1">
        <v>43321</v>
      </c>
      <c r="E110">
        <v>1212.3</v>
      </c>
      <c r="F110">
        <f t="shared" si="8"/>
        <v>-1.2365526492171337E-3</v>
      </c>
      <c r="G110" s="6">
        <f t="shared" si="9"/>
        <v>1.7453964714348347E-4</v>
      </c>
      <c r="K110" s="1">
        <v>43325</v>
      </c>
      <c r="L110">
        <v>-6.8999999999999999E-3</v>
      </c>
      <c r="M110" s="7">
        <v>-6.8839321735320938E-3</v>
      </c>
      <c r="N110" s="1">
        <v>43325</v>
      </c>
      <c r="O110">
        <v>-1</v>
      </c>
      <c r="P110" s="1">
        <v>43325</v>
      </c>
      <c r="Q110" s="23">
        <v>0</v>
      </c>
      <c r="R110" s="17">
        <f t="shared" si="5"/>
        <v>0</v>
      </c>
      <c r="S110" s="20">
        <f t="shared" si="6"/>
        <v>0</v>
      </c>
      <c r="T110" s="16">
        <v>0</v>
      </c>
      <c r="U110" s="1">
        <v>43325</v>
      </c>
      <c r="V110">
        <v>270.14999999999998</v>
      </c>
      <c r="W110" s="14">
        <v>270.7</v>
      </c>
      <c r="X110" s="15">
        <v>269.95</v>
      </c>
      <c r="Y110">
        <v>270.10000000000002</v>
      </c>
    </row>
    <row r="111" spans="1:25" ht="14.25" x14ac:dyDescent="0.15">
      <c r="A111" s="1">
        <v>43322</v>
      </c>
      <c r="B111">
        <v>269.39999999999998</v>
      </c>
      <c r="C111">
        <f t="shared" si="7"/>
        <v>-5.5663792141419995E-4</v>
      </c>
      <c r="D111" s="1">
        <v>43322</v>
      </c>
      <c r="E111">
        <v>1210.23</v>
      </c>
      <c r="F111">
        <f t="shared" si="8"/>
        <v>-1.7089575805396696E-3</v>
      </c>
      <c r="G111" s="6">
        <f t="shared" si="9"/>
        <v>-9.1568187602379398E-4</v>
      </c>
      <c r="K111" s="1">
        <v>43326</v>
      </c>
      <c r="L111">
        <v>-1E-3</v>
      </c>
      <c r="M111" s="7">
        <v>-1.0021054026059604E-3</v>
      </c>
      <c r="N111" s="1">
        <v>43326</v>
      </c>
      <c r="O111">
        <v>-1</v>
      </c>
      <c r="P111" s="1">
        <v>43326</v>
      </c>
      <c r="Q111" s="23">
        <v>0</v>
      </c>
      <c r="R111" s="17">
        <f t="shared" si="5"/>
        <v>0</v>
      </c>
      <c r="S111" s="20">
        <f t="shared" si="6"/>
        <v>0</v>
      </c>
      <c r="T111" s="16">
        <v>0</v>
      </c>
      <c r="U111" s="1">
        <v>43326</v>
      </c>
      <c r="V111">
        <v>269.05</v>
      </c>
      <c r="W111" s="14">
        <v>269.14999999999998</v>
      </c>
      <c r="X111" s="15">
        <v>267.5</v>
      </c>
      <c r="Y111">
        <v>267.64999999999998</v>
      </c>
    </row>
    <row r="112" spans="1:25" ht="14.25" x14ac:dyDescent="0.15">
      <c r="A112" s="1">
        <v>43325</v>
      </c>
      <c r="B112">
        <v>270.10000000000002</v>
      </c>
      <c r="C112">
        <f t="shared" si="7"/>
        <v>2.5949968223065284E-3</v>
      </c>
      <c r="D112" s="1">
        <v>43325</v>
      </c>
      <c r="E112">
        <v>1193.3800000000001</v>
      </c>
      <c r="F112">
        <f t="shared" si="8"/>
        <v>-1.4020807064735546E-2</v>
      </c>
      <c r="G112" s="6">
        <f t="shared" si="9"/>
        <v>-6.8839321735320938E-3</v>
      </c>
      <c r="K112" s="1">
        <v>43327</v>
      </c>
      <c r="L112">
        <v>-5.7000000000000002E-3</v>
      </c>
      <c r="M112" s="7">
        <v>-5.6738128898791576E-3</v>
      </c>
      <c r="N112" s="1">
        <v>43327</v>
      </c>
      <c r="O112">
        <v>-1</v>
      </c>
      <c r="P112" s="1">
        <v>43327</v>
      </c>
      <c r="Q112" s="23">
        <v>0</v>
      </c>
      <c r="R112" s="17">
        <f t="shared" si="5"/>
        <v>0</v>
      </c>
      <c r="S112" s="20">
        <f t="shared" si="6"/>
        <v>0</v>
      </c>
      <c r="T112" s="16">
        <v>0</v>
      </c>
      <c r="U112" s="1">
        <v>43327</v>
      </c>
      <c r="V112">
        <v>268</v>
      </c>
      <c r="W112" s="14">
        <v>268.39999999999998</v>
      </c>
      <c r="X112" s="15">
        <v>267</v>
      </c>
      <c r="Y112">
        <v>267.39999999999998</v>
      </c>
    </row>
    <row r="113" spans="1:25" ht="14.25" x14ac:dyDescent="0.15">
      <c r="A113" s="1">
        <v>43326</v>
      </c>
      <c r="B113">
        <v>267.64999999999998</v>
      </c>
      <c r="C113">
        <f t="shared" si="7"/>
        <v>-9.1121039591797199E-3</v>
      </c>
      <c r="D113" s="1">
        <v>43326</v>
      </c>
      <c r="E113">
        <v>1194.2</v>
      </c>
      <c r="F113">
        <f t="shared" si="8"/>
        <v>6.8688800562959735E-4</v>
      </c>
      <c r="G113" s="6">
        <f t="shared" si="9"/>
        <v>-1.0021054026059604E-3</v>
      </c>
      <c r="K113" s="1">
        <v>43328</v>
      </c>
      <c r="L113">
        <v>-8.0000000000000004E-4</v>
      </c>
      <c r="M113" s="7">
        <v>-7.6643194333455254E-4</v>
      </c>
      <c r="N113" s="1">
        <v>43328</v>
      </c>
      <c r="O113">
        <v>-1</v>
      </c>
      <c r="P113" s="1">
        <v>43328</v>
      </c>
      <c r="Q113" s="23">
        <v>0</v>
      </c>
      <c r="R113" s="17">
        <f t="shared" si="5"/>
        <v>0</v>
      </c>
      <c r="S113" s="20">
        <f t="shared" si="6"/>
        <v>0</v>
      </c>
      <c r="T113" s="16">
        <v>0</v>
      </c>
      <c r="U113" s="1">
        <v>43328</v>
      </c>
      <c r="V113">
        <v>267.25</v>
      </c>
      <c r="W113" s="14">
        <v>267.45</v>
      </c>
      <c r="X113" s="15">
        <v>262.7</v>
      </c>
      <c r="Y113">
        <v>264</v>
      </c>
    </row>
    <row r="114" spans="1:25" ht="14.25" x14ac:dyDescent="0.15">
      <c r="A114" s="1">
        <v>43327</v>
      </c>
      <c r="B114">
        <v>267.39999999999998</v>
      </c>
      <c r="C114">
        <f t="shared" si="7"/>
        <v>-9.3449217154751001E-4</v>
      </c>
      <c r="D114" s="1">
        <v>43327</v>
      </c>
      <c r="E114">
        <v>1174.7</v>
      </c>
      <c r="F114">
        <f t="shared" si="8"/>
        <v>-1.6463709283051804E-2</v>
      </c>
      <c r="G114" s="6">
        <f t="shared" si="9"/>
        <v>-5.6738128898791576E-3</v>
      </c>
      <c r="K114" s="1">
        <v>43329</v>
      </c>
      <c r="L114">
        <v>7.0000000000000001E-3</v>
      </c>
      <c r="M114" s="7">
        <v>7.0152987986150175E-3</v>
      </c>
      <c r="N114" s="1">
        <v>43329</v>
      </c>
      <c r="O114">
        <v>1</v>
      </c>
      <c r="P114" s="1">
        <v>43329</v>
      </c>
      <c r="Q114" s="23">
        <v>1</v>
      </c>
      <c r="R114" s="17">
        <f t="shared" si="5"/>
        <v>264</v>
      </c>
      <c r="S114" s="20">
        <f t="shared" si="6"/>
        <v>263.7</v>
      </c>
      <c r="T114" s="16">
        <v>265.89999999999998</v>
      </c>
      <c r="U114" s="1">
        <v>43329</v>
      </c>
      <c r="V114">
        <v>264</v>
      </c>
      <c r="W114" s="14">
        <v>264.64999999999998</v>
      </c>
      <c r="X114" s="15">
        <v>263.25</v>
      </c>
      <c r="Y114">
        <v>263.39999999999998</v>
      </c>
    </row>
    <row r="115" spans="1:25" ht="14.25" x14ac:dyDescent="0.15">
      <c r="A115" s="1">
        <v>43328</v>
      </c>
      <c r="B115">
        <v>264</v>
      </c>
      <c r="C115">
        <f t="shared" si="7"/>
        <v>-1.279656152152658E-2</v>
      </c>
      <c r="D115" s="1">
        <v>43328</v>
      </c>
      <c r="E115">
        <v>1174.2</v>
      </c>
      <c r="F115">
        <f t="shared" si="8"/>
        <v>-4.2573119975473217E-4</v>
      </c>
      <c r="G115" s="6">
        <f t="shared" si="9"/>
        <v>-7.6643194333455254E-4</v>
      </c>
      <c r="K115" s="1">
        <v>43332</v>
      </c>
      <c r="L115">
        <v>2.5000000000000001E-3</v>
      </c>
      <c r="M115" s="7">
        <v>2.5034555111571113E-3</v>
      </c>
      <c r="N115" s="1">
        <v>43332</v>
      </c>
      <c r="O115">
        <v>1</v>
      </c>
      <c r="P115" s="1">
        <v>43332</v>
      </c>
      <c r="Q115" s="23">
        <v>0</v>
      </c>
      <c r="R115" s="17">
        <f t="shared" si="5"/>
        <v>0</v>
      </c>
      <c r="S115" s="20">
        <f t="shared" si="6"/>
        <v>0</v>
      </c>
      <c r="T115" s="16">
        <v>0</v>
      </c>
      <c r="U115" s="1">
        <v>43332</v>
      </c>
      <c r="V115">
        <v>263.55</v>
      </c>
      <c r="W115" s="14">
        <v>265.14999999999998</v>
      </c>
      <c r="X115" s="15">
        <v>263.39999999999998</v>
      </c>
      <c r="Y115">
        <v>265.14999999999998</v>
      </c>
    </row>
    <row r="116" spans="1:25" ht="14.25" x14ac:dyDescent="0.15">
      <c r="A116" s="1">
        <v>43329</v>
      </c>
      <c r="B116">
        <v>263.39999999999998</v>
      </c>
      <c r="C116">
        <f t="shared" si="7"/>
        <v>-2.2753138371355394E-3</v>
      </c>
      <c r="D116" s="1">
        <v>43329</v>
      </c>
      <c r="E116">
        <v>1186.32</v>
      </c>
      <c r="F116">
        <f t="shared" si="8"/>
        <v>1.0269014036727803E-2</v>
      </c>
      <c r="G116" s="6">
        <f t="shared" si="9"/>
        <v>7.0152987986150175E-3</v>
      </c>
      <c r="K116" s="1">
        <v>43333</v>
      </c>
      <c r="L116">
        <v>8.9999999999999998E-4</v>
      </c>
      <c r="M116" s="7">
        <v>8.7669044796908344E-4</v>
      </c>
      <c r="N116" s="1">
        <v>43333</v>
      </c>
      <c r="O116">
        <v>1</v>
      </c>
      <c r="P116" s="1">
        <v>43333</v>
      </c>
      <c r="Q116" s="23">
        <v>0</v>
      </c>
      <c r="R116" s="17">
        <f t="shared" si="5"/>
        <v>0</v>
      </c>
      <c r="S116" s="20">
        <f t="shared" si="6"/>
        <v>0</v>
      </c>
      <c r="T116" s="16">
        <v>0</v>
      </c>
      <c r="U116" s="1">
        <v>43333</v>
      </c>
      <c r="V116">
        <v>265.10000000000002</v>
      </c>
      <c r="W116" s="14">
        <v>266.45</v>
      </c>
      <c r="X116" s="15">
        <v>264.8</v>
      </c>
      <c r="Y116">
        <v>266.35000000000002</v>
      </c>
    </row>
    <row r="117" spans="1:25" ht="14.25" x14ac:dyDescent="0.15">
      <c r="A117" s="1">
        <v>43332</v>
      </c>
      <c r="B117">
        <v>265.14999999999998</v>
      </c>
      <c r="C117">
        <f t="shared" si="7"/>
        <v>6.6219142739583712E-3</v>
      </c>
      <c r="D117" s="1">
        <v>43332</v>
      </c>
      <c r="E117">
        <v>1190.2</v>
      </c>
      <c r="F117">
        <f t="shared" si="8"/>
        <v>3.2652815439383177E-3</v>
      </c>
      <c r="G117" s="6">
        <f t="shared" si="9"/>
        <v>2.5034555111571113E-3</v>
      </c>
      <c r="K117" s="1">
        <v>43334</v>
      </c>
      <c r="L117">
        <v>-1E-4</v>
      </c>
      <c r="M117" s="7">
        <v>-6.1896415431572259E-5</v>
      </c>
      <c r="N117" s="1">
        <v>43334</v>
      </c>
      <c r="O117">
        <v>-1</v>
      </c>
      <c r="P117" s="1">
        <v>43334</v>
      </c>
      <c r="Q117" s="23">
        <v>-1</v>
      </c>
      <c r="R117" s="17">
        <f t="shared" si="5"/>
        <v>265.89999999999998</v>
      </c>
      <c r="S117" s="20">
        <f t="shared" si="6"/>
        <v>266.2</v>
      </c>
      <c r="T117" s="16">
        <v>266.7</v>
      </c>
      <c r="U117" s="1">
        <v>43334</v>
      </c>
      <c r="V117">
        <v>265.89999999999998</v>
      </c>
      <c r="W117" s="14">
        <v>266.55</v>
      </c>
      <c r="X117" s="15">
        <v>265</v>
      </c>
      <c r="Y117">
        <v>266.25</v>
      </c>
    </row>
    <row r="118" spans="1:25" ht="14.25" x14ac:dyDescent="0.15">
      <c r="A118" s="1">
        <v>43333</v>
      </c>
      <c r="B118">
        <v>266.35000000000002</v>
      </c>
      <c r="C118">
        <f t="shared" si="7"/>
        <v>4.5155297798692151E-3</v>
      </c>
      <c r="D118" s="1">
        <v>43333</v>
      </c>
      <c r="E118">
        <v>1195.8</v>
      </c>
      <c r="F118">
        <f t="shared" si="8"/>
        <v>4.6940572360522634E-3</v>
      </c>
      <c r="G118" s="6">
        <f t="shared" si="9"/>
        <v>8.7669044796908344E-4</v>
      </c>
      <c r="K118" s="1">
        <v>43335</v>
      </c>
      <c r="L118">
        <v>-3.8E-3</v>
      </c>
      <c r="M118" s="7">
        <v>-3.7772962524841693E-3</v>
      </c>
      <c r="N118" s="1">
        <v>43335</v>
      </c>
      <c r="O118">
        <v>-1</v>
      </c>
      <c r="P118" s="1">
        <v>43335</v>
      </c>
      <c r="Q118" s="23">
        <v>0</v>
      </c>
      <c r="R118" s="17">
        <f t="shared" si="5"/>
        <v>0</v>
      </c>
      <c r="S118" s="20">
        <f t="shared" si="6"/>
        <v>0</v>
      </c>
      <c r="T118" s="16">
        <v>0</v>
      </c>
      <c r="U118" s="1">
        <v>43335</v>
      </c>
      <c r="V118">
        <v>267</v>
      </c>
      <c r="W118" s="14">
        <v>267.2</v>
      </c>
      <c r="X118" s="15">
        <v>266.14999999999998</v>
      </c>
      <c r="Y118">
        <v>266.2</v>
      </c>
    </row>
    <row r="119" spans="1:25" ht="14.25" x14ac:dyDescent="0.15">
      <c r="A119" s="1">
        <v>43334</v>
      </c>
      <c r="B119">
        <v>266.25</v>
      </c>
      <c r="C119">
        <f t="shared" si="7"/>
        <v>-3.7551633937336199E-4</v>
      </c>
      <c r="D119" s="1">
        <v>43334</v>
      </c>
      <c r="E119">
        <v>1195.5</v>
      </c>
      <c r="F119">
        <f t="shared" si="8"/>
        <v>-2.5090954842462777E-4</v>
      </c>
      <c r="G119" s="6">
        <f t="shared" si="9"/>
        <v>-6.1896415431572259E-5</v>
      </c>
      <c r="K119" s="1">
        <v>43336</v>
      </c>
      <c r="L119">
        <v>6.0000000000000001E-3</v>
      </c>
      <c r="M119" s="7">
        <v>5.996939862973177E-3</v>
      </c>
      <c r="N119" s="1">
        <v>43336</v>
      </c>
      <c r="O119">
        <v>1</v>
      </c>
      <c r="P119" s="1">
        <v>43336</v>
      </c>
      <c r="Q119" s="23">
        <v>1</v>
      </c>
      <c r="R119" s="17">
        <f t="shared" si="5"/>
        <v>266.7</v>
      </c>
      <c r="S119" s="20">
        <f t="shared" si="6"/>
        <v>266.39999999999998</v>
      </c>
      <c r="T119" s="16">
        <v>267.5</v>
      </c>
      <c r="U119" s="1">
        <v>43336</v>
      </c>
      <c r="V119">
        <v>266.7</v>
      </c>
      <c r="W119" s="14">
        <v>266.8</v>
      </c>
      <c r="X119" s="15">
        <v>265.55</v>
      </c>
      <c r="Y119">
        <v>266.3</v>
      </c>
    </row>
    <row r="120" spans="1:25" ht="14.25" x14ac:dyDescent="0.15">
      <c r="A120" s="1">
        <v>43335</v>
      </c>
      <c r="B120">
        <v>266.2</v>
      </c>
      <c r="C120">
        <f t="shared" si="7"/>
        <v>-1.8781106262364026E-4</v>
      </c>
      <c r="D120" s="1">
        <v>43335</v>
      </c>
      <c r="E120">
        <v>1185.4000000000001</v>
      </c>
      <c r="F120">
        <f t="shared" si="8"/>
        <v>-8.4842375446415267E-3</v>
      </c>
      <c r="G120" s="6">
        <f t="shared" si="9"/>
        <v>-3.7772962524841693E-3</v>
      </c>
      <c r="K120" s="1">
        <v>43339</v>
      </c>
      <c r="L120">
        <v>4.1999999999999997E-3</v>
      </c>
      <c r="M120" s="7">
        <v>4.2386671977637149E-3</v>
      </c>
      <c r="N120" s="1">
        <v>43339</v>
      </c>
      <c r="O120">
        <v>1</v>
      </c>
      <c r="P120" s="1">
        <v>43339</v>
      </c>
      <c r="Q120" s="23">
        <v>0</v>
      </c>
      <c r="R120" s="17">
        <f t="shared" si="5"/>
        <v>0</v>
      </c>
      <c r="S120" s="20">
        <f t="shared" si="6"/>
        <v>0</v>
      </c>
      <c r="T120" s="16">
        <v>0</v>
      </c>
      <c r="U120" s="1">
        <v>43339</v>
      </c>
      <c r="V120">
        <v>265.89999999999998</v>
      </c>
      <c r="W120" s="14">
        <v>267.64999999999998</v>
      </c>
      <c r="X120" s="15">
        <v>265.8</v>
      </c>
      <c r="Y120">
        <v>267.45</v>
      </c>
    </row>
    <row r="121" spans="1:25" ht="14.25" x14ac:dyDescent="0.15">
      <c r="A121" s="1">
        <v>43336</v>
      </c>
      <c r="B121">
        <v>266.3</v>
      </c>
      <c r="C121">
        <f t="shared" si="7"/>
        <v>3.755868588754796E-4</v>
      </c>
      <c r="D121" s="1">
        <v>43336</v>
      </c>
      <c r="E121">
        <v>1204.9100000000001</v>
      </c>
      <c r="F121">
        <f t="shared" si="8"/>
        <v>1.6324604984990054E-2</v>
      </c>
      <c r="G121" s="6">
        <f t="shared" si="9"/>
        <v>5.996939862973177E-3</v>
      </c>
      <c r="K121" s="1">
        <v>43340</v>
      </c>
      <c r="L121">
        <v>-4.1999999999999997E-3</v>
      </c>
      <c r="M121" s="7">
        <v>-4.2441110689203981E-3</v>
      </c>
      <c r="N121" s="1">
        <v>43340</v>
      </c>
      <c r="O121">
        <v>-1</v>
      </c>
      <c r="P121" s="1">
        <v>43340</v>
      </c>
      <c r="Q121" s="23">
        <v>-1</v>
      </c>
      <c r="R121" s="17">
        <f t="shared" si="5"/>
        <v>267.5</v>
      </c>
      <c r="S121" s="20">
        <f t="shared" si="6"/>
        <v>267.8</v>
      </c>
      <c r="T121" s="16">
        <v>268.05</v>
      </c>
      <c r="U121" s="1">
        <v>43340</v>
      </c>
      <c r="V121">
        <v>267.5</v>
      </c>
      <c r="W121" s="14">
        <v>268.35000000000002</v>
      </c>
      <c r="X121" s="15">
        <v>267.25</v>
      </c>
      <c r="Y121">
        <v>268.3</v>
      </c>
    </row>
    <row r="122" spans="1:25" ht="14.25" x14ac:dyDescent="0.15">
      <c r="A122" s="1">
        <v>43339</v>
      </c>
      <c r="B122">
        <v>267.45</v>
      </c>
      <c r="C122">
        <f t="shared" si="7"/>
        <v>4.3091401573724375E-3</v>
      </c>
      <c r="D122" s="1">
        <v>43339</v>
      </c>
      <c r="E122">
        <v>1211.2</v>
      </c>
      <c r="F122">
        <f t="shared" si="8"/>
        <v>5.2067283444565057E-3</v>
      </c>
      <c r="G122" s="6">
        <f t="shared" si="9"/>
        <v>4.2386671977637149E-3</v>
      </c>
      <c r="K122" s="1">
        <v>43341</v>
      </c>
      <c r="L122">
        <v>1E-3</v>
      </c>
      <c r="M122" s="7">
        <v>1.0435008349902624E-3</v>
      </c>
      <c r="N122" s="1">
        <v>43341</v>
      </c>
      <c r="O122">
        <v>1</v>
      </c>
      <c r="P122" s="1">
        <v>43341</v>
      </c>
      <c r="Q122" s="23">
        <v>1</v>
      </c>
      <c r="R122" s="17">
        <f t="shared" si="5"/>
        <v>268.05</v>
      </c>
      <c r="S122" s="20">
        <f t="shared" si="6"/>
        <v>267.75</v>
      </c>
      <c r="T122" s="16">
        <v>267.5</v>
      </c>
      <c r="U122" s="1">
        <v>43341</v>
      </c>
      <c r="V122">
        <v>268.05</v>
      </c>
      <c r="W122" s="14">
        <v>268.14999999999998</v>
      </c>
      <c r="X122" s="15">
        <v>266.05</v>
      </c>
      <c r="Y122">
        <v>267.05</v>
      </c>
    </row>
    <row r="123" spans="1:25" ht="14.25" x14ac:dyDescent="0.15">
      <c r="A123" s="1">
        <v>43340</v>
      </c>
      <c r="B123">
        <v>268.3</v>
      </c>
      <c r="C123">
        <f t="shared" si="7"/>
        <v>3.1731244543194764E-3</v>
      </c>
      <c r="D123" s="1">
        <v>43340</v>
      </c>
      <c r="E123">
        <v>1200.8</v>
      </c>
      <c r="F123">
        <f t="shared" si="8"/>
        <v>-8.6236023639321546E-3</v>
      </c>
      <c r="G123" s="6">
        <f t="shared" si="9"/>
        <v>-4.2441110689203981E-3</v>
      </c>
      <c r="K123" s="1">
        <v>43342</v>
      </c>
      <c r="L123">
        <v>-1.2999999999999999E-3</v>
      </c>
      <c r="M123" s="7">
        <v>-1.2974202476411598E-3</v>
      </c>
      <c r="N123" s="1">
        <v>43342</v>
      </c>
      <c r="O123">
        <v>-1</v>
      </c>
      <c r="P123" s="1">
        <v>43342</v>
      </c>
      <c r="Q123" s="23">
        <v>-1</v>
      </c>
      <c r="R123" s="17">
        <f t="shared" si="5"/>
        <v>267.5</v>
      </c>
      <c r="S123" s="20">
        <f t="shared" si="6"/>
        <v>267.8</v>
      </c>
      <c r="T123" s="16">
        <v>267.8</v>
      </c>
      <c r="U123" s="1">
        <v>43342</v>
      </c>
      <c r="V123">
        <v>267.5</v>
      </c>
      <c r="W123" s="14">
        <v>267.85000000000002</v>
      </c>
      <c r="X123" s="15">
        <v>267.05</v>
      </c>
      <c r="Y123">
        <v>267.45</v>
      </c>
    </row>
    <row r="124" spans="1:25" ht="14.25" x14ac:dyDescent="0.15">
      <c r="A124" s="1">
        <v>43341</v>
      </c>
      <c r="B124">
        <v>267.05</v>
      </c>
      <c r="C124">
        <f t="shared" si="7"/>
        <v>-4.6698506457991864E-3</v>
      </c>
      <c r="D124" s="1">
        <v>43341</v>
      </c>
      <c r="E124">
        <v>1206.8</v>
      </c>
      <c r="F124">
        <f t="shared" si="8"/>
        <v>4.9842269656537857E-3</v>
      </c>
      <c r="G124" s="6">
        <f t="shared" si="9"/>
        <v>1.0435008349902624E-3</v>
      </c>
      <c r="K124" s="1">
        <v>43343</v>
      </c>
      <c r="L124">
        <v>-6.9999999999999999E-4</v>
      </c>
      <c r="M124" s="7">
        <v>-7.118253846489027E-4</v>
      </c>
      <c r="N124" s="1">
        <v>43343</v>
      </c>
      <c r="O124">
        <v>-1</v>
      </c>
      <c r="P124" s="1">
        <v>43343</v>
      </c>
      <c r="Q124" s="23">
        <v>0</v>
      </c>
      <c r="R124" s="17">
        <f t="shared" si="5"/>
        <v>0</v>
      </c>
      <c r="S124" s="20">
        <f t="shared" si="6"/>
        <v>0</v>
      </c>
      <c r="T124" s="16">
        <v>0</v>
      </c>
      <c r="U124" s="1">
        <v>43343</v>
      </c>
      <c r="V124">
        <v>268.05</v>
      </c>
      <c r="W124" s="14">
        <v>268.10000000000002</v>
      </c>
      <c r="X124" s="15">
        <v>266.60000000000002</v>
      </c>
      <c r="Y124">
        <v>267.8</v>
      </c>
    </row>
    <row r="125" spans="1:25" ht="14.25" x14ac:dyDescent="0.15">
      <c r="A125" s="1">
        <v>43342</v>
      </c>
      <c r="B125">
        <v>267.45</v>
      </c>
      <c r="C125">
        <f t="shared" si="7"/>
        <v>1.4967261914797846E-3</v>
      </c>
      <c r="D125" s="1">
        <v>43342</v>
      </c>
      <c r="E125">
        <v>1199.76</v>
      </c>
      <c r="F125">
        <f t="shared" si="8"/>
        <v>-5.8506915114813901E-3</v>
      </c>
      <c r="G125" s="6">
        <f t="shared" si="9"/>
        <v>-1.2974202476411598E-3</v>
      </c>
      <c r="K125" s="1">
        <v>43346</v>
      </c>
      <c r="L125">
        <v>5.9999999999999995E-4</v>
      </c>
      <c r="M125" s="7">
        <v>5.5928960262710417E-4</v>
      </c>
      <c r="N125" s="1">
        <v>43346</v>
      </c>
      <c r="O125">
        <v>1</v>
      </c>
      <c r="P125" s="1">
        <v>43346</v>
      </c>
      <c r="Q125" s="23">
        <v>1</v>
      </c>
      <c r="R125" s="17">
        <f t="shared" si="5"/>
        <v>267.8</v>
      </c>
      <c r="S125" s="20">
        <f t="shared" si="6"/>
        <v>267.5</v>
      </c>
      <c r="T125" s="16">
        <v>266.64999999999998</v>
      </c>
      <c r="U125" s="1">
        <v>43346</v>
      </c>
      <c r="V125">
        <v>267.8</v>
      </c>
      <c r="W125" s="14">
        <v>267.8</v>
      </c>
      <c r="X125" s="15">
        <v>266.55</v>
      </c>
      <c r="Y125">
        <v>266.60000000000002</v>
      </c>
    </row>
    <row r="126" spans="1:25" ht="14.25" x14ac:dyDescent="0.15">
      <c r="A126" s="1">
        <v>43343</v>
      </c>
      <c r="B126">
        <v>267.8</v>
      </c>
      <c r="C126">
        <f t="shared" si="7"/>
        <v>1.3078002798130788E-3</v>
      </c>
      <c r="D126" s="1">
        <v>43343</v>
      </c>
      <c r="E126">
        <v>1201.5</v>
      </c>
      <c r="F126">
        <f t="shared" si="8"/>
        <v>1.44923940309895E-3</v>
      </c>
      <c r="G126" s="6">
        <f t="shared" si="9"/>
        <v>-7.118253846489027E-4</v>
      </c>
      <c r="K126" s="1">
        <v>43347</v>
      </c>
      <c r="L126">
        <v>-2.7000000000000001E-3</v>
      </c>
      <c r="M126" s="7">
        <v>-2.7059348545578621E-3</v>
      </c>
      <c r="N126" s="1">
        <v>43347</v>
      </c>
      <c r="O126">
        <v>-1</v>
      </c>
      <c r="P126" s="1">
        <v>43347</v>
      </c>
      <c r="Q126" s="23">
        <v>-1</v>
      </c>
      <c r="R126" s="17">
        <f t="shared" si="5"/>
        <v>266.64999999999998</v>
      </c>
      <c r="S126" s="20">
        <f t="shared" si="6"/>
        <v>266.95</v>
      </c>
      <c r="T126" s="16">
        <v>265.8</v>
      </c>
      <c r="U126" s="1">
        <v>43347</v>
      </c>
      <c r="V126">
        <v>266.64999999999998</v>
      </c>
      <c r="W126" s="14">
        <v>266.89999999999998</v>
      </c>
      <c r="X126" s="15">
        <v>265.5</v>
      </c>
      <c r="Y126">
        <v>265.60000000000002</v>
      </c>
    </row>
    <row r="127" spans="1:25" ht="14.25" x14ac:dyDescent="0.15">
      <c r="A127" s="1">
        <v>43346</v>
      </c>
      <c r="B127">
        <v>266.60000000000002</v>
      </c>
      <c r="C127">
        <f t="shared" si="7"/>
        <v>-4.4910255124638266E-3</v>
      </c>
      <c r="D127" s="1">
        <v>43346</v>
      </c>
      <c r="E127">
        <v>1201.2</v>
      </c>
      <c r="F127">
        <f t="shared" si="8"/>
        <v>-2.4971906734830345E-4</v>
      </c>
      <c r="G127" s="6">
        <f t="shared" si="9"/>
        <v>5.5928960262710417E-4</v>
      </c>
      <c r="K127" s="1">
        <v>43348</v>
      </c>
      <c r="L127">
        <v>1.5E-3</v>
      </c>
      <c r="M127" s="7">
        <v>1.5368494122492953E-3</v>
      </c>
      <c r="N127" s="1">
        <v>43348</v>
      </c>
      <c r="O127">
        <v>1</v>
      </c>
      <c r="P127" s="1">
        <v>43348</v>
      </c>
      <c r="Q127" s="23">
        <v>1</v>
      </c>
      <c r="R127" s="17">
        <f t="shared" si="5"/>
        <v>265.8</v>
      </c>
      <c r="S127" s="20">
        <f t="shared" si="6"/>
        <v>265.5</v>
      </c>
      <c r="T127" s="16">
        <v>267.25</v>
      </c>
      <c r="U127" s="1">
        <v>43348</v>
      </c>
      <c r="V127">
        <v>265.8</v>
      </c>
      <c r="W127" s="14">
        <v>265.85000000000002</v>
      </c>
      <c r="X127" s="15">
        <v>265.05</v>
      </c>
      <c r="Y127">
        <v>265.60000000000002</v>
      </c>
    </row>
    <row r="128" spans="1:25" ht="14.25" x14ac:dyDescent="0.15">
      <c r="A128" s="1">
        <v>43347</v>
      </c>
      <c r="B128">
        <v>265.60000000000002</v>
      </c>
      <c r="C128">
        <f t="shared" si="7"/>
        <v>-3.757990142329479E-3</v>
      </c>
      <c r="D128" s="1">
        <v>43347</v>
      </c>
      <c r="E128">
        <v>1190.7</v>
      </c>
      <c r="F128">
        <f t="shared" si="8"/>
        <v>-8.779687652045837E-3</v>
      </c>
      <c r="G128" s="6">
        <f t="shared" si="9"/>
        <v>-2.7059348545578621E-3</v>
      </c>
      <c r="K128" s="1">
        <v>43349</v>
      </c>
      <c r="L128">
        <v>1.5E-3</v>
      </c>
      <c r="M128" s="7">
        <v>1.5421688978485282E-3</v>
      </c>
      <c r="N128" s="1">
        <v>43349</v>
      </c>
      <c r="O128">
        <v>1</v>
      </c>
      <c r="P128" s="1">
        <v>43349</v>
      </c>
      <c r="Q128" s="23">
        <v>0</v>
      </c>
      <c r="R128" s="17">
        <f t="shared" si="5"/>
        <v>0</v>
      </c>
      <c r="S128" s="20">
        <f t="shared" si="6"/>
        <v>0</v>
      </c>
      <c r="T128" s="16">
        <v>0</v>
      </c>
      <c r="U128" s="1">
        <v>43349</v>
      </c>
      <c r="V128">
        <v>266.05</v>
      </c>
      <c r="W128" s="14">
        <v>266.75</v>
      </c>
      <c r="X128" s="15">
        <v>265.64999999999998</v>
      </c>
      <c r="Y128">
        <v>266.39999999999998</v>
      </c>
    </row>
    <row r="129" spans="1:25" ht="14.25" x14ac:dyDescent="0.15">
      <c r="A129" s="1">
        <v>43348</v>
      </c>
      <c r="B129">
        <v>265.60000000000002</v>
      </c>
      <c r="C129">
        <f t="shared" si="7"/>
        <v>0</v>
      </c>
      <c r="D129" s="1">
        <v>43348</v>
      </c>
      <c r="E129">
        <v>1196.8</v>
      </c>
      <c r="F129">
        <f t="shared" si="8"/>
        <v>5.1099587630832532E-3</v>
      </c>
      <c r="G129" s="6">
        <f t="shared" si="9"/>
        <v>1.5368494122492953E-3</v>
      </c>
      <c r="K129" s="1">
        <v>43350</v>
      </c>
      <c r="L129">
        <v>-1.8E-3</v>
      </c>
      <c r="M129" s="7">
        <v>-1.8240479868800014E-3</v>
      </c>
      <c r="N129" s="1">
        <v>43350</v>
      </c>
      <c r="O129">
        <v>-1</v>
      </c>
      <c r="P129" s="1">
        <v>43350</v>
      </c>
      <c r="Q129" s="23">
        <v>-1</v>
      </c>
      <c r="R129" s="17">
        <f t="shared" si="5"/>
        <v>267.25</v>
      </c>
      <c r="S129" s="20">
        <f t="shared" si="6"/>
        <v>267.55</v>
      </c>
      <c r="T129" s="16">
        <v>266.55</v>
      </c>
      <c r="U129" s="1">
        <v>43350</v>
      </c>
      <c r="V129">
        <v>267.25</v>
      </c>
      <c r="W129" s="14">
        <v>267.60000000000002</v>
      </c>
      <c r="X129" s="15">
        <v>266.5</v>
      </c>
      <c r="Y129">
        <v>267.2</v>
      </c>
    </row>
    <row r="130" spans="1:25" ht="14.25" x14ac:dyDescent="0.15">
      <c r="A130" s="1">
        <v>43349</v>
      </c>
      <c r="B130">
        <v>266.39999999999998</v>
      </c>
      <c r="C130">
        <f t="shared" si="7"/>
        <v>3.0075210639551007E-3</v>
      </c>
      <c r="D130" s="1">
        <v>43349</v>
      </c>
      <c r="E130">
        <v>1199.92</v>
      </c>
      <c r="F130">
        <f t="shared" si="8"/>
        <v>2.6035596668912936E-3</v>
      </c>
      <c r="G130" s="6">
        <f t="shared" si="9"/>
        <v>1.5421688978485282E-3</v>
      </c>
      <c r="K130" s="1">
        <v>43353</v>
      </c>
      <c r="L130">
        <v>-8.0000000000000004E-4</v>
      </c>
      <c r="M130" s="7">
        <v>-7.5737751856542394E-4</v>
      </c>
      <c r="N130" s="1">
        <v>43353</v>
      </c>
      <c r="O130">
        <v>-1</v>
      </c>
      <c r="P130" s="1">
        <v>43353</v>
      </c>
      <c r="Q130" s="23">
        <v>0</v>
      </c>
      <c r="R130" s="17">
        <f t="shared" si="5"/>
        <v>0</v>
      </c>
      <c r="S130" s="20">
        <f t="shared" si="6"/>
        <v>0</v>
      </c>
      <c r="T130" s="16">
        <v>0</v>
      </c>
      <c r="U130" s="1">
        <v>43353</v>
      </c>
      <c r="V130">
        <v>266.5</v>
      </c>
      <c r="W130" s="14">
        <v>267</v>
      </c>
      <c r="X130" s="15">
        <v>266</v>
      </c>
      <c r="Y130">
        <v>266.25</v>
      </c>
    </row>
    <row r="131" spans="1:25" ht="14.25" x14ac:dyDescent="0.15">
      <c r="A131" s="1">
        <v>43350</v>
      </c>
      <c r="B131">
        <v>267.2</v>
      </c>
      <c r="C131">
        <f t="shared" si="7"/>
        <v>2.9985029962566329E-3</v>
      </c>
      <c r="D131" s="1">
        <v>43350</v>
      </c>
      <c r="E131">
        <v>1196.47</v>
      </c>
      <c r="F131">
        <f t="shared" si="8"/>
        <v>-2.8793329829746648E-3</v>
      </c>
      <c r="G131" s="6">
        <f t="shared" si="9"/>
        <v>-1.8240479868800014E-3</v>
      </c>
      <c r="K131" s="1">
        <v>43354</v>
      </c>
      <c r="L131">
        <v>1.1000000000000001E-3</v>
      </c>
      <c r="M131" s="7">
        <v>1.116507941678376E-3</v>
      </c>
      <c r="N131" s="1">
        <v>43354</v>
      </c>
      <c r="O131">
        <v>1</v>
      </c>
      <c r="P131" s="1">
        <v>43354</v>
      </c>
      <c r="Q131" s="23">
        <v>1</v>
      </c>
      <c r="R131" s="17">
        <f t="shared" si="5"/>
        <v>266.55</v>
      </c>
      <c r="S131" s="20">
        <f t="shared" si="6"/>
        <v>266.25</v>
      </c>
      <c r="T131" s="16">
        <v>266.85000000000002</v>
      </c>
      <c r="U131" s="1">
        <v>43354</v>
      </c>
      <c r="V131">
        <v>266.55</v>
      </c>
      <c r="W131" s="14">
        <v>267.10000000000002</v>
      </c>
      <c r="X131" s="15">
        <v>266.5</v>
      </c>
      <c r="Y131">
        <v>267</v>
      </c>
    </row>
    <row r="132" spans="1:25" ht="14.25" x14ac:dyDescent="0.15">
      <c r="A132" s="1">
        <v>43353</v>
      </c>
      <c r="B132">
        <v>266.25</v>
      </c>
      <c r="C132">
        <f t="shared" si="7"/>
        <v>-3.5617246388557544E-3</v>
      </c>
      <c r="D132" s="1">
        <v>43353</v>
      </c>
      <c r="E132">
        <v>1195.5999999999999</v>
      </c>
      <c r="F132">
        <f t="shared" si="8"/>
        <v>-7.2740349434676714E-4</v>
      </c>
      <c r="G132" s="6">
        <f t="shared" si="9"/>
        <v>-7.5737751856542394E-4</v>
      </c>
      <c r="K132" s="1">
        <v>43355</v>
      </c>
      <c r="L132">
        <v>2.8999999999999998E-3</v>
      </c>
      <c r="M132" s="7">
        <v>2.8667088571039364E-3</v>
      </c>
      <c r="N132" s="1">
        <v>43355</v>
      </c>
      <c r="O132">
        <v>1</v>
      </c>
      <c r="P132" s="1">
        <v>43355</v>
      </c>
      <c r="Q132" s="23">
        <v>0</v>
      </c>
      <c r="R132" s="17">
        <f t="shared" ref="R132:R195" si="10">ABS(Q132*V132)</f>
        <v>0</v>
      </c>
      <c r="S132" s="20">
        <f t="shared" ref="S132:S195" si="11">IF(Q132=-1,R132+$R$1,IF(Q132=1,R132-$R$1,0))</f>
        <v>0</v>
      </c>
      <c r="T132" s="16">
        <v>0</v>
      </c>
      <c r="U132" s="1">
        <v>43355</v>
      </c>
      <c r="V132">
        <v>266.05</v>
      </c>
      <c r="W132" s="14">
        <v>267.55</v>
      </c>
      <c r="X132" s="15">
        <v>265.75</v>
      </c>
      <c r="Y132">
        <v>266.8</v>
      </c>
    </row>
    <row r="133" spans="1:25" ht="14.25" x14ac:dyDescent="0.15">
      <c r="A133" s="1">
        <v>43354</v>
      </c>
      <c r="B133">
        <v>267</v>
      </c>
      <c r="C133">
        <f t="shared" ref="C133:C196" si="12">LN(B133/B132)</f>
        <v>2.8129413766146577E-3</v>
      </c>
      <c r="D133" s="1">
        <v>43354</v>
      </c>
      <c r="E133">
        <v>1198.4000000000001</v>
      </c>
      <c r="F133">
        <f t="shared" ref="F133:F196" si="13">LN(E133/E132)</f>
        <v>2.3391823531724626E-3</v>
      </c>
      <c r="G133" s="6">
        <f t="shared" si="9"/>
        <v>1.116507941678376E-3</v>
      </c>
      <c r="K133" s="1">
        <v>43356</v>
      </c>
      <c r="L133">
        <v>-1.2999999999999999E-3</v>
      </c>
      <c r="M133" s="7">
        <v>-1.3460901288984224E-3</v>
      </c>
      <c r="N133" s="1">
        <v>43356</v>
      </c>
      <c r="O133">
        <v>-1</v>
      </c>
      <c r="P133" s="1">
        <v>43356</v>
      </c>
      <c r="Q133" s="23">
        <v>-1</v>
      </c>
      <c r="R133" s="17">
        <f t="shared" si="10"/>
        <v>266.85000000000002</v>
      </c>
      <c r="S133" s="20">
        <f t="shared" si="11"/>
        <v>267.15000000000003</v>
      </c>
      <c r="T133" s="16">
        <v>268.14999999999998</v>
      </c>
      <c r="U133" s="1">
        <v>43356</v>
      </c>
      <c r="V133">
        <v>266.85000000000002</v>
      </c>
      <c r="W133" s="14">
        <v>268.2</v>
      </c>
      <c r="X133" s="15">
        <v>266.7</v>
      </c>
      <c r="Y133">
        <v>268.10000000000002</v>
      </c>
    </row>
    <row r="134" spans="1:25" ht="14.25" x14ac:dyDescent="0.15">
      <c r="A134" s="1">
        <v>43355</v>
      </c>
      <c r="B134">
        <v>266.8</v>
      </c>
      <c r="C134">
        <f t="shared" si="12"/>
        <v>-7.4934435878083435E-4</v>
      </c>
      <c r="D134" s="1">
        <v>43355</v>
      </c>
      <c r="E134">
        <v>1206</v>
      </c>
      <c r="F134">
        <f t="shared" si="13"/>
        <v>6.3217645241756852E-3</v>
      </c>
      <c r="G134" s="6">
        <f t="shared" ref="G134:G197" si="14">C134*$G$2 + $H$2*C133 + $G$3*F134 + $H$3*F133</f>
        <v>2.8667088571039364E-3</v>
      </c>
      <c r="K134" s="1">
        <v>43357</v>
      </c>
      <c r="L134">
        <v>-4.5999999999999999E-3</v>
      </c>
      <c r="M134" s="7">
        <v>-4.6259064949421133E-3</v>
      </c>
      <c r="N134" s="1">
        <v>43357</v>
      </c>
      <c r="O134">
        <v>-1</v>
      </c>
      <c r="P134" s="1">
        <v>43357</v>
      </c>
      <c r="Q134" s="23">
        <v>0</v>
      </c>
      <c r="R134" s="17">
        <f t="shared" si="10"/>
        <v>0</v>
      </c>
      <c r="S134" s="20">
        <f t="shared" si="11"/>
        <v>0</v>
      </c>
      <c r="T134" s="16">
        <v>0</v>
      </c>
      <c r="U134" s="1">
        <v>43357</v>
      </c>
      <c r="V134">
        <v>268.35000000000002</v>
      </c>
      <c r="W134" s="14">
        <v>269.05</v>
      </c>
      <c r="X134" s="15">
        <v>267.10000000000002</v>
      </c>
      <c r="Y134">
        <v>268.64999999999998</v>
      </c>
    </row>
    <row r="135" spans="1:25" ht="14.25" x14ac:dyDescent="0.15">
      <c r="A135" s="1">
        <v>43356</v>
      </c>
      <c r="B135">
        <v>268.10000000000002</v>
      </c>
      <c r="C135">
        <f t="shared" si="12"/>
        <v>4.8607312004450712E-3</v>
      </c>
      <c r="D135" s="1">
        <v>43356</v>
      </c>
      <c r="E135">
        <v>1201.31</v>
      </c>
      <c r="F135">
        <f t="shared" si="13"/>
        <v>-3.8964702791232349E-3</v>
      </c>
      <c r="G135" s="6">
        <f t="shared" si="14"/>
        <v>-1.3460901288984224E-3</v>
      </c>
      <c r="K135" s="1">
        <v>43360</v>
      </c>
      <c r="L135">
        <v>2E-3</v>
      </c>
      <c r="M135" s="7">
        <v>1.9536214978706284E-3</v>
      </c>
      <c r="N135" s="1">
        <v>43360</v>
      </c>
      <c r="O135">
        <v>1</v>
      </c>
      <c r="P135" s="1">
        <v>43360</v>
      </c>
      <c r="Q135" s="23">
        <v>1</v>
      </c>
      <c r="R135" s="17">
        <f t="shared" si="10"/>
        <v>268.14999999999998</v>
      </c>
      <c r="S135" s="20">
        <f t="shared" si="11"/>
        <v>267.84999999999997</v>
      </c>
      <c r="T135" s="16">
        <v>268.45</v>
      </c>
      <c r="U135" s="1">
        <v>43360</v>
      </c>
      <c r="V135">
        <v>268.14999999999998</v>
      </c>
      <c r="W135" s="14">
        <v>268.14999999999998</v>
      </c>
      <c r="X135" s="15">
        <v>267.10000000000002</v>
      </c>
      <c r="Y135">
        <v>267.35000000000002</v>
      </c>
    </row>
    <row r="136" spans="1:25" ht="14.25" x14ac:dyDescent="0.15">
      <c r="A136" s="1">
        <v>43357</v>
      </c>
      <c r="B136">
        <v>268.64999999999998</v>
      </c>
      <c r="C136">
        <f t="shared" si="12"/>
        <v>2.0493719329167091E-3</v>
      </c>
      <c r="D136" s="1">
        <v>43357</v>
      </c>
      <c r="E136">
        <v>1193.5999999999999</v>
      </c>
      <c r="F136">
        <f t="shared" si="13"/>
        <v>-6.438677558511215E-3</v>
      </c>
      <c r="G136" s="6">
        <f t="shared" si="14"/>
        <v>-4.6259064949421133E-3</v>
      </c>
      <c r="K136" s="1">
        <v>43361</v>
      </c>
      <c r="L136">
        <v>6.9999999999999999E-4</v>
      </c>
      <c r="M136" s="7">
        <v>6.8518511984638243E-4</v>
      </c>
      <c r="N136" s="1">
        <v>43361</v>
      </c>
      <c r="O136">
        <v>1</v>
      </c>
      <c r="P136" s="1">
        <v>43361</v>
      </c>
      <c r="Q136" s="23">
        <v>0</v>
      </c>
      <c r="R136" s="17">
        <f t="shared" si="10"/>
        <v>0</v>
      </c>
      <c r="S136" s="20">
        <f t="shared" si="11"/>
        <v>0</v>
      </c>
      <c r="T136" s="16">
        <v>0</v>
      </c>
      <c r="U136" s="1">
        <v>43361</v>
      </c>
      <c r="V136">
        <v>267.8</v>
      </c>
      <c r="W136" s="14">
        <v>268.5</v>
      </c>
      <c r="X136" s="15">
        <v>267.60000000000002</v>
      </c>
      <c r="Y136">
        <v>267.64999999999998</v>
      </c>
    </row>
    <row r="137" spans="1:25" ht="14.25" x14ac:dyDescent="0.15">
      <c r="A137" s="1">
        <v>43360</v>
      </c>
      <c r="B137">
        <v>267.35000000000002</v>
      </c>
      <c r="C137">
        <f t="shared" si="12"/>
        <v>-4.8507557800897359E-3</v>
      </c>
      <c r="D137" s="1">
        <v>43360</v>
      </c>
      <c r="E137">
        <v>1200.5</v>
      </c>
      <c r="F137">
        <f t="shared" si="13"/>
        <v>5.7641862118116005E-3</v>
      </c>
      <c r="G137" s="6">
        <f t="shared" si="14"/>
        <v>1.9536214978706284E-3</v>
      </c>
      <c r="K137" s="1">
        <v>43362</v>
      </c>
      <c r="L137">
        <v>1.5E-3</v>
      </c>
      <c r="M137" s="7">
        <v>1.4874484885922421E-3</v>
      </c>
      <c r="N137" s="1">
        <v>43362</v>
      </c>
      <c r="O137">
        <v>1</v>
      </c>
      <c r="P137" s="1">
        <v>43362</v>
      </c>
      <c r="Q137" s="23">
        <v>0</v>
      </c>
      <c r="R137" s="17">
        <f t="shared" si="10"/>
        <v>0</v>
      </c>
      <c r="S137" s="20">
        <f t="shared" si="11"/>
        <v>0</v>
      </c>
      <c r="T137" s="16">
        <v>0</v>
      </c>
      <c r="U137" s="1">
        <v>43362</v>
      </c>
      <c r="V137">
        <v>268.25</v>
      </c>
      <c r="W137" s="14">
        <v>268.45</v>
      </c>
      <c r="X137" s="15">
        <v>267.2</v>
      </c>
      <c r="Y137">
        <v>267.95</v>
      </c>
    </row>
    <row r="138" spans="1:25" ht="14.25" x14ac:dyDescent="0.15">
      <c r="A138" s="1">
        <v>43361</v>
      </c>
      <c r="B138">
        <v>267.64999999999998</v>
      </c>
      <c r="C138">
        <f t="shared" si="12"/>
        <v>1.1214954446495226E-3</v>
      </c>
      <c r="D138" s="1">
        <v>43361</v>
      </c>
      <c r="E138">
        <v>1198.2</v>
      </c>
      <c r="F138">
        <f t="shared" si="13"/>
        <v>-1.9177060114833765E-3</v>
      </c>
      <c r="G138" s="6">
        <f t="shared" si="14"/>
        <v>6.8518511984638243E-4</v>
      </c>
      <c r="K138" s="1">
        <v>43363</v>
      </c>
      <c r="L138">
        <v>1.6999999999999999E-3</v>
      </c>
      <c r="M138" s="7">
        <v>1.6639875210515695E-3</v>
      </c>
      <c r="N138" s="1">
        <v>43363</v>
      </c>
      <c r="O138">
        <v>1</v>
      </c>
      <c r="P138" s="1">
        <v>43363</v>
      </c>
      <c r="Q138" s="23">
        <v>0</v>
      </c>
      <c r="R138" s="17">
        <f t="shared" si="10"/>
        <v>0</v>
      </c>
      <c r="S138" s="20">
        <f t="shared" si="11"/>
        <v>0</v>
      </c>
      <c r="T138" s="16">
        <v>0</v>
      </c>
      <c r="U138" s="1">
        <v>43363</v>
      </c>
      <c r="V138">
        <v>268.5</v>
      </c>
      <c r="W138" s="14">
        <v>268.64999999999998</v>
      </c>
      <c r="X138" s="15">
        <v>267.75</v>
      </c>
      <c r="Y138">
        <v>268.2</v>
      </c>
    </row>
    <row r="139" spans="1:25" ht="14.25" x14ac:dyDescent="0.15">
      <c r="A139" s="1">
        <v>43362</v>
      </c>
      <c r="B139">
        <v>267.95</v>
      </c>
      <c r="C139">
        <f t="shared" si="12"/>
        <v>1.1202391014689971E-3</v>
      </c>
      <c r="D139" s="1">
        <v>43362</v>
      </c>
      <c r="E139">
        <v>1203.9000000000001</v>
      </c>
      <c r="F139">
        <f t="shared" si="13"/>
        <v>4.7458562911562707E-3</v>
      </c>
      <c r="G139" s="6">
        <f t="shared" si="14"/>
        <v>1.4874484885922421E-3</v>
      </c>
      <c r="K139" s="1">
        <v>43364</v>
      </c>
      <c r="L139">
        <v>-3.0000000000000001E-3</v>
      </c>
      <c r="M139" s="7">
        <v>-3.0114667269871553E-3</v>
      </c>
      <c r="N139" s="1">
        <v>43364</v>
      </c>
      <c r="O139">
        <v>-1</v>
      </c>
      <c r="P139" s="1">
        <v>43364</v>
      </c>
      <c r="Q139" s="23">
        <v>-1</v>
      </c>
      <c r="R139" s="17">
        <f t="shared" si="10"/>
        <v>268.45</v>
      </c>
      <c r="S139" s="20">
        <f t="shared" si="11"/>
        <v>268.75</v>
      </c>
      <c r="T139" s="16">
        <v>266.2</v>
      </c>
      <c r="U139" s="1">
        <v>43364</v>
      </c>
      <c r="V139">
        <v>268.45</v>
      </c>
      <c r="W139" s="14">
        <v>269.35000000000002</v>
      </c>
      <c r="X139" s="15">
        <v>267.95</v>
      </c>
      <c r="Y139">
        <v>269.05</v>
      </c>
    </row>
    <row r="140" spans="1:25" ht="14.25" x14ac:dyDescent="0.15">
      <c r="A140" s="1">
        <v>43363</v>
      </c>
      <c r="B140">
        <v>268.2</v>
      </c>
      <c r="C140">
        <f t="shared" si="12"/>
        <v>9.3257490671879925E-4</v>
      </c>
      <c r="D140" s="1">
        <v>43363</v>
      </c>
      <c r="E140">
        <v>1207.2</v>
      </c>
      <c r="F140">
        <f t="shared" si="13"/>
        <v>2.7373415126582838E-3</v>
      </c>
      <c r="G140" s="6">
        <f t="shared" si="14"/>
        <v>1.6639875210515695E-3</v>
      </c>
      <c r="K140" s="1">
        <v>43368</v>
      </c>
      <c r="L140">
        <v>-4.0000000000000002E-4</v>
      </c>
      <c r="M140" s="7">
        <v>-4.4815501847052697E-4</v>
      </c>
      <c r="N140" s="1">
        <v>43368</v>
      </c>
      <c r="O140">
        <v>-1</v>
      </c>
      <c r="P140" s="1">
        <v>43368</v>
      </c>
      <c r="Q140" s="23">
        <v>0</v>
      </c>
      <c r="R140" s="17">
        <f t="shared" si="10"/>
        <v>0</v>
      </c>
      <c r="S140" s="20">
        <f t="shared" si="11"/>
        <v>0</v>
      </c>
      <c r="T140" s="16">
        <v>0</v>
      </c>
      <c r="U140" s="1">
        <v>43368</v>
      </c>
      <c r="V140">
        <v>267.89999999999998</v>
      </c>
      <c r="W140" s="14">
        <v>268</v>
      </c>
      <c r="X140" s="15">
        <v>267.35000000000002</v>
      </c>
      <c r="Y140">
        <v>267.95</v>
      </c>
    </row>
    <row r="141" spans="1:25" ht="14.25" x14ac:dyDescent="0.15">
      <c r="A141" s="1">
        <v>43364</v>
      </c>
      <c r="B141">
        <v>269.05</v>
      </c>
      <c r="C141">
        <f t="shared" si="12"/>
        <v>3.1642650878506975E-3</v>
      </c>
      <c r="D141" s="1">
        <v>43364</v>
      </c>
      <c r="E141">
        <v>1199.6600000000001</v>
      </c>
      <c r="F141">
        <f t="shared" si="13"/>
        <v>-6.2654451573530816E-3</v>
      </c>
      <c r="G141" s="6">
        <f t="shared" si="14"/>
        <v>-3.0114667269871553E-3</v>
      </c>
      <c r="K141" s="1">
        <v>43369</v>
      </c>
      <c r="L141">
        <v>-1.9E-3</v>
      </c>
      <c r="M141" s="7">
        <v>-1.9392537467423168E-3</v>
      </c>
      <c r="N141" s="1">
        <v>43369</v>
      </c>
      <c r="O141">
        <v>-1</v>
      </c>
      <c r="P141" s="1">
        <v>43369</v>
      </c>
      <c r="Q141" s="23">
        <v>0</v>
      </c>
      <c r="R141" s="17">
        <f t="shared" si="10"/>
        <v>0</v>
      </c>
      <c r="S141" s="20">
        <f t="shared" si="11"/>
        <v>0</v>
      </c>
      <c r="T141" s="16">
        <v>0</v>
      </c>
      <c r="U141" s="1">
        <v>43369</v>
      </c>
      <c r="V141">
        <v>268.2</v>
      </c>
      <c r="W141" s="14">
        <v>268.7</v>
      </c>
      <c r="X141" s="15">
        <v>268</v>
      </c>
      <c r="Y141">
        <v>268.35000000000002</v>
      </c>
    </row>
    <row r="142" spans="1:25" ht="14.25" x14ac:dyDescent="0.15">
      <c r="A142" s="1">
        <v>43368</v>
      </c>
      <c r="B142">
        <v>267.95</v>
      </c>
      <c r="C142">
        <f t="shared" si="12"/>
        <v>-4.0968399945694248E-3</v>
      </c>
      <c r="D142" s="1">
        <v>43368</v>
      </c>
      <c r="E142">
        <v>1200.9000000000001</v>
      </c>
      <c r="F142">
        <f t="shared" si="13"/>
        <v>1.0330923703516662E-3</v>
      </c>
      <c r="G142" s="6">
        <f t="shared" si="14"/>
        <v>-4.4815501847052697E-4</v>
      </c>
      <c r="K142" s="1">
        <v>43370</v>
      </c>
      <c r="L142">
        <v>-5.0000000000000001E-3</v>
      </c>
      <c r="M142" s="7">
        <v>-4.9526877927838107E-3</v>
      </c>
      <c r="N142" s="1">
        <v>43370</v>
      </c>
      <c r="O142">
        <v>-1</v>
      </c>
      <c r="P142" s="1">
        <v>43370</v>
      </c>
      <c r="Q142" s="23">
        <v>0</v>
      </c>
      <c r="R142" s="17">
        <f t="shared" si="10"/>
        <v>0</v>
      </c>
      <c r="S142" s="20">
        <f t="shared" si="11"/>
        <v>0</v>
      </c>
      <c r="T142" s="16">
        <v>0</v>
      </c>
      <c r="U142" s="1">
        <v>43370</v>
      </c>
      <c r="V142">
        <v>267.64999999999998</v>
      </c>
      <c r="W142" s="14">
        <v>268.5</v>
      </c>
      <c r="X142" s="15">
        <v>267.14999999999998</v>
      </c>
      <c r="Y142">
        <v>267.39999999999998</v>
      </c>
    </row>
    <row r="143" spans="1:25" ht="14.25" x14ac:dyDescent="0.15">
      <c r="A143" s="1">
        <v>43369</v>
      </c>
      <c r="B143">
        <v>268.35000000000002</v>
      </c>
      <c r="C143">
        <f t="shared" si="12"/>
        <v>1.4917026819787217E-3</v>
      </c>
      <c r="D143" s="1">
        <v>43369</v>
      </c>
      <c r="E143">
        <v>1194.0999999999999</v>
      </c>
      <c r="F143">
        <f t="shared" si="13"/>
        <v>-5.6785121272988027E-3</v>
      </c>
      <c r="G143" s="6">
        <f t="shared" si="14"/>
        <v>-1.9392537467423168E-3</v>
      </c>
      <c r="K143" s="1">
        <v>43371</v>
      </c>
      <c r="L143">
        <v>3.3999999999999998E-3</v>
      </c>
      <c r="M143" s="7">
        <v>3.373411426453937E-3</v>
      </c>
      <c r="N143" s="1">
        <v>43371</v>
      </c>
      <c r="O143">
        <v>1</v>
      </c>
      <c r="P143" s="1">
        <v>43371</v>
      </c>
      <c r="Q143" s="23">
        <v>1</v>
      </c>
      <c r="R143" s="17">
        <f t="shared" si="10"/>
        <v>266.2</v>
      </c>
      <c r="S143" s="20">
        <f t="shared" si="11"/>
        <v>265.89999999999998</v>
      </c>
      <c r="T143" s="16">
        <v>269.7</v>
      </c>
      <c r="U143" s="1">
        <v>43371</v>
      </c>
      <c r="V143">
        <v>266.2</v>
      </c>
      <c r="W143" s="14">
        <v>266.2</v>
      </c>
      <c r="X143" s="15">
        <v>264.85000000000002</v>
      </c>
      <c r="Y143">
        <v>264.89999999999998</v>
      </c>
    </row>
    <row r="144" spans="1:25" ht="14.25" x14ac:dyDescent="0.15">
      <c r="A144" s="1">
        <v>43370</v>
      </c>
      <c r="B144">
        <v>267.39999999999998</v>
      </c>
      <c r="C144">
        <f t="shared" si="12"/>
        <v>-3.5464339549952126E-3</v>
      </c>
      <c r="D144" s="1">
        <v>43370</v>
      </c>
      <c r="E144">
        <v>1182.7</v>
      </c>
      <c r="F144">
        <f t="shared" si="13"/>
        <v>-9.5928032822676281E-3</v>
      </c>
      <c r="G144" s="6">
        <f t="shared" si="14"/>
        <v>-4.9526877927838107E-3</v>
      </c>
      <c r="K144" s="1">
        <v>43381</v>
      </c>
      <c r="L144">
        <v>-2.9999999999999997E-4</v>
      </c>
      <c r="M144" s="7">
        <v>-2.7773651474367173E-4</v>
      </c>
      <c r="N144" s="1">
        <v>43381</v>
      </c>
      <c r="O144">
        <v>-1</v>
      </c>
      <c r="P144" s="1">
        <v>43381</v>
      </c>
      <c r="Q144" s="23">
        <v>-1</v>
      </c>
      <c r="R144" s="17">
        <f t="shared" si="10"/>
        <v>269.7</v>
      </c>
      <c r="S144" s="20">
        <f t="shared" si="11"/>
        <v>270</v>
      </c>
      <c r="T144" s="16">
        <v>267.55</v>
      </c>
      <c r="U144" s="1">
        <v>43381</v>
      </c>
      <c r="V144">
        <v>269.7</v>
      </c>
      <c r="W144" s="14">
        <v>269.95</v>
      </c>
      <c r="X144" s="15">
        <v>268</v>
      </c>
      <c r="Y144">
        <v>268.64999999999998</v>
      </c>
    </row>
    <row r="145" spans="1:25" ht="14.25" x14ac:dyDescent="0.15">
      <c r="A145" s="1">
        <v>43371</v>
      </c>
      <c r="B145">
        <v>264.89999999999998</v>
      </c>
      <c r="C145">
        <f t="shared" si="12"/>
        <v>-9.3932683898187725E-3</v>
      </c>
      <c r="D145" s="1">
        <v>43371</v>
      </c>
      <c r="E145">
        <v>1190.4000000000001</v>
      </c>
      <c r="F145">
        <f t="shared" si="13"/>
        <v>6.4894248217563294E-3</v>
      </c>
      <c r="G145" s="6">
        <f t="shared" si="14"/>
        <v>3.373411426453937E-3</v>
      </c>
      <c r="K145" s="1">
        <v>43382</v>
      </c>
      <c r="L145">
        <v>-1.6999999999999999E-3</v>
      </c>
      <c r="M145" s="7">
        <v>-1.7011828871573668E-3</v>
      </c>
      <c r="N145" s="1">
        <v>43382</v>
      </c>
      <c r="O145">
        <v>-1</v>
      </c>
      <c r="P145" s="1">
        <v>43382</v>
      </c>
      <c r="Q145" s="23">
        <v>0</v>
      </c>
      <c r="R145" s="17">
        <f t="shared" si="10"/>
        <v>0</v>
      </c>
      <c r="S145" s="20">
        <f t="shared" si="11"/>
        <v>0</v>
      </c>
      <c r="T145" s="16">
        <v>0</v>
      </c>
      <c r="U145" s="1">
        <v>43382</v>
      </c>
      <c r="V145">
        <v>267.39999999999998</v>
      </c>
      <c r="W145" s="14">
        <v>268.25</v>
      </c>
      <c r="X145" s="15">
        <v>267.2</v>
      </c>
      <c r="Y145">
        <v>267.89999999999998</v>
      </c>
    </row>
    <row r="146" spans="1:25" ht="14.25" x14ac:dyDescent="0.15">
      <c r="A146" s="1">
        <v>43381</v>
      </c>
      <c r="B146">
        <v>268.64999999999998</v>
      </c>
      <c r="C146">
        <f t="shared" si="12"/>
        <v>1.405702089680654E-2</v>
      </c>
      <c r="D146" s="1">
        <v>43381</v>
      </c>
      <c r="E146">
        <v>1188.3</v>
      </c>
      <c r="F146">
        <f t="shared" si="13"/>
        <v>-1.7656707828468273E-3</v>
      </c>
      <c r="G146" s="6">
        <f t="shared" si="14"/>
        <v>-2.7773651474367173E-4</v>
      </c>
      <c r="K146" s="1">
        <v>43383</v>
      </c>
      <c r="L146">
        <v>2.5000000000000001E-3</v>
      </c>
      <c r="M146" s="7">
        <v>2.5275265042878498E-3</v>
      </c>
      <c r="N146" s="1">
        <v>43383</v>
      </c>
      <c r="O146">
        <v>1</v>
      </c>
      <c r="P146" s="1">
        <v>43383</v>
      </c>
      <c r="Q146" s="23">
        <v>1</v>
      </c>
      <c r="R146" s="17">
        <f t="shared" si="10"/>
        <v>267.55</v>
      </c>
      <c r="S146" s="20">
        <f t="shared" si="11"/>
        <v>267.25</v>
      </c>
      <c r="T146" s="16">
        <v>271.3</v>
      </c>
      <c r="U146" s="1">
        <v>43383</v>
      </c>
      <c r="V146">
        <v>267.55</v>
      </c>
      <c r="W146" s="14">
        <v>268.2</v>
      </c>
      <c r="X146" s="15">
        <v>267.2</v>
      </c>
      <c r="Y146">
        <v>267.89999999999998</v>
      </c>
    </row>
    <row r="147" spans="1:25" ht="14.25" x14ac:dyDescent="0.15">
      <c r="A147" s="1">
        <v>43382</v>
      </c>
      <c r="B147">
        <v>267.89999999999998</v>
      </c>
      <c r="C147">
        <f t="shared" si="12"/>
        <v>-2.7956406242673846E-3</v>
      </c>
      <c r="D147" s="1">
        <v>43382</v>
      </c>
      <c r="E147">
        <v>1189.5999999999999</v>
      </c>
      <c r="F147">
        <f t="shared" si="13"/>
        <v>1.0934018499646693E-3</v>
      </c>
      <c r="G147" s="6">
        <f t="shared" si="14"/>
        <v>-1.7011828871573668E-3</v>
      </c>
      <c r="K147" s="1">
        <v>43384</v>
      </c>
      <c r="L147">
        <v>1.12E-2</v>
      </c>
      <c r="M147" s="7">
        <v>1.1153524682325441E-2</v>
      </c>
      <c r="N147" s="1">
        <v>43384</v>
      </c>
      <c r="O147">
        <v>1</v>
      </c>
      <c r="P147" s="1">
        <v>43384</v>
      </c>
      <c r="Q147" s="23">
        <v>0</v>
      </c>
      <c r="R147" s="17">
        <f t="shared" si="10"/>
        <v>0</v>
      </c>
      <c r="S147" s="20">
        <f t="shared" si="11"/>
        <v>0</v>
      </c>
      <c r="T147" s="16">
        <v>0</v>
      </c>
      <c r="U147" s="1">
        <v>43384</v>
      </c>
      <c r="V147">
        <v>267.7</v>
      </c>
      <c r="W147" s="14">
        <v>269.45</v>
      </c>
      <c r="X147" s="15">
        <v>267.5</v>
      </c>
      <c r="Y147">
        <v>269.45</v>
      </c>
    </row>
    <row r="148" spans="1:25" ht="14.25" x14ac:dyDescent="0.15">
      <c r="A148" s="1">
        <v>43383</v>
      </c>
      <c r="B148">
        <v>267.89999999999998</v>
      </c>
      <c r="C148">
        <f t="shared" si="12"/>
        <v>0</v>
      </c>
      <c r="D148" s="1">
        <v>43383</v>
      </c>
      <c r="E148">
        <v>1194.5999999999999</v>
      </c>
      <c r="F148">
        <f t="shared" si="13"/>
        <v>4.194285152260291E-3</v>
      </c>
      <c r="G148" s="6">
        <f t="shared" si="14"/>
        <v>2.5275265042878498E-3</v>
      </c>
      <c r="K148" s="1">
        <v>43385</v>
      </c>
      <c r="L148">
        <v>-1.4E-3</v>
      </c>
      <c r="M148" s="7">
        <v>-1.363808334652529E-3</v>
      </c>
      <c r="N148" s="1">
        <v>43385</v>
      </c>
      <c r="O148">
        <v>-1</v>
      </c>
      <c r="P148" s="1">
        <v>43385</v>
      </c>
      <c r="Q148" s="23">
        <v>-1</v>
      </c>
      <c r="R148" s="17">
        <f t="shared" si="10"/>
        <v>271.3</v>
      </c>
      <c r="S148" s="20">
        <f t="shared" si="11"/>
        <v>271.60000000000002</v>
      </c>
      <c r="T148" s="16">
        <v>275.2</v>
      </c>
      <c r="U148" s="1">
        <v>43385</v>
      </c>
      <c r="V148">
        <v>271.3</v>
      </c>
      <c r="W148" s="14">
        <v>273.8</v>
      </c>
      <c r="X148" s="15">
        <v>270.5</v>
      </c>
      <c r="Y148">
        <v>272.85000000000002</v>
      </c>
    </row>
    <row r="149" spans="1:25" ht="14.25" x14ac:dyDescent="0.15">
      <c r="A149" s="1">
        <v>43384</v>
      </c>
      <c r="B149">
        <v>269.45</v>
      </c>
      <c r="C149">
        <f t="shared" si="12"/>
        <v>5.7690678289426933E-3</v>
      </c>
      <c r="D149" s="1">
        <v>43384</v>
      </c>
      <c r="E149">
        <v>1225</v>
      </c>
      <c r="F149">
        <f t="shared" si="13"/>
        <v>2.5129442680621884E-2</v>
      </c>
      <c r="G149" s="6">
        <f t="shared" si="14"/>
        <v>1.1153524682325441E-2</v>
      </c>
      <c r="K149" s="1">
        <v>43388</v>
      </c>
      <c r="L149">
        <v>-1.1000000000000001E-3</v>
      </c>
      <c r="M149" s="7">
        <v>-1.066360115817744E-3</v>
      </c>
      <c r="N149" s="1">
        <v>43388</v>
      </c>
      <c r="O149">
        <v>-1</v>
      </c>
      <c r="P149" s="1">
        <v>43388</v>
      </c>
      <c r="Q149" s="23">
        <v>0</v>
      </c>
      <c r="R149" s="17">
        <f t="shared" si="10"/>
        <v>0</v>
      </c>
      <c r="S149" s="20">
        <f t="shared" si="11"/>
        <v>0</v>
      </c>
      <c r="T149" s="16">
        <v>0</v>
      </c>
      <c r="U149" s="1">
        <v>43388</v>
      </c>
      <c r="V149">
        <v>273.45</v>
      </c>
      <c r="W149" s="14">
        <v>275.35000000000002</v>
      </c>
      <c r="X149" s="15">
        <v>273.14999999999998</v>
      </c>
      <c r="Y149">
        <v>275.35000000000002</v>
      </c>
    </row>
    <row r="150" spans="1:25" ht="14.25" x14ac:dyDescent="0.15">
      <c r="A150" s="1">
        <v>43385</v>
      </c>
      <c r="B150">
        <v>272.85000000000002</v>
      </c>
      <c r="C150">
        <f t="shared" si="12"/>
        <v>1.2539349252735392E-2</v>
      </c>
      <c r="D150" s="1">
        <v>43385</v>
      </c>
      <c r="E150">
        <v>1218.0999999999999</v>
      </c>
      <c r="F150">
        <f t="shared" si="13"/>
        <v>-5.6485762729141424E-3</v>
      </c>
      <c r="G150" s="6">
        <f t="shared" si="14"/>
        <v>-1.363808334652529E-3</v>
      </c>
      <c r="K150" s="1">
        <v>43389</v>
      </c>
      <c r="L150">
        <v>-1.1999999999999999E-3</v>
      </c>
      <c r="M150" s="7">
        <v>-1.1574629429323057E-3</v>
      </c>
      <c r="N150" s="1">
        <v>43389</v>
      </c>
      <c r="O150">
        <v>-1</v>
      </c>
      <c r="P150" s="1">
        <v>43389</v>
      </c>
      <c r="Q150" s="23">
        <v>0</v>
      </c>
      <c r="R150" s="17">
        <f t="shared" si="10"/>
        <v>0</v>
      </c>
      <c r="S150" s="20">
        <f t="shared" si="11"/>
        <v>0</v>
      </c>
      <c r="T150" s="16">
        <v>0</v>
      </c>
      <c r="U150" s="1">
        <v>43389</v>
      </c>
      <c r="V150">
        <v>276</v>
      </c>
      <c r="W150" s="14">
        <v>276.14999999999998</v>
      </c>
      <c r="X150" s="15">
        <v>274.75</v>
      </c>
      <c r="Y150">
        <v>275.25</v>
      </c>
    </row>
    <row r="151" spans="1:25" ht="14.25" x14ac:dyDescent="0.15">
      <c r="A151" s="1">
        <v>43388</v>
      </c>
      <c r="B151">
        <v>275.35000000000002</v>
      </c>
      <c r="C151">
        <f t="shared" si="12"/>
        <v>9.120822076249497E-3</v>
      </c>
      <c r="D151" s="1">
        <v>43388</v>
      </c>
      <c r="E151">
        <v>1226.8800000000001</v>
      </c>
      <c r="F151">
        <f t="shared" si="13"/>
        <v>7.1820937113119031E-3</v>
      </c>
      <c r="G151" s="6">
        <f t="shared" si="14"/>
        <v>-1.066360115817744E-3</v>
      </c>
      <c r="K151" s="1">
        <v>43390</v>
      </c>
      <c r="L151">
        <v>-6.9999999999999999E-4</v>
      </c>
      <c r="M151" s="7">
        <v>-6.821375748699897E-4</v>
      </c>
      <c r="N151" s="1">
        <v>43390</v>
      </c>
      <c r="O151">
        <v>-1</v>
      </c>
      <c r="P151" s="1">
        <v>43390</v>
      </c>
      <c r="Q151" s="23">
        <v>0</v>
      </c>
      <c r="R151" s="17">
        <f t="shared" si="10"/>
        <v>0</v>
      </c>
      <c r="S151" s="20">
        <f t="shared" si="11"/>
        <v>0</v>
      </c>
      <c r="T151" s="16">
        <v>0</v>
      </c>
      <c r="U151" s="1">
        <v>43390</v>
      </c>
      <c r="V151">
        <v>275.64999999999998</v>
      </c>
      <c r="W151" s="14">
        <v>276</v>
      </c>
      <c r="X151" s="15">
        <v>274.14999999999998</v>
      </c>
      <c r="Y151">
        <v>274.5</v>
      </c>
    </row>
    <row r="152" spans="1:25" ht="14.25" x14ac:dyDescent="0.15">
      <c r="A152" s="1">
        <v>43389</v>
      </c>
      <c r="B152">
        <v>275.25</v>
      </c>
      <c r="C152">
        <f t="shared" si="12"/>
        <v>-3.6324010570122075E-4</v>
      </c>
      <c r="D152" s="1">
        <v>43389</v>
      </c>
      <c r="E152">
        <v>1224.5999999999999</v>
      </c>
      <c r="F152">
        <f t="shared" si="13"/>
        <v>-1.8601013733710535E-3</v>
      </c>
      <c r="G152" s="6">
        <f t="shared" si="14"/>
        <v>-1.1574629429323057E-3</v>
      </c>
      <c r="K152" s="1">
        <v>43391</v>
      </c>
      <c r="L152">
        <v>1.1999999999999999E-3</v>
      </c>
      <c r="M152" s="7">
        <v>1.2364090105847535E-3</v>
      </c>
      <c r="N152" s="1">
        <v>43391</v>
      </c>
      <c r="O152">
        <v>1</v>
      </c>
      <c r="P152" s="1">
        <v>43391</v>
      </c>
      <c r="Q152" s="23">
        <v>1</v>
      </c>
      <c r="R152" s="17">
        <f t="shared" si="10"/>
        <v>275.2</v>
      </c>
      <c r="S152" s="20">
        <f t="shared" si="11"/>
        <v>274.89999999999998</v>
      </c>
      <c r="T152" s="16">
        <v>275.39999999999998</v>
      </c>
      <c r="U152" s="1">
        <v>43391</v>
      </c>
      <c r="V152">
        <v>275.2</v>
      </c>
      <c r="W152" s="14">
        <v>275.8</v>
      </c>
      <c r="X152" s="15">
        <v>274.35000000000002</v>
      </c>
      <c r="Y152">
        <v>274.75</v>
      </c>
    </row>
    <row r="153" spans="1:25" ht="14.25" x14ac:dyDescent="0.15">
      <c r="A153" s="1">
        <v>43390</v>
      </c>
      <c r="B153">
        <v>274.5</v>
      </c>
      <c r="C153">
        <f t="shared" si="12"/>
        <v>-2.7285146532040625E-3</v>
      </c>
      <c r="D153" s="1">
        <v>43390</v>
      </c>
      <c r="E153">
        <v>1222.3</v>
      </c>
      <c r="F153">
        <f t="shared" si="13"/>
        <v>-1.8799302606370423E-3</v>
      </c>
      <c r="G153" s="6">
        <f t="shared" si="14"/>
        <v>-6.821375748699897E-4</v>
      </c>
      <c r="K153" s="1">
        <v>43392</v>
      </c>
      <c r="L153">
        <v>-4.0000000000000002E-4</v>
      </c>
      <c r="M153" s="7">
        <v>-4.1624700489095983E-4</v>
      </c>
      <c r="N153" s="1">
        <v>43392</v>
      </c>
      <c r="O153">
        <v>-1</v>
      </c>
      <c r="P153" s="1">
        <v>43392</v>
      </c>
      <c r="Q153" s="23">
        <v>-1</v>
      </c>
      <c r="R153" s="17">
        <f t="shared" si="10"/>
        <v>275.39999999999998</v>
      </c>
      <c r="S153" s="20">
        <f t="shared" si="11"/>
        <v>275.7</v>
      </c>
      <c r="T153" s="16">
        <v>275.64999999999998</v>
      </c>
      <c r="U153" s="1">
        <v>43392</v>
      </c>
      <c r="V153">
        <v>275.39999999999998</v>
      </c>
      <c r="W153" s="14">
        <v>277.2</v>
      </c>
      <c r="X153" s="15">
        <v>275.10000000000002</v>
      </c>
      <c r="Y153">
        <v>276.05</v>
      </c>
    </row>
    <row r="154" spans="1:25" ht="14.25" x14ac:dyDescent="0.15">
      <c r="A154" s="1">
        <v>43391</v>
      </c>
      <c r="B154">
        <v>274.75</v>
      </c>
      <c r="C154">
        <f t="shared" si="12"/>
        <v>9.1033233414538565E-4</v>
      </c>
      <c r="D154" s="1">
        <v>43391</v>
      </c>
      <c r="E154">
        <v>1225.5999999999999</v>
      </c>
      <c r="F154">
        <f t="shared" si="13"/>
        <v>2.696190203109673E-3</v>
      </c>
      <c r="G154" s="6">
        <f t="shared" si="14"/>
        <v>1.2364090105847535E-3</v>
      </c>
      <c r="K154" s="1">
        <v>43395</v>
      </c>
      <c r="L154">
        <v>-1.6999999999999999E-3</v>
      </c>
      <c r="M154" s="7">
        <v>-1.722794206646438E-3</v>
      </c>
      <c r="N154" s="1">
        <v>43395</v>
      </c>
      <c r="O154">
        <v>-1</v>
      </c>
      <c r="P154" s="1">
        <v>43395</v>
      </c>
      <c r="Q154" s="23">
        <v>0</v>
      </c>
      <c r="R154" s="17">
        <f t="shared" si="10"/>
        <v>0</v>
      </c>
      <c r="S154" s="20">
        <f t="shared" si="11"/>
        <v>0</v>
      </c>
      <c r="T154" s="16">
        <v>0</v>
      </c>
      <c r="U154" s="1">
        <v>43395</v>
      </c>
      <c r="V154">
        <v>276.2</v>
      </c>
      <c r="W154" s="14">
        <v>276.35000000000002</v>
      </c>
      <c r="X154" s="15">
        <v>275.60000000000002</v>
      </c>
      <c r="Y154">
        <v>275.85000000000002</v>
      </c>
    </row>
    <row r="155" spans="1:25" ht="14.25" x14ac:dyDescent="0.15">
      <c r="A155" s="1">
        <v>43392</v>
      </c>
      <c r="B155">
        <v>276.05</v>
      </c>
      <c r="C155">
        <f t="shared" si="12"/>
        <v>4.720415446322933E-3</v>
      </c>
      <c r="D155" s="1">
        <v>43392</v>
      </c>
      <c r="E155">
        <v>1225.5999999999999</v>
      </c>
      <c r="F155">
        <f t="shared" si="13"/>
        <v>0</v>
      </c>
      <c r="G155" s="6">
        <f t="shared" si="14"/>
        <v>-4.1624700489095983E-4</v>
      </c>
      <c r="K155" s="1">
        <v>43396</v>
      </c>
      <c r="L155">
        <v>1.8E-3</v>
      </c>
      <c r="M155" s="7">
        <v>1.7964264402948002E-3</v>
      </c>
      <c r="N155" s="1">
        <v>43396</v>
      </c>
      <c r="O155">
        <v>1</v>
      </c>
      <c r="P155" s="1">
        <v>43396</v>
      </c>
      <c r="Q155" s="23">
        <v>1</v>
      </c>
      <c r="R155" s="17">
        <f t="shared" si="10"/>
        <v>275.64999999999998</v>
      </c>
      <c r="S155" s="20">
        <f t="shared" si="11"/>
        <v>275.34999999999997</v>
      </c>
      <c r="T155" s="16">
        <v>276.8</v>
      </c>
      <c r="U155" s="1">
        <v>43396</v>
      </c>
      <c r="V155">
        <v>275.64999999999998</v>
      </c>
      <c r="W155" s="14">
        <v>277</v>
      </c>
      <c r="X155" s="15">
        <v>275</v>
      </c>
      <c r="Y155">
        <v>276.95</v>
      </c>
    </row>
    <row r="156" spans="1:25" ht="14.25" x14ac:dyDescent="0.15">
      <c r="A156" s="1">
        <v>43395</v>
      </c>
      <c r="B156">
        <v>275.85000000000002</v>
      </c>
      <c r="C156">
        <f t="shared" si="12"/>
        <v>-7.2476901161381332E-4</v>
      </c>
      <c r="D156" s="1">
        <v>43395</v>
      </c>
      <c r="E156">
        <v>1222.7550000000001</v>
      </c>
      <c r="F156">
        <f t="shared" si="13"/>
        <v>-2.3240104318961899E-3</v>
      </c>
      <c r="G156" s="6">
        <f t="shared" si="14"/>
        <v>-1.722794206646438E-3</v>
      </c>
      <c r="K156" s="1">
        <v>43397</v>
      </c>
      <c r="L156">
        <v>1.6999999999999999E-3</v>
      </c>
      <c r="M156" s="7">
        <v>1.7325547276786893E-3</v>
      </c>
      <c r="N156" s="1">
        <v>43397</v>
      </c>
      <c r="O156">
        <v>1</v>
      </c>
      <c r="P156" s="1">
        <v>43397</v>
      </c>
      <c r="Q156" s="23">
        <v>0</v>
      </c>
      <c r="R156" s="17">
        <f t="shared" si="10"/>
        <v>0</v>
      </c>
      <c r="S156" s="20">
        <f t="shared" si="11"/>
        <v>0</v>
      </c>
      <c r="T156" s="16">
        <v>0</v>
      </c>
      <c r="U156" s="1">
        <v>43397</v>
      </c>
      <c r="V156">
        <v>278.55</v>
      </c>
      <c r="W156" s="14">
        <v>279.3</v>
      </c>
      <c r="X156" s="15">
        <v>277.05</v>
      </c>
      <c r="Y156">
        <v>277.14999999999998</v>
      </c>
    </row>
    <row r="157" spans="1:25" ht="14.25" x14ac:dyDescent="0.15">
      <c r="A157" s="1">
        <v>43396</v>
      </c>
      <c r="B157">
        <v>276.95</v>
      </c>
      <c r="C157">
        <f t="shared" si="12"/>
        <v>3.9797447606728896E-3</v>
      </c>
      <c r="D157" s="1">
        <v>43396</v>
      </c>
      <c r="E157">
        <v>1229.9000000000001</v>
      </c>
      <c r="F157">
        <f t="shared" si="13"/>
        <v>5.8263556939342834E-3</v>
      </c>
      <c r="G157" s="6">
        <f t="shared" si="14"/>
        <v>1.7964264402948002E-3</v>
      </c>
      <c r="K157" s="1">
        <v>43398</v>
      </c>
      <c r="L157">
        <v>-1.1999999999999999E-3</v>
      </c>
      <c r="M157" s="7">
        <v>-1.157810604851487E-3</v>
      </c>
      <c r="N157" s="1">
        <v>43398</v>
      </c>
      <c r="O157">
        <v>-1</v>
      </c>
      <c r="P157" s="1">
        <v>43398</v>
      </c>
      <c r="Q157" s="23">
        <v>-1</v>
      </c>
      <c r="R157" s="17">
        <f t="shared" si="10"/>
        <v>276.8</v>
      </c>
      <c r="S157" s="20">
        <f t="shared" si="11"/>
        <v>277.10000000000002</v>
      </c>
      <c r="T157" s="16">
        <v>279.25</v>
      </c>
      <c r="U157" s="1">
        <v>43398</v>
      </c>
      <c r="V157">
        <v>276.8</v>
      </c>
      <c r="W157" s="14">
        <v>279.3</v>
      </c>
      <c r="X157" s="15">
        <v>276.75</v>
      </c>
      <c r="Y157">
        <v>278.5</v>
      </c>
    </row>
    <row r="158" spans="1:25" ht="14.25" x14ac:dyDescent="0.15">
      <c r="A158" s="1">
        <v>43397</v>
      </c>
      <c r="B158">
        <v>277.14999999999998</v>
      </c>
      <c r="C158">
        <f t="shared" si="12"/>
        <v>7.2189138670079465E-4</v>
      </c>
      <c r="D158" s="1">
        <v>43397</v>
      </c>
      <c r="E158">
        <v>1234.2</v>
      </c>
      <c r="F158">
        <f t="shared" si="13"/>
        <v>3.4901216386016292E-3</v>
      </c>
      <c r="G158" s="6">
        <f t="shared" si="14"/>
        <v>1.7325547276786893E-3</v>
      </c>
      <c r="K158" s="1">
        <v>43399</v>
      </c>
      <c r="L158">
        <v>-5.0000000000000001E-4</v>
      </c>
      <c r="M158" s="7">
        <v>-5.3793959104803763E-4</v>
      </c>
      <c r="N158" s="1">
        <v>43399</v>
      </c>
      <c r="O158">
        <v>-1</v>
      </c>
      <c r="P158" s="1">
        <v>43399</v>
      </c>
      <c r="Q158" s="23">
        <v>0</v>
      </c>
      <c r="R158" s="17">
        <f t="shared" si="10"/>
        <v>0</v>
      </c>
      <c r="S158" s="20">
        <f t="shared" si="11"/>
        <v>0</v>
      </c>
      <c r="T158" s="16">
        <v>0</v>
      </c>
      <c r="U158" s="1">
        <v>43399</v>
      </c>
      <c r="V158">
        <v>278</v>
      </c>
      <c r="W158" s="14">
        <v>278.60000000000002</v>
      </c>
      <c r="X158" s="15">
        <v>277.10000000000002</v>
      </c>
      <c r="Y158">
        <v>278.3</v>
      </c>
    </row>
    <row r="159" spans="1:25" ht="14.25" x14ac:dyDescent="0.15">
      <c r="A159" s="1">
        <v>43398</v>
      </c>
      <c r="B159">
        <v>278.5</v>
      </c>
      <c r="C159">
        <f t="shared" si="12"/>
        <v>4.8591835015251083E-3</v>
      </c>
      <c r="D159" s="1">
        <v>43398</v>
      </c>
      <c r="E159">
        <v>1231.8</v>
      </c>
      <c r="F159">
        <f t="shared" si="13"/>
        <v>-1.9464726340236757E-3</v>
      </c>
      <c r="G159" s="6">
        <f t="shared" si="14"/>
        <v>-1.157810604851487E-3</v>
      </c>
      <c r="K159" s="1">
        <v>43402</v>
      </c>
      <c r="L159">
        <v>-1E-3</v>
      </c>
      <c r="M159" s="7">
        <v>-1.0111443771074371E-3</v>
      </c>
      <c r="N159" s="1">
        <v>43402</v>
      </c>
      <c r="O159">
        <v>-1</v>
      </c>
      <c r="P159" s="1">
        <v>43402</v>
      </c>
      <c r="Q159" s="23">
        <v>0</v>
      </c>
      <c r="R159" s="17">
        <f t="shared" si="10"/>
        <v>0</v>
      </c>
      <c r="S159" s="20">
        <f t="shared" si="11"/>
        <v>0</v>
      </c>
      <c r="T159" s="16">
        <v>0</v>
      </c>
      <c r="U159" s="1">
        <v>43402</v>
      </c>
      <c r="V159">
        <v>278.39999999999998</v>
      </c>
      <c r="W159" s="14">
        <v>280.45</v>
      </c>
      <c r="X159" s="15">
        <v>277.85000000000002</v>
      </c>
      <c r="Y159">
        <v>277.85000000000002</v>
      </c>
    </row>
    <row r="160" spans="1:25" ht="14.25" x14ac:dyDescent="0.15">
      <c r="A160" s="1">
        <v>43399</v>
      </c>
      <c r="B160">
        <v>278.3</v>
      </c>
      <c r="C160">
        <f t="shared" si="12"/>
        <v>-7.1839083549352252E-4</v>
      </c>
      <c r="D160" s="1">
        <v>43399</v>
      </c>
      <c r="E160">
        <v>1233.08</v>
      </c>
      <c r="F160">
        <f t="shared" si="13"/>
        <v>1.0385902072783493E-3</v>
      </c>
      <c r="G160" s="6">
        <f t="shared" si="14"/>
        <v>-5.3793959104803763E-4</v>
      </c>
      <c r="K160" s="1">
        <v>43403</v>
      </c>
      <c r="L160">
        <v>-2.0999999999999999E-3</v>
      </c>
      <c r="M160" s="7">
        <v>-2.1237021252617006E-3</v>
      </c>
      <c r="N160" s="1">
        <v>43403</v>
      </c>
      <c r="O160">
        <v>-1</v>
      </c>
      <c r="P160" s="1">
        <v>43403</v>
      </c>
      <c r="Q160" s="23">
        <v>0</v>
      </c>
      <c r="R160" s="17">
        <f t="shared" si="10"/>
        <v>0</v>
      </c>
      <c r="S160" s="20">
        <f t="shared" si="11"/>
        <v>0</v>
      </c>
      <c r="T160" s="16">
        <v>0</v>
      </c>
      <c r="U160" s="1">
        <v>43403</v>
      </c>
      <c r="V160">
        <v>277.85000000000002</v>
      </c>
      <c r="W160" s="14">
        <v>278.2</v>
      </c>
      <c r="X160" s="15">
        <v>276.39999999999998</v>
      </c>
      <c r="Y160">
        <v>277.25</v>
      </c>
    </row>
    <row r="161" spans="1:25" ht="14.25" x14ac:dyDescent="0.15">
      <c r="A161" s="1">
        <v>43402</v>
      </c>
      <c r="B161">
        <v>277.85000000000002</v>
      </c>
      <c r="C161">
        <f t="shared" si="12"/>
        <v>-1.6182688059148064E-3</v>
      </c>
      <c r="D161" s="1">
        <v>43402</v>
      </c>
      <c r="E161">
        <v>1228.9000000000001</v>
      </c>
      <c r="F161">
        <f t="shared" si="13"/>
        <v>-3.3956441696695421E-3</v>
      </c>
      <c r="G161" s="6">
        <f t="shared" si="14"/>
        <v>-1.0111443771074371E-3</v>
      </c>
      <c r="K161" s="1">
        <v>43404</v>
      </c>
      <c r="L161">
        <v>-2.0999999999999999E-3</v>
      </c>
      <c r="M161" s="7">
        <v>-2.1160035364103796E-3</v>
      </c>
      <c r="N161" s="1">
        <v>43404</v>
      </c>
      <c r="O161">
        <v>-1</v>
      </c>
      <c r="P161" s="1">
        <v>43404</v>
      </c>
      <c r="Q161" s="23">
        <v>0</v>
      </c>
      <c r="R161" s="17">
        <f t="shared" si="10"/>
        <v>0</v>
      </c>
      <c r="S161" s="20">
        <f t="shared" si="11"/>
        <v>0</v>
      </c>
      <c r="T161" s="16">
        <v>0</v>
      </c>
      <c r="U161" s="1">
        <v>43404</v>
      </c>
      <c r="V161">
        <v>276.14999999999998</v>
      </c>
      <c r="W161" s="14">
        <v>277.10000000000002</v>
      </c>
      <c r="X161" s="15">
        <v>274.85000000000002</v>
      </c>
      <c r="Y161">
        <v>274.89999999999998</v>
      </c>
    </row>
    <row r="162" spans="1:25" ht="14.25" x14ac:dyDescent="0.15">
      <c r="A162" s="1">
        <v>43403</v>
      </c>
      <c r="B162">
        <v>277.25</v>
      </c>
      <c r="C162">
        <f t="shared" si="12"/>
        <v>-2.1617734954539067E-3</v>
      </c>
      <c r="D162" s="1">
        <v>43403</v>
      </c>
      <c r="E162">
        <v>1223</v>
      </c>
      <c r="F162">
        <f t="shared" si="13"/>
        <v>-4.8126036033793156E-3</v>
      </c>
      <c r="G162" s="6">
        <f t="shared" si="14"/>
        <v>-2.1237021252617006E-3</v>
      </c>
      <c r="K162" s="1">
        <v>43405</v>
      </c>
      <c r="L162">
        <v>6.1000000000000004E-3</v>
      </c>
      <c r="M162" s="7">
        <v>6.0868997404233301E-3</v>
      </c>
      <c r="N162" s="1">
        <v>43405</v>
      </c>
      <c r="O162">
        <v>1</v>
      </c>
      <c r="P162" s="1">
        <v>43405</v>
      </c>
      <c r="Q162" s="23">
        <v>1</v>
      </c>
      <c r="R162" s="17">
        <f t="shared" si="10"/>
        <v>279.25</v>
      </c>
      <c r="S162" s="20">
        <f t="shared" si="11"/>
        <v>278.95</v>
      </c>
      <c r="T162" s="16">
        <v>279.8</v>
      </c>
      <c r="U162" s="1">
        <v>43405</v>
      </c>
      <c r="V162">
        <v>279.25</v>
      </c>
      <c r="W162" s="14">
        <v>280.25</v>
      </c>
      <c r="X162" s="15">
        <v>278.2</v>
      </c>
      <c r="Y162">
        <v>280.10000000000002</v>
      </c>
    </row>
    <row r="163" spans="1:25" ht="14.25" x14ac:dyDescent="0.15">
      <c r="A163" s="1">
        <v>43404</v>
      </c>
      <c r="B163">
        <v>274.89999999999998</v>
      </c>
      <c r="C163">
        <f t="shared" si="12"/>
        <v>-8.5122310592764972E-3</v>
      </c>
      <c r="D163" s="1">
        <v>43404</v>
      </c>
      <c r="E163">
        <v>1215</v>
      </c>
      <c r="F163">
        <f t="shared" si="13"/>
        <v>-6.5627799125235484E-3</v>
      </c>
      <c r="G163" s="6">
        <f t="shared" si="14"/>
        <v>-2.1160035364103796E-3</v>
      </c>
      <c r="K163" s="1">
        <v>43406</v>
      </c>
      <c r="L163">
        <v>8.0000000000000004E-4</v>
      </c>
      <c r="M163" s="7">
        <v>8.183484444516183E-4</v>
      </c>
      <c r="N163" s="1">
        <v>43406</v>
      </c>
      <c r="O163">
        <v>1</v>
      </c>
      <c r="P163" s="1">
        <v>43406</v>
      </c>
      <c r="Q163" s="23">
        <v>0</v>
      </c>
      <c r="R163" s="17">
        <f t="shared" si="10"/>
        <v>0</v>
      </c>
      <c r="S163" s="20">
        <f t="shared" si="11"/>
        <v>0</v>
      </c>
      <c r="T163" s="16">
        <v>0</v>
      </c>
      <c r="U163" s="1">
        <v>43406</v>
      </c>
      <c r="V163">
        <v>281</v>
      </c>
      <c r="W163" s="14">
        <v>281.39999999999998</v>
      </c>
      <c r="X163" s="15">
        <v>280.05</v>
      </c>
      <c r="Y163">
        <v>280.25</v>
      </c>
    </row>
    <row r="164" spans="1:25" ht="14.25" x14ac:dyDescent="0.15">
      <c r="A164" s="1">
        <v>43405</v>
      </c>
      <c r="B164">
        <v>276.76</v>
      </c>
      <c r="C164">
        <f t="shared" si="12"/>
        <v>6.7433094594104197E-3</v>
      </c>
      <c r="D164" s="1">
        <v>43405</v>
      </c>
      <c r="E164">
        <v>1233.2</v>
      </c>
      <c r="F164">
        <f t="shared" si="13"/>
        <v>1.4868340237346451E-2</v>
      </c>
      <c r="G164" s="6">
        <f t="shared" si="14"/>
        <v>6.0868997404233301E-3</v>
      </c>
      <c r="K164" s="1">
        <v>43409</v>
      </c>
      <c r="L164">
        <v>-8.0000000000000004E-4</v>
      </c>
      <c r="M164" s="7">
        <v>-7.9012344771366822E-4</v>
      </c>
      <c r="N164" s="1">
        <v>43409</v>
      </c>
      <c r="O164">
        <v>-1</v>
      </c>
      <c r="P164" s="1">
        <v>43409</v>
      </c>
      <c r="Q164" s="23">
        <v>-1</v>
      </c>
      <c r="R164" s="17">
        <f t="shared" si="10"/>
        <v>279.8</v>
      </c>
      <c r="S164" s="20">
        <f t="shared" si="11"/>
        <v>280.10000000000002</v>
      </c>
      <c r="T164" s="16">
        <v>276.5</v>
      </c>
      <c r="U164" s="1">
        <v>43409</v>
      </c>
      <c r="V164">
        <v>279.8</v>
      </c>
      <c r="W164" s="14">
        <v>280.55</v>
      </c>
      <c r="X164" s="15">
        <v>279.39999999999998</v>
      </c>
      <c r="Y164">
        <v>280.2</v>
      </c>
    </row>
    <row r="165" spans="1:25" ht="14.25" x14ac:dyDescent="0.15">
      <c r="A165" s="1">
        <v>43406</v>
      </c>
      <c r="B165">
        <v>277.08999999999997</v>
      </c>
      <c r="C165">
        <f t="shared" si="12"/>
        <v>1.191658532278913E-3</v>
      </c>
      <c r="D165" s="1">
        <v>43406</v>
      </c>
      <c r="E165">
        <v>1232.53</v>
      </c>
      <c r="F165">
        <f t="shared" si="13"/>
        <v>-5.4344962059083392E-4</v>
      </c>
      <c r="G165" s="6">
        <f t="shared" si="14"/>
        <v>8.183484444516183E-4</v>
      </c>
      <c r="K165" s="1">
        <v>43410</v>
      </c>
      <c r="L165">
        <v>-2.0999999999999999E-3</v>
      </c>
      <c r="M165" s="7">
        <v>-2.1209523464561777E-3</v>
      </c>
      <c r="N165" s="1">
        <v>43410</v>
      </c>
      <c r="O165">
        <v>-1</v>
      </c>
      <c r="P165" s="1">
        <v>43410</v>
      </c>
      <c r="Q165" s="23">
        <v>0</v>
      </c>
      <c r="R165" s="17">
        <f t="shared" si="10"/>
        <v>0</v>
      </c>
      <c r="S165" s="20">
        <f t="shared" si="11"/>
        <v>0</v>
      </c>
      <c r="T165" s="16">
        <v>0</v>
      </c>
      <c r="U165" s="1">
        <v>43410</v>
      </c>
      <c r="V165">
        <v>280.14999999999998</v>
      </c>
      <c r="W165" s="14">
        <v>280.89999999999998</v>
      </c>
      <c r="X165" s="15">
        <v>279.75</v>
      </c>
      <c r="Y165">
        <v>280.14999999999998</v>
      </c>
    </row>
    <row r="166" spans="1:25" ht="14.25" x14ac:dyDescent="0.15">
      <c r="A166" s="1">
        <v>43409</v>
      </c>
      <c r="B166">
        <v>277.27999999999997</v>
      </c>
      <c r="C166">
        <f t="shared" si="12"/>
        <v>6.8546280440649732E-4</v>
      </c>
      <c r="D166" s="1">
        <v>43409</v>
      </c>
      <c r="E166">
        <v>1231.42</v>
      </c>
      <c r="F166">
        <f t="shared" si="13"/>
        <v>-9.0099237004826838E-4</v>
      </c>
      <c r="G166" s="6">
        <f t="shared" si="14"/>
        <v>-7.9012344771366822E-4</v>
      </c>
      <c r="K166" s="1">
        <v>43411</v>
      </c>
      <c r="L166">
        <v>-1E-3</v>
      </c>
      <c r="M166" s="7">
        <v>-9.7528669231513395E-4</v>
      </c>
      <c r="N166" s="1">
        <v>43411</v>
      </c>
      <c r="O166">
        <v>-1</v>
      </c>
      <c r="P166" s="1">
        <v>43411</v>
      </c>
      <c r="Q166" s="23">
        <v>0</v>
      </c>
      <c r="R166" s="17">
        <f t="shared" si="10"/>
        <v>0</v>
      </c>
      <c r="S166" s="20">
        <f t="shared" si="11"/>
        <v>0</v>
      </c>
      <c r="T166" s="16">
        <v>0</v>
      </c>
      <c r="U166" s="1">
        <v>43411</v>
      </c>
      <c r="V166">
        <v>280.85000000000002</v>
      </c>
      <c r="W166" s="14">
        <v>281.10000000000002</v>
      </c>
      <c r="X166" s="15">
        <v>279.35000000000002</v>
      </c>
      <c r="Y166">
        <v>280.39999999999998</v>
      </c>
    </row>
    <row r="167" spans="1:25" ht="14.25" x14ac:dyDescent="0.15">
      <c r="A167" s="1">
        <v>43410</v>
      </c>
      <c r="B167">
        <v>277.45</v>
      </c>
      <c r="C167">
        <f t="shared" si="12"/>
        <v>6.1291080461426848E-4</v>
      </c>
      <c r="D167" s="1">
        <v>43410</v>
      </c>
      <c r="E167">
        <v>1226.5840000000001</v>
      </c>
      <c r="F167">
        <f t="shared" si="13"/>
        <v>-3.9349051017330723E-3</v>
      </c>
      <c r="G167" s="6">
        <f t="shared" si="14"/>
        <v>-2.1209523464561777E-3</v>
      </c>
      <c r="K167" s="1">
        <v>43412</v>
      </c>
      <c r="L167">
        <v>-8.9999999999999998E-4</v>
      </c>
      <c r="M167" s="7">
        <v>-8.8468074890149712E-4</v>
      </c>
      <c r="N167" s="1">
        <v>43412</v>
      </c>
      <c r="O167">
        <v>-1</v>
      </c>
      <c r="P167" s="1">
        <v>43412</v>
      </c>
      <c r="Q167" s="23">
        <v>0</v>
      </c>
      <c r="R167" s="17">
        <f t="shared" si="10"/>
        <v>0</v>
      </c>
      <c r="S167" s="20">
        <f t="shared" si="11"/>
        <v>0</v>
      </c>
      <c r="T167" s="16">
        <v>0</v>
      </c>
      <c r="U167" s="1">
        <v>43412</v>
      </c>
      <c r="V167">
        <v>280.5</v>
      </c>
      <c r="W167" s="14">
        <v>280.55</v>
      </c>
      <c r="X167" s="15">
        <v>279.2</v>
      </c>
      <c r="Y167">
        <v>279.39999999999998</v>
      </c>
    </row>
    <row r="168" spans="1:25" ht="14.25" x14ac:dyDescent="0.15">
      <c r="A168" s="1">
        <v>43411</v>
      </c>
      <c r="B168">
        <v>277.79000000000002</v>
      </c>
      <c r="C168">
        <f t="shared" si="12"/>
        <v>1.2246957801910821E-3</v>
      </c>
      <c r="D168" s="1">
        <v>43411</v>
      </c>
      <c r="E168">
        <v>1226.3900000000001</v>
      </c>
      <c r="F168">
        <f t="shared" si="13"/>
        <v>-1.5817534177246044E-4</v>
      </c>
      <c r="G168" s="6">
        <f t="shared" si="14"/>
        <v>-9.7528669231513395E-4</v>
      </c>
      <c r="K168" s="1">
        <v>43413</v>
      </c>
      <c r="L168">
        <v>-4.8999999999999998E-3</v>
      </c>
      <c r="M168" s="7">
        <v>-4.8943911522992501E-3</v>
      </c>
      <c r="N168" s="1">
        <v>43413</v>
      </c>
      <c r="O168">
        <v>-1</v>
      </c>
      <c r="P168" s="1">
        <v>43413</v>
      </c>
      <c r="Q168" s="23">
        <v>0</v>
      </c>
      <c r="R168" s="17">
        <f t="shared" si="10"/>
        <v>0</v>
      </c>
      <c r="S168" s="20">
        <f t="shared" si="11"/>
        <v>0</v>
      </c>
      <c r="T168" s="16">
        <v>0</v>
      </c>
      <c r="U168" s="1">
        <v>43413</v>
      </c>
      <c r="V168">
        <v>279.39999999999998</v>
      </c>
      <c r="W168" s="14">
        <v>279.75</v>
      </c>
      <c r="X168" s="15">
        <v>278.60000000000002</v>
      </c>
      <c r="Y168">
        <v>278.7</v>
      </c>
    </row>
    <row r="169" spans="1:25" ht="14.25" x14ac:dyDescent="0.15">
      <c r="A169" s="1">
        <v>43412</v>
      </c>
      <c r="B169">
        <v>277.02</v>
      </c>
      <c r="C169">
        <f t="shared" si="12"/>
        <v>-2.7757268051486713E-3</v>
      </c>
      <c r="D169" s="1">
        <v>43412</v>
      </c>
      <c r="E169">
        <v>1223.5</v>
      </c>
      <c r="F169">
        <f t="shared" si="13"/>
        <v>-2.3592906951244112E-3</v>
      </c>
      <c r="G169" s="6">
        <f t="shared" si="14"/>
        <v>-8.8468074890149712E-4</v>
      </c>
      <c r="K169" s="1">
        <v>43416</v>
      </c>
      <c r="L169">
        <v>-3.8999999999999998E-3</v>
      </c>
      <c r="M169" s="7">
        <v>-3.9199471008889118E-3</v>
      </c>
      <c r="N169" s="1">
        <v>43416</v>
      </c>
      <c r="O169">
        <v>-1</v>
      </c>
      <c r="P169" s="1">
        <v>43416</v>
      </c>
      <c r="Q169" s="23">
        <v>0</v>
      </c>
      <c r="R169" s="17">
        <f t="shared" si="10"/>
        <v>0</v>
      </c>
      <c r="S169" s="20">
        <f t="shared" si="11"/>
        <v>0</v>
      </c>
      <c r="T169" s="16">
        <v>0</v>
      </c>
      <c r="U169" s="1">
        <v>43416</v>
      </c>
      <c r="V169">
        <v>278.8</v>
      </c>
      <c r="W169" s="14">
        <v>278.8</v>
      </c>
      <c r="X169" s="15">
        <v>276.39999999999998</v>
      </c>
      <c r="Y169">
        <v>276.55</v>
      </c>
    </row>
    <row r="170" spans="1:25" ht="14.25" x14ac:dyDescent="0.15">
      <c r="A170" s="1">
        <v>43413</v>
      </c>
      <c r="B170">
        <v>276.41000000000003</v>
      </c>
      <c r="C170">
        <f t="shared" si="12"/>
        <v>-2.2044350578257262E-3</v>
      </c>
      <c r="D170" s="1">
        <v>43413</v>
      </c>
      <c r="E170">
        <v>1209.2</v>
      </c>
      <c r="F170">
        <f t="shared" si="13"/>
        <v>-1.1756619977423366E-2</v>
      </c>
      <c r="G170" s="6">
        <f t="shared" si="14"/>
        <v>-4.8943911522992501E-3</v>
      </c>
      <c r="K170" s="1">
        <v>43417</v>
      </c>
      <c r="L170">
        <v>6.9999999999999999E-4</v>
      </c>
      <c r="M170" s="7">
        <v>6.8809506971558975E-4</v>
      </c>
      <c r="N170" s="1">
        <v>43417</v>
      </c>
      <c r="O170">
        <v>1</v>
      </c>
      <c r="P170" s="1">
        <v>43417</v>
      </c>
      <c r="Q170" s="23">
        <v>1</v>
      </c>
      <c r="R170" s="17">
        <f t="shared" si="10"/>
        <v>276.5</v>
      </c>
      <c r="S170" s="20">
        <f t="shared" si="11"/>
        <v>276.2</v>
      </c>
      <c r="T170" s="16">
        <v>278.5</v>
      </c>
      <c r="U170" s="1">
        <v>43417</v>
      </c>
      <c r="V170">
        <v>276.5</v>
      </c>
      <c r="W170" s="14">
        <v>276.60000000000002</v>
      </c>
      <c r="X170" s="15">
        <v>275.35000000000002</v>
      </c>
      <c r="Y170">
        <v>275.45</v>
      </c>
    </row>
    <row r="171" spans="1:25" ht="14.25" x14ac:dyDescent="0.15">
      <c r="A171" s="1">
        <v>43416</v>
      </c>
      <c r="B171">
        <v>274.77999999999997</v>
      </c>
      <c r="C171">
        <f t="shared" si="12"/>
        <v>-5.9144931933246799E-3</v>
      </c>
      <c r="D171" s="1">
        <v>43416</v>
      </c>
      <c r="E171">
        <v>1200.4100000000001</v>
      </c>
      <c r="F171">
        <f t="shared" si="13"/>
        <v>-7.2958188173085758E-3</v>
      </c>
      <c r="G171" s="6">
        <f t="shared" si="14"/>
        <v>-3.9199471008889118E-3</v>
      </c>
      <c r="K171" s="1">
        <v>43418</v>
      </c>
      <c r="L171">
        <v>3.5999999999999999E-3</v>
      </c>
      <c r="M171" s="7">
        <v>3.64952079103157E-3</v>
      </c>
      <c r="N171" s="1">
        <v>43418</v>
      </c>
      <c r="O171">
        <v>1</v>
      </c>
      <c r="P171" s="1">
        <v>43418</v>
      </c>
      <c r="Q171" s="23">
        <v>0</v>
      </c>
      <c r="R171" s="17">
        <f t="shared" si="10"/>
        <v>0</v>
      </c>
      <c r="S171" s="20">
        <f t="shared" si="11"/>
        <v>0</v>
      </c>
      <c r="T171" s="16">
        <v>0</v>
      </c>
      <c r="U171" s="1">
        <v>43418</v>
      </c>
      <c r="V171">
        <v>275.10000000000002</v>
      </c>
      <c r="W171" s="14">
        <v>275.85000000000002</v>
      </c>
      <c r="X171" s="15">
        <v>274.95</v>
      </c>
      <c r="Y171">
        <v>275.5</v>
      </c>
    </row>
    <row r="172" spans="1:25" ht="14.25" x14ac:dyDescent="0.15">
      <c r="A172" s="1">
        <v>43417</v>
      </c>
      <c r="B172">
        <v>274.23</v>
      </c>
      <c r="C172">
        <f t="shared" si="12"/>
        <v>-2.0036071619649498E-3</v>
      </c>
      <c r="D172" s="1">
        <v>43417</v>
      </c>
      <c r="E172">
        <v>1201.93</v>
      </c>
      <c r="F172">
        <f t="shared" si="13"/>
        <v>1.2654330384823257E-3</v>
      </c>
      <c r="G172" s="6">
        <f t="shared" si="14"/>
        <v>6.8809506971558975E-4</v>
      </c>
      <c r="K172" s="1">
        <v>43419</v>
      </c>
      <c r="L172">
        <v>1.1000000000000001E-3</v>
      </c>
      <c r="M172" s="7">
        <v>1.1363877122982596E-3</v>
      </c>
      <c r="N172" s="1">
        <v>43419</v>
      </c>
      <c r="O172">
        <v>1</v>
      </c>
      <c r="P172" s="1">
        <v>43419</v>
      </c>
      <c r="Q172" s="23">
        <v>0</v>
      </c>
      <c r="R172" s="17">
        <f t="shared" si="10"/>
        <v>0</v>
      </c>
      <c r="S172" s="20">
        <f t="shared" si="11"/>
        <v>0</v>
      </c>
      <c r="T172" s="16">
        <v>0</v>
      </c>
      <c r="U172" s="1">
        <v>43419</v>
      </c>
      <c r="V172">
        <v>275.14999999999998</v>
      </c>
      <c r="W172" s="14">
        <v>277.10000000000002</v>
      </c>
      <c r="X172" s="15">
        <v>274.55</v>
      </c>
      <c r="Y172">
        <v>277.05</v>
      </c>
    </row>
    <row r="173" spans="1:25" ht="14.25" x14ac:dyDescent="0.15">
      <c r="A173" s="1">
        <v>43418</v>
      </c>
      <c r="B173">
        <v>274.45999999999998</v>
      </c>
      <c r="C173">
        <f t="shared" si="12"/>
        <v>8.3836050765001026E-4</v>
      </c>
      <c r="D173" s="1">
        <v>43418</v>
      </c>
      <c r="E173">
        <v>1210.596</v>
      </c>
      <c r="F173">
        <f t="shared" si="13"/>
        <v>7.1842021789471772E-3</v>
      </c>
      <c r="G173" s="6">
        <f t="shared" si="14"/>
        <v>3.64952079103157E-3</v>
      </c>
      <c r="K173" s="1">
        <v>43420</v>
      </c>
      <c r="L173">
        <v>1.9E-3</v>
      </c>
      <c r="M173" s="7">
        <v>1.8904446366852698E-3</v>
      </c>
      <c r="N173" s="1">
        <v>43420</v>
      </c>
      <c r="O173">
        <v>1</v>
      </c>
      <c r="P173" s="1">
        <v>43420</v>
      </c>
      <c r="Q173" s="23">
        <v>0</v>
      </c>
      <c r="R173" s="17">
        <f t="shared" si="10"/>
        <v>0</v>
      </c>
      <c r="S173" s="20">
        <f t="shared" si="11"/>
        <v>0</v>
      </c>
      <c r="T173" s="16">
        <v>0</v>
      </c>
      <c r="U173" s="1">
        <v>43420</v>
      </c>
      <c r="V173">
        <v>276.64999999999998</v>
      </c>
      <c r="W173" s="14">
        <v>277.55</v>
      </c>
      <c r="X173" s="15">
        <v>276.05</v>
      </c>
      <c r="Y173">
        <v>277.5</v>
      </c>
    </row>
    <row r="174" spans="1:25" ht="14.25" x14ac:dyDescent="0.15">
      <c r="A174" s="1">
        <v>43419</v>
      </c>
      <c r="B174">
        <v>276.08999999999997</v>
      </c>
      <c r="C174">
        <f t="shared" si="12"/>
        <v>5.9213686773880786E-3</v>
      </c>
      <c r="D174" s="1">
        <v>43419</v>
      </c>
      <c r="E174">
        <v>1213.3</v>
      </c>
      <c r="F174">
        <f t="shared" si="13"/>
        <v>2.2311197524031573E-3</v>
      </c>
      <c r="G174" s="6">
        <f t="shared" si="14"/>
        <v>1.1363877122982596E-3</v>
      </c>
      <c r="K174" s="1">
        <v>43423</v>
      </c>
      <c r="L174">
        <v>1.1999999999999999E-3</v>
      </c>
      <c r="M174" s="7">
        <v>1.2464729214090137E-3</v>
      </c>
      <c r="N174" s="1">
        <v>43423</v>
      </c>
      <c r="O174">
        <v>1</v>
      </c>
      <c r="P174" s="1">
        <v>43423</v>
      </c>
      <c r="Q174" s="23">
        <v>0</v>
      </c>
      <c r="R174" s="17">
        <f t="shared" si="10"/>
        <v>0</v>
      </c>
      <c r="S174" s="20">
        <f t="shared" si="11"/>
        <v>0</v>
      </c>
      <c r="T174" s="16">
        <v>0</v>
      </c>
      <c r="U174" s="1">
        <v>43423</v>
      </c>
      <c r="V174">
        <v>277.75</v>
      </c>
      <c r="W174" s="14">
        <v>279</v>
      </c>
      <c r="X174" s="15">
        <v>277.7</v>
      </c>
      <c r="Y174">
        <v>278.25</v>
      </c>
    </row>
    <row r="175" spans="1:25" ht="14.25" x14ac:dyDescent="0.15">
      <c r="A175" s="1">
        <v>43420</v>
      </c>
      <c r="B175">
        <v>276.82</v>
      </c>
      <c r="C175">
        <f t="shared" si="12"/>
        <v>2.6405759496806926E-3</v>
      </c>
      <c r="D175" s="1">
        <v>43420</v>
      </c>
      <c r="E175">
        <v>1221.136</v>
      </c>
      <c r="F175">
        <f t="shared" si="13"/>
        <v>6.4376529615118505E-3</v>
      </c>
      <c r="G175" s="6">
        <f t="shared" si="14"/>
        <v>1.8904446366852698E-3</v>
      </c>
      <c r="K175" s="1">
        <v>43424</v>
      </c>
      <c r="L175">
        <v>-1.6000000000000001E-3</v>
      </c>
      <c r="M175" s="7">
        <v>-1.551099457363498E-3</v>
      </c>
      <c r="N175" s="1">
        <v>43424</v>
      </c>
      <c r="O175">
        <v>-1</v>
      </c>
      <c r="P175" s="1">
        <v>43424</v>
      </c>
      <c r="Q175" s="23">
        <v>-1</v>
      </c>
      <c r="R175" s="17">
        <f t="shared" si="10"/>
        <v>278.5</v>
      </c>
      <c r="S175" s="20">
        <f t="shared" si="11"/>
        <v>278.8</v>
      </c>
      <c r="T175" s="16">
        <v>279.89999999999998</v>
      </c>
      <c r="U175" s="1">
        <v>43424</v>
      </c>
      <c r="V175">
        <v>278.5</v>
      </c>
      <c r="W175" s="14">
        <v>279.39999999999998</v>
      </c>
      <c r="X175" s="15">
        <v>278.45</v>
      </c>
      <c r="Y175">
        <v>279.3</v>
      </c>
    </row>
    <row r="176" spans="1:25" ht="14.25" x14ac:dyDescent="0.15">
      <c r="A176" s="1">
        <v>43423</v>
      </c>
      <c r="B176">
        <v>277.52</v>
      </c>
      <c r="C176">
        <f t="shared" si="12"/>
        <v>2.5255271929383984E-3</v>
      </c>
      <c r="D176" s="1">
        <v>43423</v>
      </c>
      <c r="E176">
        <v>1223.94</v>
      </c>
      <c r="F176">
        <f t="shared" si="13"/>
        <v>2.293590243588866E-3</v>
      </c>
      <c r="G176" s="6">
        <f t="shared" si="14"/>
        <v>1.2464729214090137E-3</v>
      </c>
      <c r="K176" s="1">
        <v>43425</v>
      </c>
      <c r="L176">
        <v>6.9999999999999999E-4</v>
      </c>
      <c r="M176" s="7">
        <v>7.0874056005412441E-4</v>
      </c>
      <c r="N176" s="1">
        <v>43425</v>
      </c>
      <c r="O176">
        <v>1</v>
      </c>
      <c r="P176" s="1">
        <v>43425</v>
      </c>
      <c r="Q176" s="23">
        <v>1</v>
      </c>
      <c r="R176" s="17">
        <f t="shared" si="10"/>
        <v>279.89999999999998</v>
      </c>
      <c r="S176" s="20">
        <f t="shared" si="11"/>
        <v>279.59999999999997</v>
      </c>
      <c r="T176" s="16">
        <v>279.89999999999998</v>
      </c>
      <c r="U176" s="1">
        <v>43425</v>
      </c>
      <c r="V176">
        <v>279.89999999999998</v>
      </c>
      <c r="W176" s="14">
        <v>280.35000000000002</v>
      </c>
      <c r="X176" s="15">
        <v>278.75</v>
      </c>
      <c r="Y176">
        <v>279</v>
      </c>
    </row>
    <row r="177" spans="1:25" ht="14.25" x14ac:dyDescent="0.15">
      <c r="A177" s="1">
        <v>43424</v>
      </c>
      <c r="B177">
        <v>278.51</v>
      </c>
      <c r="C177">
        <f t="shared" si="12"/>
        <v>3.5609627039453274E-3</v>
      </c>
      <c r="D177" s="1">
        <v>43424</v>
      </c>
      <c r="E177">
        <v>1221.3</v>
      </c>
      <c r="F177">
        <f t="shared" si="13"/>
        <v>-2.1592980858852247E-3</v>
      </c>
      <c r="G177" s="6">
        <f t="shared" si="14"/>
        <v>-1.551099457363498E-3</v>
      </c>
      <c r="K177" s="1">
        <v>43426</v>
      </c>
      <c r="L177">
        <v>6.9999999999999999E-4</v>
      </c>
      <c r="M177" s="7">
        <v>6.9566164389842653E-4</v>
      </c>
      <c r="N177" s="1">
        <v>43426</v>
      </c>
      <c r="O177">
        <v>1</v>
      </c>
      <c r="P177" s="1">
        <v>43426</v>
      </c>
      <c r="Q177" s="23">
        <v>0</v>
      </c>
      <c r="R177" s="17">
        <f t="shared" si="10"/>
        <v>0</v>
      </c>
      <c r="S177" s="20">
        <f t="shared" si="11"/>
        <v>0</v>
      </c>
      <c r="T177" s="16">
        <v>0</v>
      </c>
      <c r="U177" s="1">
        <v>43426</v>
      </c>
      <c r="V177">
        <v>279.2</v>
      </c>
      <c r="W177" s="14">
        <v>280.14999999999998</v>
      </c>
      <c r="X177" s="15">
        <v>278.7</v>
      </c>
      <c r="Y177">
        <v>279.64999999999998</v>
      </c>
    </row>
    <row r="178" spans="1:25" ht="14.25" x14ac:dyDescent="0.15">
      <c r="A178" s="1">
        <v>43425</v>
      </c>
      <c r="B178">
        <v>278.48</v>
      </c>
      <c r="C178">
        <f t="shared" si="12"/>
        <v>-1.0772186225603322E-4</v>
      </c>
      <c r="D178" s="1">
        <v>43425</v>
      </c>
      <c r="E178">
        <v>1225.704</v>
      </c>
      <c r="F178">
        <f t="shared" si="13"/>
        <v>3.5995076060504378E-3</v>
      </c>
      <c r="G178" s="6">
        <f t="shared" si="14"/>
        <v>7.0874056005412441E-4</v>
      </c>
      <c r="K178" s="1">
        <v>43427</v>
      </c>
      <c r="L178">
        <v>-1.6999999999999999E-3</v>
      </c>
      <c r="M178" s="7">
        <v>-1.6563508071042337E-3</v>
      </c>
      <c r="N178" s="1">
        <v>43427</v>
      </c>
      <c r="O178">
        <v>-1</v>
      </c>
      <c r="P178" s="1">
        <v>43427</v>
      </c>
      <c r="Q178" s="23">
        <v>-1</v>
      </c>
      <c r="R178" s="17">
        <f t="shared" si="10"/>
        <v>279.89999999999998</v>
      </c>
      <c r="S178" s="20">
        <f t="shared" si="11"/>
        <v>280.2</v>
      </c>
      <c r="T178" s="16">
        <v>279.35000000000002</v>
      </c>
      <c r="U178" s="1">
        <v>43427</v>
      </c>
      <c r="V178">
        <v>279.89999999999998</v>
      </c>
      <c r="W178" s="14">
        <v>280.10000000000002</v>
      </c>
      <c r="X178" s="15">
        <v>279.5</v>
      </c>
      <c r="Y178">
        <v>279.64999999999998</v>
      </c>
    </row>
    <row r="179" spans="1:25" ht="14.25" x14ac:dyDescent="0.15">
      <c r="A179" s="1">
        <v>43426</v>
      </c>
      <c r="B179">
        <v>279.08</v>
      </c>
      <c r="C179">
        <f t="shared" si="12"/>
        <v>2.1522355678522649E-3</v>
      </c>
      <c r="D179" s="1">
        <v>43426</v>
      </c>
      <c r="E179">
        <v>1226.856</v>
      </c>
      <c r="F179">
        <f t="shared" si="13"/>
        <v>9.3942662746047793E-4</v>
      </c>
      <c r="G179" s="6">
        <f t="shared" si="14"/>
        <v>6.9566164389842653E-4</v>
      </c>
      <c r="K179" s="1">
        <v>43430</v>
      </c>
      <c r="L179">
        <v>-8.0000000000000004E-4</v>
      </c>
      <c r="M179" s="7">
        <v>-7.6485429544645412E-4</v>
      </c>
      <c r="N179" s="1">
        <v>43430</v>
      </c>
      <c r="O179">
        <v>-1</v>
      </c>
      <c r="P179" s="1">
        <v>43430</v>
      </c>
      <c r="Q179" s="23">
        <v>0</v>
      </c>
      <c r="R179" s="17">
        <f t="shared" si="10"/>
        <v>0</v>
      </c>
      <c r="S179" s="20">
        <f t="shared" si="11"/>
        <v>0</v>
      </c>
      <c r="T179" s="16">
        <v>0</v>
      </c>
      <c r="U179" s="1">
        <v>43430</v>
      </c>
      <c r="V179">
        <v>279.25</v>
      </c>
      <c r="W179" s="14">
        <v>279.8</v>
      </c>
      <c r="X179" s="15">
        <v>278.8</v>
      </c>
      <c r="Y179">
        <v>279.5</v>
      </c>
    </row>
    <row r="180" spans="1:25" ht="14.25" x14ac:dyDescent="0.15">
      <c r="A180" s="1">
        <v>43427</v>
      </c>
      <c r="B180">
        <v>279.02999999999997</v>
      </c>
      <c r="C180">
        <f t="shared" si="12"/>
        <v>-1.7917614855053772E-4</v>
      </c>
      <c r="D180" s="1">
        <v>43427</v>
      </c>
      <c r="E180">
        <v>1222.8499999999999</v>
      </c>
      <c r="F180">
        <f t="shared" si="13"/>
        <v>-3.2705994686340646E-3</v>
      </c>
      <c r="G180" s="6">
        <f t="shared" si="14"/>
        <v>-1.6563508071042337E-3</v>
      </c>
      <c r="K180" s="1">
        <v>43431</v>
      </c>
      <c r="L180">
        <v>-2.5000000000000001E-3</v>
      </c>
      <c r="M180" s="7">
        <v>-2.4997812752444904E-3</v>
      </c>
      <c r="N180" s="1">
        <v>43431</v>
      </c>
      <c r="O180">
        <v>-1</v>
      </c>
      <c r="P180" s="1">
        <v>43431</v>
      </c>
      <c r="Q180" s="23">
        <v>0</v>
      </c>
      <c r="R180" s="17">
        <f t="shared" si="10"/>
        <v>0</v>
      </c>
      <c r="S180" s="20">
        <f t="shared" si="11"/>
        <v>0</v>
      </c>
      <c r="T180" s="16">
        <v>0</v>
      </c>
      <c r="U180" s="1">
        <v>43431</v>
      </c>
      <c r="V180">
        <v>279.55</v>
      </c>
      <c r="W180" s="14">
        <v>279.75</v>
      </c>
      <c r="X180" s="15">
        <v>278.75</v>
      </c>
      <c r="Y180">
        <v>278.89999999999998</v>
      </c>
    </row>
    <row r="181" spans="1:25" ht="14.25" x14ac:dyDescent="0.15">
      <c r="A181" s="1">
        <v>43430</v>
      </c>
      <c r="B181">
        <v>279.02999999999997</v>
      </c>
      <c r="C181">
        <f t="shared" si="12"/>
        <v>0</v>
      </c>
      <c r="D181" s="1">
        <v>43430</v>
      </c>
      <c r="E181">
        <v>1222.0999999999999</v>
      </c>
      <c r="F181">
        <f t="shared" si="13"/>
        <v>-6.1350949796484279E-4</v>
      </c>
      <c r="G181" s="6">
        <f t="shared" si="14"/>
        <v>-7.6485429544645412E-4</v>
      </c>
      <c r="K181" s="1">
        <v>43432</v>
      </c>
      <c r="L181">
        <v>2.3E-3</v>
      </c>
      <c r="M181" s="7">
        <v>2.2828545727970658E-3</v>
      </c>
      <c r="N181" s="1">
        <v>43432</v>
      </c>
      <c r="O181">
        <v>1</v>
      </c>
      <c r="P181" s="1">
        <v>43432</v>
      </c>
      <c r="Q181" s="23">
        <v>1</v>
      </c>
      <c r="R181" s="17">
        <f t="shared" si="10"/>
        <v>279.35000000000002</v>
      </c>
      <c r="S181" s="20">
        <f t="shared" si="11"/>
        <v>279.05</v>
      </c>
      <c r="T181" s="16">
        <v>279.89999999999998</v>
      </c>
      <c r="U181" s="1">
        <v>43432</v>
      </c>
      <c r="V181">
        <v>279.35000000000002</v>
      </c>
      <c r="W181" s="14">
        <v>279.64999999999998</v>
      </c>
      <c r="X181" s="15">
        <v>277.25</v>
      </c>
      <c r="Y181">
        <v>277.55</v>
      </c>
    </row>
    <row r="182" spans="1:25" ht="14.25" x14ac:dyDescent="0.15">
      <c r="A182" s="1">
        <v>43431</v>
      </c>
      <c r="B182">
        <v>278.45999999999998</v>
      </c>
      <c r="C182">
        <f t="shared" si="12"/>
        <v>-2.044880441345839E-3</v>
      </c>
      <c r="D182" s="1">
        <v>43431</v>
      </c>
      <c r="E182">
        <v>1214.8</v>
      </c>
      <c r="F182">
        <f t="shared" si="13"/>
        <v>-5.991236272361096E-3</v>
      </c>
      <c r="G182" s="6">
        <f t="shared" si="14"/>
        <v>-2.4997812752444904E-3</v>
      </c>
      <c r="K182" s="1">
        <v>43433</v>
      </c>
      <c r="L182">
        <v>1.6000000000000001E-3</v>
      </c>
      <c r="M182" s="7">
        <v>1.6495203213900749E-3</v>
      </c>
      <c r="N182" s="1">
        <v>43433</v>
      </c>
      <c r="O182">
        <v>1</v>
      </c>
      <c r="P182" s="1">
        <v>43433</v>
      </c>
      <c r="Q182" s="23">
        <v>0</v>
      </c>
      <c r="R182" s="17">
        <f t="shared" si="10"/>
        <v>0</v>
      </c>
      <c r="S182" s="20">
        <f t="shared" si="11"/>
        <v>0</v>
      </c>
      <c r="T182" s="16">
        <v>0</v>
      </c>
      <c r="U182" s="1">
        <v>43433</v>
      </c>
      <c r="V182">
        <v>277.45</v>
      </c>
      <c r="W182" s="14">
        <v>279.7</v>
      </c>
      <c r="X182" s="15">
        <v>277.10000000000002</v>
      </c>
      <c r="Y182">
        <v>279.55</v>
      </c>
    </row>
    <row r="183" spans="1:25" ht="14.25" x14ac:dyDescent="0.15">
      <c r="A183" s="1">
        <v>43432</v>
      </c>
      <c r="B183">
        <v>277.26</v>
      </c>
      <c r="C183">
        <f t="shared" si="12"/>
        <v>-4.3187283709094151E-3</v>
      </c>
      <c r="D183" s="1">
        <v>43432</v>
      </c>
      <c r="E183">
        <v>1220.9000000000001</v>
      </c>
      <c r="F183">
        <f t="shared" si="13"/>
        <v>5.0088375032161705E-3</v>
      </c>
      <c r="G183" s="6">
        <f t="shared" si="14"/>
        <v>2.2828545727970658E-3</v>
      </c>
      <c r="K183" s="1">
        <v>43434</v>
      </c>
      <c r="L183">
        <v>-1.5E-3</v>
      </c>
      <c r="M183" s="7">
        <v>-1.5173997228044597E-3</v>
      </c>
      <c r="N183" s="1">
        <v>43434</v>
      </c>
      <c r="O183">
        <v>-1</v>
      </c>
      <c r="P183" s="1">
        <v>43434</v>
      </c>
      <c r="Q183" s="23">
        <v>-1</v>
      </c>
      <c r="R183" s="17">
        <f t="shared" si="10"/>
        <v>279.89999999999998</v>
      </c>
      <c r="S183" s="20">
        <f t="shared" si="11"/>
        <v>280.2</v>
      </c>
      <c r="T183" s="16">
        <v>279</v>
      </c>
      <c r="U183" s="1">
        <v>43434</v>
      </c>
      <c r="V183">
        <v>279.89999999999998</v>
      </c>
      <c r="W183" s="14">
        <v>280.2</v>
      </c>
      <c r="X183" s="15">
        <v>279.2</v>
      </c>
      <c r="Y183">
        <v>279.45</v>
      </c>
    </row>
    <row r="184" spans="1:25" ht="14.25" x14ac:dyDescent="0.15">
      <c r="A184" s="1">
        <v>43433</v>
      </c>
      <c r="B184">
        <v>279.37</v>
      </c>
      <c r="C184">
        <f t="shared" si="12"/>
        <v>7.5813740057259285E-3</v>
      </c>
      <c r="D184" s="1">
        <v>43433</v>
      </c>
      <c r="E184">
        <v>1224.3</v>
      </c>
      <c r="F184">
        <f t="shared" si="13"/>
        <v>2.7809604050599238E-3</v>
      </c>
      <c r="G184" s="6">
        <f t="shared" si="14"/>
        <v>1.6495203213900749E-3</v>
      </c>
      <c r="K184" s="1">
        <v>43437</v>
      </c>
      <c r="L184">
        <v>3.3999999999999998E-3</v>
      </c>
      <c r="M184" s="7">
        <v>3.3555794436979165E-3</v>
      </c>
      <c r="N184" s="1">
        <v>43437</v>
      </c>
      <c r="O184">
        <v>1</v>
      </c>
      <c r="P184" s="1">
        <v>43437</v>
      </c>
      <c r="Q184" s="23">
        <v>1</v>
      </c>
      <c r="R184" s="17">
        <f t="shared" si="10"/>
        <v>279</v>
      </c>
      <c r="S184" s="20">
        <f t="shared" si="11"/>
        <v>278.7</v>
      </c>
      <c r="T184" s="16">
        <v>279</v>
      </c>
      <c r="U184" s="1">
        <v>43437</v>
      </c>
      <c r="V184">
        <v>279</v>
      </c>
      <c r="W184" s="14">
        <v>279.45</v>
      </c>
      <c r="X184" s="15">
        <v>278.2</v>
      </c>
      <c r="Y184">
        <v>278.35000000000002</v>
      </c>
    </row>
    <row r="185" spans="1:25" ht="14.25" x14ac:dyDescent="0.15">
      <c r="A185" s="1">
        <v>43434</v>
      </c>
      <c r="B185">
        <v>279.20999999999998</v>
      </c>
      <c r="C185">
        <f t="shared" si="12"/>
        <v>-5.7288125022709557E-4</v>
      </c>
      <c r="D185" s="1">
        <v>43434</v>
      </c>
      <c r="E185">
        <v>1222.164</v>
      </c>
      <c r="F185">
        <f t="shared" si="13"/>
        <v>-1.7461941338654222E-3</v>
      </c>
      <c r="G185" s="6">
        <f t="shared" si="14"/>
        <v>-1.5173997228044597E-3</v>
      </c>
      <c r="K185" s="1">
        <v>43438</v>
      </c>
      <c r="L185">
        <v>4.4000000000000003E-3</v>
      </c>
      <c r="M185" s="7">
        <v>4.4048005252676778E-3</v>
      </c>
      <c r="N185" s="1">
        <v>43438</v>
      </c>
      <c r="O185">
        <v>1</v>
      </c>
      <c r="P185" s="1">
        <v>43438</v>
      </c>
      <c r="Q185" s="23">
        <v>0</v>
      </c>
      <c r="R185" s="17">
        <f t="shared" si="10"/>
        <v>0</v>
      </c>
      <c r="S185" s="20">
        <f t="shared" si="11"/>
        <v>0</v>
      </c>
      <c r="T185" s="16">
        <v>0</v>
      </c>
      <c r="U185" s="1">
        <v>43438</v>
      </c>
      <c r="V185">
        <v>278.60000000000002</v>
      </c>
      <c r="W185" s="14">
        <v>279.45</v>
      </c>
      <c r="X185" s="15">
        <v>278.3</v>
      </c>
      <c r="Y185">
        <v>278.35000000000002</v>
      </c>
    </row>
    <row r="186" spans="1:25" ht="14.25" x14ac:dyDescent="0.15">
      <c r="A186" s="1">
        <v>43437</v>
      </c>
      <c r="B186">
        <v>278.35000000000002</v>
      </c>
      <c r="C186">
        <f t="shared" si="12"/>
        <v>-3.0848722362119287E-3</v>
      </c>
      <c r="D186" s="1">
        <v>43437</v>
      </c>
      <c r="E186">
        <v>1230.55</v>
      </c>
      <c r="F186">
        <f t="shared" si="13"/>
        <v>6.8381659482353394E-3</v>
      </c>
      <c r="G186" s="6">
        <f t="shared" si="14"/>
        <v>3.3555794436979165E-3</v>
      </c>
      <c r="K186" s="1">
        <v>43439</v>
      </c>
      <c r="L186">
        <v>2.0000000000000001E-4</v>
      </c>
      <c r="M186" s="7">
        <v>2.0150416378537407E-4</v>
      </c>
      <c r="N186" s="1">
        <v>43439</v>
      </c>
      <c r="O186">
        <v>1</v>
      </c>
      <c r="P186" s="1">
        <v>43439</v>
      </c>
      <c r="Q186" s="23">
        <v>0</v>
      </c>
      <c r="R186" s="17">
        <f t="shared" si="10"/>
        <v>0</v>
      </c>
      <c r="S186" s="20">
        <f t="shared" si="11"/>
        <v>0</v>
      </c>
      <c r="T186" s="16">
        <v>0</v>
      </c>
      <c r="U186" s="1">
        <v>43439</v>
      </c>
      <c r="V186">
        <v>278.55</v>
      </c>
      <c r="W186" s="14">
        <v>279.3</v>
      </c>
      <c r="X186" s="15">
        <v>278.10000000000002</v>
      </c>
      <c r="Y186">
        <v>278.89999999999998</v>
      </c>
    </row>
    <row r="187" spans="1:25" ht="14.25" x14ac:dyDescent="0.15">
      <c r="A187" s="1">
        <v>43438</v>
      </c>
      <c r="B187">
        <v>278.35000000000002</v>
      </c>
      <c r="C187">
        <f t="shared" si="12"/>
        <v>0</v>
      </c>
      <c r="D187" s="1">
        <v>43438</v>
      </c>
      <c r="E187">
        <v>1238.2449999999999</v>
      </c>
      <c r="F187">
        <f t="shared" si="13"/>
        <v>6.2338306091610958E-3</v>
      </c>
      <c r="G187" s="6">
        <f t="shared" si="14"/>
        <v>4.4048005252676778E-3</v>
      </c>
      <c r="K187" s="1">
        <v>43440</v>
      </c>
      <c r="L187">
        <v>-8.0000000000000004E-4</v>
      </c>
      <c r="M187" s="7">
        <v>-8.0127276593497637E-4</v>
      </c>
      <c r="N187" s="1">
        <v>43440</v>
      </c>
      <c r="O187">
        <v>-1</v>
      </c>
      <c r="P187" s="1">
        <v>43440</v>
      </c>
      <c r="Q187" s="23">
        <v>-1</v>
      </c>
      <c r="R187" s="17">
        <f t="shared" si="10"/>
        <v>279</v>
      </c>
      <c r="S187" s="20">
        <f t="shared" si="11"/>
        <v>279.3</v>
      </c>
      <c r="T187" s="16">
        <v>279.95</v>
      </c>
      <c r="U187" s="1">
        <v>43440</v>
      </c>
      <c r="V187">
        <v>279</v>
      </c>
      <c r="W187" s="14">
        <v>280.55</v>
      </c>
      <c r="X187" s="15">
        <v>278.75</v>
      </c>
      <c r="Y187">
        <v>279.89999999999998</v>
      </c>
    </row>
    <row r="188" spans="1:25" ht="14.25" x14ac:dyDescent="0.15">
      <c r="A188" s="1">
        <v>43439</v>
      </c>
      <c r="B188">
        <v>278.89999999999998</v>
      </c>
      <c r="C188">
        <f t="shared" si="12"/>
        <v>1.9739800039262579E-3</v>
      </c>
      <c r="D188" s="1">
        <v>43439</v>
      </c>
      <c r="E188">
        <v>1236.885</v>
      </c>
      <c r="F188">
        <f t="shared" si="13"/>
        <v>-1.0989322878936941E-3</v>
      </c>
      <c r="G188" s="6">
        <f t="shared" si="14"/>
        <v>2.0150416378537407E-4</v>
      </c>
      <c r="K188" s="1">
        <v>43441</v>
      </c>
      <c r="L188">
        <v>3.2000000000000002E-3</v>
      </c>
      <c r="M188" s="7">
        <v>3.1834208218246337E-3</v>
      </c>
      <c r="N188" s="1">
        <v>43441</v>
      </c>
      <c r="O188">
        <v>1</v>
      </c>
      <c r="P188" s="1">
        <v>43441</v>
      </c>
      <c r="Q188" s="23">
        <v>1</v>
      </c>
      <c r="R188" s="17">
        <f t="shared" si="10"/>
        <v>279.95</v>
      </c>
      <c r="S188" s="20">
        <f t="shared" si="11"/>
        <v>279.64999999999998</v>
      </c>
      <c r="T188" s="16">
        <v>280.8</v>
      </c>
      <c r="U188" s="1">
        <v>43441</v>
      </c>
      <c r="V188">
        <v>279.95</v>
      </c>
      <c r="W188" s="14">
        <v>281.39999999999998</v>
      </c>
      <c r="X188" s="15">
        <v>279.85000000000002</v>
      </c>
      <c r="Y188">
        <v>280.25</v>
      </c>
    </row>
    <row r="189" spans="1:25" ht="14.25" x14ac:dyDescent="0.15">
      <c r="A189" s="1">
        <v>43440</v>
      </c>
      <c r="B189">
        <v>279.89999999999998</v>
      </c>
      <c r="C189">
        <f t="shared" si="12"/>
        <v>3.5791018879644631E-3</v>
      </c>
      <c r="D189" s="1">
        <v>43440</v>
      </c>
      <c r="E189">
        <v>1237.5</v>
      </c>
      <c r="F189">
        <f t="shared" si="13"/>
        <v>4.9709322733847302E-4</v>
      </c>
      <c r="G189" s="6">
        <f t="shared" si="14"/>
        <v>-8.0127276593497637E-4</v>
      </c>
      <c r="K189" s="1">
        <v>43444</v>
      </c>
      <c r="L189">
        <v>-1.8E-3</v>
      </c>
      <c r="M189" s="7">
        <v>-1.7737496128217289E-3</v>
      </c>
      <c r="N189" s="1">
        <v>43444</v>
      </c>
      <c r="O189">
        <v>-1</v>
      </c>
      <c r="P189" s="1">
        <v>43444</v>
      </c>
      <c r="Q189" s="23">
        <v>-1</v>
      </c>
      <c r="R189" s="17">
        <f t="shared" si="10"/>
        <v>280.8</v>
      </c>
      <c r="S189" s="20">
        <f t="shared" si="11"/>
        <v>281.10000000000002</v>
      </c>
      <c r="T189" s="16">
        <v>282.3</v>
      </c>
      <c r="U189" s="1">
        <v>43444</v>
      </c>
      <c r="V189">
        <v>280.8</v>
      </c>
      <c r="W189" s="14">
        <v>283.14999999999998</v>
      </c>
      <c r="X189" s="15">
        <v>280.39999999999998</v>
      </c>
      <c r="Y189">
        <v>283.10000000000002</v>
      </c>
    </row>
    <row r="190" spans="1:25" ht="14.25" x14ac:dyDescent="0.15">
      <c r="A190" s="1">
        <v>43441</v>
      </c>
      <c r="B190">
        <v>280.25</v>
      </c>
      <c r="C190">
        <f t="shared" si="12"/>
        <v>1.2496654308614588E-3</v>
      </c>
      <c r="D190" s="1">
        <v>43441</v>
      </c>
      <c r="E190">
        <v>1248.19</v>
      </c>
      <c r="F190">
        <f t="shared" si="13"/>
        <v>8.6012864883920452E-3</v>
      </c>
      <c r="G190" s="6">
        <f t="shared" si="14"/>
        <v>3.1834208218246337E-3</v>
      </c>
      <c r="K190" s="1">
        <v>43445</v>
      </c>
      <c r="L190">
        <v>-2.5000000000000001E-3</v>
      </c>
      <c r="M190" s="7">
        <v>-2.4548768855289704E-3</v>
      </c>
      <c r="N190" s="1">
        <v>43445</v>
      </c>
      <c r="O190">
        <v>-1</v>
      </c>
      <c r="P190" s="1">
        <v>43445</v>
      </c>
      <c r="Q190" s="23">
        <v>0</v>
      </c>
      <c r="R190" s="17">
        <f t="shared" si="10"/>
        <v>0</v>
      </c>
      <c r="S190" s="20">
        <f t="shared" si="11"/>
        <v>0</v>
      </c>
      <c r="T190" s="16">
        <v>0</v>
      </c>
      <c r="U190" s="1">
        <v>43445</v>
      </c>
      <c r="V190">
        <v>282.64999999999998</v>
      </c>
      <c r="W190" s="14">
        <v>283.10000000000002</v>
      </c>
      <c r="X190" s="15">
        <v>282.2</v>
      </c>
      <c r="Y190">
        <v>282.64999999999998</v>
      </c>
    </row>
    <row r="191" spans="1:25" ht="14.25" x14ac:dyDescent="0.15">
      <c r="A191" s="1">
        <v>43444</v>
      </c>
      <c r="B191">
        <v>283.10000000000002</v>
      </c>
      <c r="C191">
        <f t="shared" si="12"/>
        <v>1.0118130165584686E-2</v>
      </c>
      <c r="D191" s="1">
        <v>43444</v>
      </c>
      <c r="E191">
        <v>1244.2</v>
      </c>
      <c r="F191">
        <f t="shared" si="13"/>
        <v>-3.2017488503179579E-3</v>
      </c>
      <c r="G191" s="6">
        <f t="shared" si="14"/>
        <v>-1.7737496128217289E-3</v>
      </c>
      <c r="K191" s="1">
        <v>43446</v>
      </c>
      <c r="L191">
        <v>1.8E-3</v>
      </c>
      <c r="M191" s="7">
        <v>1.7586014814796106E-3</v>
      </c>
      <c r="N191" s="1">
        <v>43446</v>
      </c>
      <c r="O191">
        <v>1</v>
      </c>
      <c r="P191" s="1">
        <v>43446</v>
      </c>
      <c r="Q191" s="23">
        <v>1</v>
      </c>
      <c r="R191" s="17">
        <f t="shared" si="10"/>
        <v>282.3</v>
      </c>
      <c r="S191" s="20">
        <f t="shared" si="11"/>
        <v>282</v>
      </c>
      <c r="T191" s="16">
        <v>280.5</v>
      </c>
      <c r="U191" s="1">
        <v>43446</v>
      </c>
      <c r="V191">
        <v>282.3</v>
      </c>
      <c r="W191" s="14">
        <v>282.45</v>
      </c>
      <c r="X191" s="15">
        <v>281.10000000000002</v>
      </c>
      <c r="Y191">
        <v>281.2</v>
      </c>
    </row>
    <row r="192" spans="1:25" ht="14.25" x14ac:dyDescent="0.15">
      <c r="A192" s="1">
        <v>43445</v>
      </c>
      <c r="B192">
        <v>282.64999999999998</v>
      </c>
      <c r="C192">
        <f t="shared" si="12"/>
        <v>-1.5908089965543019E-3</v>
      </c>
      <c r="D192" s="1">
        <v>43445</v>
      </c>
      <c r="E192">
        <v>1242.8</v>
      </c>
      <c r="F192">
        <f t="shared" si="13"/>
        <v>-1.1258545620271485E-3</v>
      </c>
      <c r="G192" s="6">
        <f t="shared" si="14"/>
        <v>-2.4548768855289704E-3</v>
      </c>
      <c r="K192" s="1">
        <v>43447</v>
      </c>
      <c r="L192">
        <v>1E-4</v>
      </c>
      <c r="M192" s="7">
        <v>6.5256435651539014E-5</v>
      </c>
      <c r="N192" s="1">
        <v>43447</v>
      </c>
      <c r="O192">
        <v>1</v>
      </c>
      <c r="P192" s="1">
        <v>43447</v>
      </c>
      <c r="Q192" s="23">
        <v>0</v>
      </c>
      <c r="R192" s="17">
        <f t="shared" si="10"/>
        <v>0</v>
      </c>
      <c r="S192" s="20">
        <f t="shared" si="11"/>
        <v>0</v>
      </c>
      <c r="T192" s="16">
        <v>0</v>
      </c>
      <c r="U192" s="1">
        <v>43447</v>
      </c>
      <c r="V192">
        <v>281.39999999999998</v>
      </c>
      <c r="W192" s="14">
        <v>281.85000000000002</v>
      </c>
      <c r="X192" s="15">
        <v>280.55</v>
      </c>
      <c r="Y192">
        <v>280.8</v>
      </c>
    </row>
    <row r="193" spans="1:25" ht="14.25" x14ac:dyDescent="0.15">
      <c r="A193" s="1">
        <v>43446</v>
      </c>
      <c r="B193">
        <v>281.2</v>
      </c>
      <c r="C193">
        <f t="shared" si="12"/>
        <v>-5.1432231847899834E-3</v>
      </c>
      <c r="D193" s="1">
        <v>43446</v>
      </c>
      <c r="E193">
        <v>1245.335</v>
      </c>
      <c r="F193">
        <f t="shared" si="13"/>
        <v>2.037671490600169E-3</v>
      </c>
      <c r="G193" s="6">
        <f t="shared" si="14"/>
        <v>1.7586014814796106E-3</v>
      </c>
      <c r="K193" s="1">
        <v>43448</v>
      </c>
      <c r="L193">
        <v>-1.1000000000000001E-3</v>
      </c>
      <c r="M193" s="7">
        <v>-1.1426526949123317E-3</v>
      </c>
      <c r="N193" s="1">
        <v>43448</v>
      </c>
      <c r="O193">
        <v>-1</v>
      </c>
      <c r="P193" s="1">
        <v>43448</v>
      </c>
      <c r="Q193" s="23">
        <v>-1</v>
      </c>
      <c r="R193" s="17">
        <f t="shared" si="10"/>
        <v>280.5</v>
      </c>
      <c r="S193" s="20">
        <f t="shared" si="11"/>
        <v>280.8</v>
      </c>
      <c r="T193" s="16">
        <v>280.25</v>
      </c>
      <c r="U193" s="1">
        <v>43448</v>
      </c>
      <c r="V193">
        <v>280.5</v>
      </c>
      <c r="W193" s="14">
        <v>281.05</v>
      </c>
      <c r="X193" s="15">
        <v>280.10000000000002</v>
      </c>
      <c r="Y193">
        <v>280.35000000000002</v>
      </c>
    </row>
    <row r="194" spans="1:25" ht="14.25" x14ac:dyDescent="0.15">
      <c r="A194" s="1">
        <v>43447</v>
      </c>
      <c r="B194">
        <v>280.8</v>
      </c>
      <c r="C194">
        <f t="shared" si="12"/>
        <v>-1.4234877848537351E-3</v>
      </c>
      <c r="D194" s="1">
        <v>43447</v>
      </c>
      <c r="E194">
        <v>1241.7049999999999</v>
      </c>
      <c r="F194">
        <f t="shared" si="13"/>
        <v>-2.9191348572661802E-3</v>
      </c>
      <c r="G194" s="6">
        <f t="shared" si="14"/>
        <v>6.5256435651539014E-5</v>
      </c>
      <c r="K194" s="1">
        <v>43451</v>
      </c>
      <c r="L194">
        <v>2.5000000000000001E-3</v>
      </c>
      <c r="M194" s="7">
        <v>2.490829069239581E-3</v>
      </c>
      <c r="N194" s="1">
        <v>43451</v>
      </c>
      <c r="O194">
        <v>1</v>
      </c>
      <c r="P194" s="1">
        <v>43451</v>
      </c>
      <c r="Q194" s="23">
        <v>1</v>
      </c>
      <c r="R194" s="17">
        <f t="shared" si="10"/>
        <v>280.25</v>
      </c>
      <c r="S194" s="20">
        <f t="shared" si="11"/>
        <v>279.95</v>
      </c>
      <c r="T194" s="16">
        <v>281.95</v>
      </c>
      <c r="U194" s="1">
        <v>43451</v>
      </c>
      <c r="V194">
        <v>280.25</v>
      </c>
      <c r="W194" s="14">
        <v>280.85000000000002</v>
      </c>
      <c r="X194" s="15">
        <v>279.7</v>
      </c>
      <c r="Y194">
        <v>280.2</v>
      </c>
    </row>
    <row r="195" spans="1:25" ht="14.25" x14ac:dyDescent="0.15">
      <c r="A195" s="1">
        <v>43448</v>
      </c>
      <c r="B195">
        <v>280.35000000000002</v>
      </c>
      <c r="C195">
        <f t="shared" si="12"/>
        <v>-1.603849581974516E-3</v>
      </c>
      <c r="D195" s="1">
        <v>43448</v>
      </c>
      <c r="E195">
        <v>1238.54</v>
      </c>
      <c r="F195">
        <f t="shared" si="13"/>
        <v>-2.5521686107239298E-3</v>
      </c>
      <c r="G195" s="6">
        <f t="shared" si="14"/>
        <v>-1.1426526949123317E-3</v>
      </c>
      <c r="K195" s="1">
        <v>43452</v>
      </c>
      <c r="L195">
        <v>1.4E-3</v>
      </c>
      <c r="M195" s="7">
        <v>1.4094893602470855E-3</v>
      </c>
      <c r="N195" s="1">
        <v>43452</v>
      </c>
      <c r="O195">
        <v>1</v>
      </c>
      <c r="P195" s="1">
        <v>43452</v>
      </c>
      <c r="Q195" s="23">
        <v>0</v>
      </c>
      <c r="R195" s="17">
        <f t="shared" si="10"/>
        <v>0</v>
      </c>
      <c r="S195" s="20">
        <f t="shared" si="11"/>
        <v>0</v>
      </c>
      <c r="T195" s="16">
        <v>0</v>
      </c>
      <c r="U195" s="1">
        <v>43452</v>
      </c>
      <c r="V195">
        <v>280.60000000000002</v>
      </c>
      <c r="W195" s="14">
        <v>282.39999999999998</v>
      </c>
      <c r="X195" s="15">
        <v>280.55</v>
      </c>
      <c r="Y195">
        <v>281.89999999999998</v>
      </c>
    </row>
    <row r="196" spans="1:25" ht="14.25" x14ac:dyDescent="0.15">
      <c r="A196" s="1">
        <v>43451</v>
      </c>
      <c r="B196">
        <v>280.2</v>
      </c>
      <c r="C196">
        <f t="shared" si="12"/>
        <v>-5.3518866677504861E-4</v>
      </c>
      <c r="D196" s="1">
        <v>43451</v>
      </c>
      <c r="E196">
        <v>1245.5640000000001</v>
      </c>
      <c r="F196">
        <f t="shared" si="13"/>
        <v>5.6551728265189418E-3</v>
      </c>
      <c r="G196" s="6">
        <f t="shared" si="14"/>
        <v>2.490829069239581E-3</v>
      </c>
      <c r="K196" s="1">
        <v>43453</v>
      </c>
      <c r="L196">
        <v>-3.2000000000000002E-3</v>
      </c>
      <c r="M196" s="7">
        <v>-3.2308979136080346E-3</v>
      </c>
      <c r="N196" s="1">
        <v>43453</v>
      </c>
      <c r="O196">
        <v>-1</v>
      </c>
      <c r="P196" s="1">
        <v>43453</v>
      </c>
      <c r="Q196" s="23">
        <v>-1</v>
      </c>
      <c r="R196" s="17">
        <f t="shared" ref="R196:R244" si="15">ABS(Q196*V196)</f>
        <v>281.95</v>
      </c>
      <c r="S196" s="20">
        <f t="shared" ref="S196:S244" si="16">IF(Q196=-1,R196+$R$1,IF(Q196=1,R196-$R$1,0))</f>
        <v>282.25</v>
      </c>
      <c r="T196" s="16">
        <v>282.3</v>
      </c>
      <c r="U196" s="1">
        <v>43453</v>
      </c>
      <c r="V196">
        <v>281.95</v>
      </c>
      <c r="W196" s="14">
        <v>282.8</v>
      </c>
      <c r="X196" s="15">
        <v>281.85000000000002</v>
      </c>
      <c r="Y196">
        <v>282.55</v>
      </c>
    </row>
    <row r="197" spans="1:25" ht="14.25" x14ac:dyDescent="0.15">
      <c r="A197" s="1">
        <v>43452</v>
      </c>
      <c r="B197">
        <v>281.89999999999998</v>
      </c>
      <c r="C197">
        <f t="shared" ref="C197:C244" si="17">LN(B197/B196)</f>
        <v>6.048764217160209E-3</v>
      </c>
      <c r="D197" s="1">
        <v>43452</v>
      </c>
      <c r="E197">
        <v>1249.1949999999999</v>
      </c>
      <c r="F197">
        <f t="shared" ref="F197:F246" si="18">LN(E197/E196)</f>
        <v>2.9109044712523754E-3</v>
      </c>
      <c r="G197" s="6">
        <f t="shared" si="14"/>
        <v>1.4094893602470855E-3</v>
      </c>
      <c r="K197" s="1">
        <v>43454</v>
      </c>
      <c r="L197">
        <v>5.1000000000000004E-3</v>
      </c>
      <c r="M197" s="7">
        <v>5.12845329654387E-3</v>
      </c>
      <c r="N197" s="1">
        <v>43454</v>
      </c>
      <c r="O197">
        <v>1</v>
      </c>
      <c r="P197" s="1">
        <v>43454</v>
      </c>
      <c r="Q197" s="23">
        <v>1</v>
      </c>
      <c r="R197" s="17">
        <f t="shared" si="15"/>
        <v>282.3</v>
      </c>
      <c r="S197" s="20">
        <f t="shared" si="16"/>
        <v>282</v>
      </c>
      <c r="T197" s="16">
        <v>283.39999999999998</v>
      </c>
      <c r="U197" s="1">
        <v>43454</v>
      </c>
      <c r="V197">
        <v>282.3</v>
      </c>
      <c r="W197" s="14">
        <v>284.35000000000002</v>
      </c>
      <c r="X197" s="15">
        <v>281.64999999999998</v>
      </c>
      <c r="Y197">
        <v>282.14999999999998</v>
      </c>
    </row>
    <row r="198" spans="1:25" ht="14.25" x14ac:dyDescent="0.15">
      <c r="A198" s="1">
        <v>43453</v>
      </c>
      <c r="B198">
        <v>282.55</v>
      </c>
      <c r="C198">
        <f t="shared" si="17"/>
        <v>2.3031279557856645E-3</v>
      </c>
      <c r="D198" s="1">
        <v>43453</v>
      </c>
      <c r="E198">
        <v>1242.6949999999999</v>
      </c>
      <c r="F198">
        <f t="shared" si="18"/>
        <v>-5.2169355326429391E-3</v>
      </c>
      <c r="G198" s="6">
        <f t="shared" ref="G198:G246" si="19">C198*$G$2 + $H$2*C197 + $G$3*F198 + $H$3*F197</f>
        <v>-3.2308979136080346E-3</v>
      </c>
      <c r="K198" s="1">
        <v>43455</v>
      </c>
      <c r="L198">
        <v>-4.0000000000000002E-4</v>
      </c>
      <c r="M198" s="7">
        <v>-4.3843283339795643E-4</v>
      </c>
      <c r="N198" s="1">
        <v>43455</v>
      </c>
      <c r="O198">
        <v>-1</v>
      </c>
      <c r="P198" s="1">
        <v>43455</v>
      </c>
      <c r="Q198" s="23">
        <v>-1</v>
      </c>
      <c r="R198" s="17">
        <f t="shared" si="15"/>
        <v>283.39999999999998</v>
      </c>
      <c r="S198" s="20">
        <f t="shared" si="16"/>
        <v>283.7</v>
      </c>
      <c r="T198" s="16">
        <v>285.05</v>
      </c>
      <c r="U198" s="1">
        <v>43455</v>
      </c>
      <c r="V198">
        <v>283.39999999999998</v>
      </c>
      <c r="W198" s="14">
        <v>285.75</v>
      </c>
      <c r="X198" s="15">
        <v>283.10000000000002</v>
      </c>
      <c r="Y198">
        <v>284.8</v>
      </c>
    </row>
    <row r="199" spans="1:25" ht="14.25" x14ac:dyDescent="0.15">
      <c r="A199" s="1">
        <v>43454</v>
      </c>
      <c r="B199">
        <v>282.14999999999998</v>
      </c>
      <c r="C199">
        <f t="shared" si="17"/>
        <v>-1.4166816607033466E-3</v>
      </c>
      <c r="D199" s="1">
        <v>43454</v>
      </c>
      <c r="E199">
        <v>1259.69</v>
      </c>
      <c r="F199">
        <f t="shared" si="18"/>
        <v>1.3583250622086046E-2</v>
      </c>
      <c r="G199" s="6">
        <f t="shared" si="19"/>
        <v>5.12845329654387E-3</v>
      </c>
      <c r="K199" s="1">
        <v>43458</v>
      </c>
      <c r="L199">
        <v>2.3999999999999998E-3</v>
      </c>
      <c r="M199" s="7">
        <v>2.3903421740757297E-3</v>
      </c>
      <c r="N199" s="1">
        <v>43458</v>
      </c>
      <c r="O199">
        <v>1</v>
      </c>
      <c r="P199" s="1">
        <v>43458</v>
      </c>
      <c r="Q199" s="23">
        <v>1</v>
      </c>
      <c r="R199" s="17">
        <f t="shared" si="15"/>
        <v>285.05</v>
      </c>
      <c r="S199" s="20">
        <f t="shared" si="16"/>
        <v>284.75</v>
      </c>
      <c r="T199" s="16">
        <v>287.05</v>
      </c>
      <c r="U199" s="1">
        <v>43458</v>
      </c>
      <c r="V199">
        <v>285.05</v>
      </c>
      <c r="W199" s="14">
        <v>286</v>
      </c>
      <c r="X199" s="15">
        <v>284.10000000000002</v>
      </c>
      <c r="Y199">
        <v>285.45</v>
      </c>
    </row>
    <row r="200" spans="1:25" ht="14.25" x14ac:dyDescent="0.15">
      <c r="A200" s="1">
        <v>43455</v>
      </c>
      <c r="B200">
        <v>284.8</v>
      </c>
      <c r="C200">
        <f t="shared" si="17"/>
        <v>9.3483351226716603E-3</v>
      </c>
      <c r="D200" s="1">
        <v>43455</v>
      </c>
      <c r="E200">
        <v>1255.643</v>
      </c>
      <c r="F200">
        <f t="shared" si="18"/>
        <v>-3.217866971976454E-3</v>
      </c>
      <c r="G200" s="6">
        <f t="shared" si="19"/>
        <v>-4.3843283339795643E-4</v>
      </c>
      <c r="K200" s="1">
        <v>43459</v>
      </c>
      <c r="L200">
        <v>6.9999999999999999E-4</v>
      </c>
      <c r="M200" s="7">
        <v>7.3211394964628842E-4</v>
      </c>
      <c r="N200" s="1">
        <v>43459</v>
      </c>
      <c r="O200">
        <v>1</v>
      </c>
      <c r="P200" s="1">
        <v>43459</v>
      </c>
      <c r="Q200" s="23">
        <v>0</v>
      </c>
      <c r="R200" s="17">
        <f t="shared" si="15"/>
        <v>0</v>
      </c>
      <c r="S200" s="20">
        <f t="shared" si="16"/>
        <v>0</v>
      </c>
      <c r="T200" s="16">
        <v>0</v>
      </c>
      <c r="U200" s="1">
        <v>43459</v>
      </c>
      <c r="V200">
        <v>285.60000000000002</v>
      </c>
      <c r="W200" s="14">
        <v>287.7</v>
      </c>
      <c r="X200" s="15">
        <v>285.3</v>
      </c>
      <c r="Y200">
        <v>287.10000000000002</v>
      </c>
    </row>
    <row r="201" spans="1:25" ht="14.25" x14ac:dyDescent="0.15">
      <c r="A201" s="1">
        <v>43458</v>
      </c>
      <c r="B201">
        <v>285.45</v>
      </c>
      <c r="C201">
        <f t="shared" si="17"/>
        <v>2.2797028724473581E-3</v>
      </c>
      <c r="D201" s="1">
        <v>43458</v>
      </c>
      <c r="E201">
        <v>1269.02</v>
      </c>
      <c r="F201">
        <f t="shared" si="18"/>
        <v>1.0597157074745116E-2</v>
      </c>
      <c r="G201" s="6">
        <f t="shared" si="19"/>
        <v>2.3903421740757297E-3</v>
      </c>
      <c r="K201" s="1">
        <v>43460</v>
      </c>
      <c r="L201">
        <v>-2.0999999999999999E-3</v>
      </c>
      <c r="M201" s="7">
        <v>-2.0917057499592264E-3</v>
      </c>
      <c r="N201" s="1">
        <v>43460</v>
      </c>
      <c r="O201">
        <v>-1</v>
      </c>
      <c r="P201" s="1">
        <v>43460</v>
      </c>
      <c r="Q201" s="23">
        <v>-1</v>
      </c>
      <c r="R201" s="17">
        <f t="shared" si="15"/>
        <v>287.05</v>
      </c>
      <c r="S201" s="20">
        <f t="shared" si="16"/>
        <v>287.35000000000002</v>
      </c>
      <c r="T201" s="16">
        <v>287</v>
      </c>
      <c r="U201" s="1">
        <v>43460</v>
      </c>
      <c r="V201">
        <v>287.05</v>
      </c>
      <c r="W201" s="14">
        <v>287.60000000000002</v>
      </c>
      <c r="X201" s="15">
        <v>285.89999999999998</v>
      </c>
      <c r="Y201">
        <v>287.5</v>
      </c>
    </row>
    <row r="202" spans="1:25" ht="14.25" x14ac:dyDescent="0.15">
      <c r="A202" s="1">
        <v>43459</v>
      </c>
      <c r="B202">
        <v>287.10000000000002</v>
      </c>
      <c r="C202">
        <f t="shared" si="17"/>
        <v>5.7637047167501338E-3</v>
      </c>
      <c r="D202" s="1">
        <v>43459</v>
      </c>
      <c r="E202">
        <v>1269.8</v>
      </c>
      <c r="F202">
        <f t="shared" si="18"/>
        <v>6.1445870486405289E-4</v>
      </c>
      <c r="G202" s="6">
        <f t="shared" si="19"/>
        <v>7.3211394964628842E-4</v>
      </c>
      <c r="K202" s="1">
        <v>43461</v>
      </c>
      <c r="L202">
        <v>3.0999999999999999E-3</v>
      </c>
      <c r="M202" s="7">
        <v>3.0731906234934265E-3</v>
      </c>
      <c r="N202" s="1">
        <v>43461</v>
      </c>
      <c r="O202">
        <v>1</v>
      </c>
      <c r="P202" s="1">
        <v>43461</v>
      </c>
      <c r="Q202" s="23">
        <v>1</v>
      </c>
      <c r="R202" s="17">
        <f t="shared" si="15"/>
        <v>287</v>
      </c>
      <c r="S202" s="20">
        <f t="shared" si="16"/>
        <v>286.7</v>
      </c>
      <c r="T202" s="16">
        <v>289.95</v>
      </c>
      <c r="U202" s="1">
        <v>43461</v>
      </c>
      <c r="V202">
        <v>287</v>
      </c>
      <c r="W202" s="14">
        <v>287.95</v>
      </c>
      <c r="X202" s="15">
        <v>285.8</v>
      </c>
      <c r="Y202">
        <v>286.3</v>
      </c>
    </row>
    <row r="203" spans="1:25" ht="14.25" x14ac:dyDescent="0.15">
      <c r="A203" s="1">
        <v>43460</v>
      </c>
      <c r="B203">
        <v>287.5</v>
      </c>
      <c r="C203">
        <f t="shared" si="17"/>
        <v>1.3922731103866708E-3</v>
      </c>
      <c r="D203" s="1">
        <v>43460</v>
      </c>
      <c r="E203">
        <v>1266.9000000000001</v>
      </c>
      <c r="F203">
        <f t="shared" si="18"/>
        <v>-2.2864361283418517E-3</v>
      </c>
      <c r="G203" s="6">
        <f t="shared" si="19"/>
        <v>-2.0917057499592264E-3</v>
      </c>
      <c r="K203" s="1">
        <v>43462</v>
      </c>
      <c r="L203">
        <v>2.8E-3</v>
      </c>
      <c r="M203" s="7">
        <v>2.7933179140103067E-3</v>
      </c>
      <c r="N203" s="1">
        <v>43462</v>
      </c>
      <c r="O203">
        <v>1</v>
      </c>
      <c r="P203" s="1">
        <v>43462</v>
      </c>
      <c r="Q203" s="23">
        <v>0</v>
      </c>
      <c r="R203" s="17">
        <f t="shared" si="15"/>
        <v>0</v>
      </c>
      <c r="S203" s="20">
        <f t="shared" si="16"/>
        <v>0</v>
      </c>
      <c r="T203" s="16">
        <v>0</v>
      </c>
      <c r="U203" s="1">
        <v>43462</v>
      </c>
      <c r="V203">
        <v>286.95</v>
      </c>
      <c r="W203" s="14">
        <v>287.89999999999998</v>
      </c>
      <c r="X203" s="15">
        <v>286.3</v>
      </c>
      <c r="Y203">
        <v>287.85000000000002</v>
      </c>
    </row>
    <row r="204" spans="1:25" ht="14.25" x14ac:dyDescent="0.15">
      <c r="A204" s="1">
        <v>43461</v>
      </c>
      <c r="B204">
        <v>286.3</v>
      </c>
      <c r="C204">
        <f t="shared" si="17"/>
        <v>-4.1826481333357528E-3</v>
      </c>
      <c r="D204" s="1">
        <v>43461</v>
      </c>
      <c r="E204">
        <v>1275.5</v>
      </c>
      <c r="F204">
        <f t="shared" si="18"/>
        <v>6.7652869738584398E-3</v>
      </c>
      <c r="G204" s="6">
        <f t="shared" si="19"/>
        <v>3.0731906234934265E-3</v>
      </c>
      <c r="K204" s="1">
        <v>43467</v>
      </c>
      <c r="L204">
        <v>6.9999999999999999E-4</v>
      </c>
      <c r="M204" s="7">
        <v>7.4574286011670537E-4</v>
      </c>
      <c r="N204" s="1">
        <v>43467</v>
      </c>
      <c r="O204">
        <v>1</v>
      </c>
      <c r="P204" s="1">
        <v>43467</v>
      </c>
      <c r="Q204" s="23">
        <v>0</v>
      </c>
      <c r="R204" s="17">
        <f t="shared" si="15"/>
        <v>0</v>
      </c>
      <c r="S204" s="20">
        <f t="shared" si="16"/>
        <v>0</v>
      </c>
      <c r="T204" s="16">
        <v>0</v>
      </c>
      <c r="U204" s="1">
        <v>43467</v>
      </c>
      <c r="V204">
        <v>287.55</v>
      </c>
      <c r="W204" s="14">
        <v>288.7</v>
      </c>
      <c r="X204" s="15">
        <v>287.14999999999998</v>
      </c>
      <c r="Y204">
        <v>288.3</v>
      </c>
    </row>
    <row r="205" spans="1:25" ht="14.25" x14ac:dyDescent="0.15">
      <c r="A205" s="1">
        <v>43462</v>
      </c>
      <c r="B205">
        <v>287.85000000000002</v>
      </c>
      <c r="C205">
        <f t="shared" si="17"/>
        <v>5.3992990177491838E-3</v>
      </c>
      <c r="D205" s="1">
        <v>43462</v>
      </c>
      <c r="E205">
        <v>1280.664</v>
      </c>
      <c r="F205">
        <f t="shared" si="18"/>
        <v>4.0404348275295664E-3</v>
      </c>
      <c r="G205" s="6">
        <f t="shared" si="19"/>
        <v>2.7933179140103067E-3</v>
      </c>
      <c r="K205" s="1">
        <v>43468</v>
      </c>
      <c r="L205">
        <v>2.3999999999999998E-3</v>
      </c>
      <c r="M205" s="7">
        <v>2.3664720276476417E-3</v>
      </c>
      <c r="N205" s="1">
        <v>43468</v>
      </c>
      <c r="O205">
        <v>1</v>
      </c>
      <c r="P205" s="1">
        <v>43468</v>
      </c>
      <c r="Q205" s="23">
        <v>0</v>
      </c>
      <c r="R205" s="17">
        <f t="shared" si="15"/>
        <v>0</v>
      </c>
      <c r="S205" s="20">
        <f t="shared" si="16"/>
        <v>0</v>
      </c>
      <c r="T205" s="16">
        <v>0</v>
      </c>
      <c r="U205" s="1">
        <v>43468</v>
      </c>
      <c r="V205">
        <v>288.45</v>
      </c>
      <c r="W205" s="14">
        <v>290.75</v>
      </c>
      <c r="X205" s="15">
        <v>287.89999999999998</v>
      </c>
      <c r="Y205">
        <v>290.7</v>
      </c>
    </row>
    <row r="206" spans="1:25" ht="14.25" x14ac:dyDescent="0.15">
      <c r="A206" s="1">
        <v>43467</v>
      </c>
      <c r="B206">
        <v>288.3</v>
      </c>
      <c r="C206">
        <f t="shared" si="17"/>
        <v>1.5620935225379501E-3</v>
      </c>
      <c r="D206" s="1">
        <v>43467</v>
      </c>
      <c r="E206">
        <v>1284.1559999999999</v>
      </c>
      <c r="F206">
        <f t="shared" si="18"/>
        <v>2.7229997876541947E-3</v>
      </c>
      <c r="G206" s="6">
        <f t="shared" si="19"/>
        <v>7.4574286011670537E-4</v>
      </c>
      <c r="K206" s="1">
        <v>43469</v>
      </c>
      <c r="L206">
        <v>-3.3999999999999998E-3</v>
      </c>
      <c r="M206" s="7">
        <v>-3.3549881052984207E-3</v>
      </c>
      <c r="N206" s="1">
        <v>43469</v>
      </c>
      <c r="O206">
        <v>-1</v>
      </c>
      <c r="P206" s="1">
        <v>43469</v>
      </c>
      <c r="Q206" s="23">
        <v>-1</v>
      </c>
      <c r="R206" s="17">
        <f t="shared" si="15"/>
        <v>289.95</v>
      </c>
      <c r="S206" s="20">
        <f t="shared" si="16"/>
        <v>290.25</v>
      </c>
      <c r="T206" s="16">
        <v>290</v>
      </c>
      <c r="U206" s="1">
        <v>43469</v>
      </c>
      <c r="V206">
        <v>289.95</v>
      </c>
      <c r="W206" s="14">
        <v>291.60000000000002</v>
      </c>
      <c r="X206" s="15">
        <v>289.35000000000002</v>
      </c>
      <c r="Y206">
        <v>290.55</v>
      </c>
    </row>
    <row r="207" spans="1:25" ht="14.25" x14ac:dyDescent="0.15">
      <c r="A207" s="1">
        <v>43468</v>
      </c>
      <c r="B207">
        <v>290.7</v>
      </c>
      <c r="C207">
        <f t="shared" si="17"/>
        <v>8.2902029204736608E-3</v>
      </c>
      <c r="D207" s="1">
        <v>43468</v>
      </c>
      <c r="E207">
        <v>1293.9000000000001</v>
      </c>
      <c r="F207">
        <f t="shared" si="18"/>
        <v>7.5592201248575602E-3</v>
      </c>
      <c r="G207" s="6">
        <f t="shared" si="19"/>
        <v>2.3664720276476417E-3</v>
      </c>
      <c r="K207" s="1">
        <v>43472</v>
      </c>
      <c r="L207">
        <v>1.4E-3</v>
      </c>
      <c r="M207" s="7">
        <v>1.4021690395915772E-3</v>
      </c>
      <c r="N207" s="1">
        <v>43472</v>
      </c>
      <c r="O207">
        <v>1</v>
      </c>
      <c r="P207" s="1">
        <v>43472</v>
      </c>
      <c r="Q207" s="23">
        <v>1</v>
      </c>
      <c r="R207" s="17">
        <f t="shared" si="15"/>
        <v>290</v>
      </c>
      <c r="S207" s="20">
        <f t="shared" si="16"/>
        <v>289.7</v>
      </c>
      <c r="T207" s="16">
        <v>285.7</v>
      </c>
      <c r="U207" s="1">
        <v>43472</v>
      </c>
      <c r="V207">
        <v>290</v>
      </c>
      <c r="W207" s="14">
        <v>290.14999999999998</v>
      </c>
      <c r="X207" s="15">
        <v>286.89999999999998</v>
      </c>
      <c r="Y207">
        <v>288.64999999999998</v>
      </c>
    </row>
    <row r="208" spans="1:25" ht="14.25" x14ac:dyDescent="0.15">
      <c r="A208" s="1">
        <v>43469</v>
      </c>
      <c r="B208">
        <v>290.55</v>
      </c>
      <c r="C208">
        <f t="shared" si="17"/>
        <v>-5.1612904371563294E-4</v>
      </c>
      <c r="D208" s="1">
        <v>43469</v>
      </c>
      <c r="E208">
        <v>1284.5940000000001</v>
      </c>
      <c r="F208">
        <f t="shared" si="18"/>
        <v>-7.2181982237422134E-3</v>
      </c>
      <c r="G208" s="6">
        <f t="shared" si="19"/>
        <v>-3.3549881052984207E-3</v>
      </c>
      <c r="K208" s="1">
        <v>43473</v>
      </c>
      <c r="L208">
        <v>1E-3</v>
      </c>
      <c r="M208" s="7">
        <v>1.0395043964264907E-3</v>
      </c>
      <c r="N208" s="1">
        <v>43473</v>
      </c>
      <c r="O208">
        <v>1</v>
      </c>
      <c r="P208" s="1">
        <v>43473</v>
      </c>
      <c r="Q208" s="23">
        <v>0</v>
      </c>
      <c r="R208" s="17">
        <f t="shared" si="15"/>
        <v>0</v>
      </c>
      <c r="S208" s="20">
        <f t="shared" si="16"/>
        <v>0</v>
      </c>
      <c r="T208" s="16">
        <v>0</v>
      </c>
      <c r="U208" s="1">
        <v>43473</v>
      </c>
      <c r="V208">
        <v>289</v>
      </c>
      <c r="W208" s="14">
        <v>289.7</v>
      </c>
      <c r="X208" s="15">
        <v>286.89999999999998</v>
      </c>
      <c r="Y208">
        <v>287.25</v>
      </c>
    </row>
    <row r="209" spans="1:25" ht="14.25" x14ac:dyDescent="0.15">
      <c r="A209" s="1">
        <v>43472</v>
      </c>
      <c r="B209">
        <v>288.64999999999998</v>
      </c>
      <c r="C209">
        <f t="shared" si="17"/>
        <v>-6.5607970141721341E-3</v>
      </c>
      <c r="D209" s="1">
        <v>43472</v>
      </c>
      <c r="E209">
        <v>1288.864</v>
      </c>
      <c r="F209">
        <f t="shared" si="18"/>
        <v>3.3184951287970545E-3</v>
      </c>
      <c r="G209" s="6">
        <f t="shared" si="19"/>
        <v>1.4021690395915772E-3</v>
      </c>
      <c r="K209" s="1">
        <v>43474</v>
      </c>
      <c r="L209">
        <v>3.5999999999999999E-3</v>
      </c>
      <c r="M209" s="7">
        <v>3.6202274145557809E-3</v>
      </c>
      <c r="N209" s="1">
        <v>43474</v>
      </c>
      <c r="O209">
        <v>1</v>
      </c>
      <c r="P209" s="1">
        <v>43474</v>
      </c>
      <c r="Q209" s="23">
        <v>0</v>
      </c>
      <c r="R209" s="17">
        <f t="shared" si="15"/>
        <v>0</v>
      </c>
      <c r="S209" s="20">
        <f t="shared" si="16"/>
        <v>0</v>
      </c>
      <c r="T209" s="16">
        <v>0</v>
      </c>
      <c r="U209" s="1">
        <v>43474</v>
      </c>
      <c r="V209">
        <v>286.95</v>
      </c>
      <c r="W209" s="14">
        <v>287.64999999999998</v>
      </c>
      <c r="X209" s="15">
        <v>285.85000000000002</v>
      </c>
      <c r="Y209">
        <v>286.2</v>
      </c>
    </row>
    <row r="210" spans="1:25" ht="14.25" x14ac:dyDescent="0.15">
      <c r="A210" s="1">
        <v>43473</v>
      </c>
      <c r="B210">
        <v>287.25</v>
      </c>
      <c r="C210">
        <f t="shared" si="17"/>
        <v>-4.8619647780774921E-3</v>
      </c>
      <c r="D210" s="1">
        <v>43473</v>
      </c>
      <c r="E210">
        <v>1285.2</v>
      </c>
      <c r="F210">
        <f t="shared" si="18"/>
        <v>-2.8468619852585276E-3</v>
      </c>
      <c r="G210" s="6">
        <f t="shared" si="19"/>
        <v>1.0395043964264907E-3</v>
      </c>
      <c r="K210" s="1">
        <v>43475</v>
      </c>
      <c r="L210">
        <v>-1.1000000000000001E-3</v>
      </c>
      <c r="M210" s="7">
        <v>-1.1383935841403642E-3</v>
      </c>
      <c r="N210" s="1">
        <v>43475</v>
      </c>
      <c r="O210">
        <v>-1</v>
      </c>
      <c r="P210" s="1">
        <v>43475</v>
      </c>
      <c r="Q210" s="23">
        <v>-1</v>
      </c>
      <c r="R210" s="17">
        <f t="shared" si="15"/>
        <v>285.7</v>
      </c>
      <c r="S210" s="20">
        <f t="shared" si="16"/>
        <v>286</v>
      </c>
      <c r="T210" s="16">
        <v>286.35000000000002</v>
      </c>
      <c r="U210" s="1">
        <v>43475</v>
      </c>
      <c r="V210">
        <v>285.7</v>
      </c>
      <c r="W210" s="14">
        <v>287.85000000000002</v>
      </c>
      <c r="X210" s="15">
        <v>285.60000000000002</v>
      </c>
      <c r="Y210">
        <v>286.89999999999998</v>
      </c>
    </row>
    <row r="211" spans="1:25" ht="14.25" x14ac:dyDescent="0.15">
      <c r="A211" s="1">
        <v>43474</v>
      </c>
      <c r="B211">
        <v>286.2</v>
      </c>
      <c r="C211">
        <f t="shared" si="17"/>
        <v>-3.6620496065145917E-3</v>
      </c>
      <c r="D211" s="1">
        <v>43474</v>
      </c>
      <c r="E211">
        <v>1293</v>
      </c>
      <c r="F211">
        <f t="shared" si="18"/>
        <v>6.0507515301540631E-3</v>
      </c>
      <c r="G211" s="6">
        <f t="shared" si="19"/>
        <v>3.6202274145557809E-3</v>
      </c>
      <c r="K211" s="1">
        <v>43476</v>
      </c>
      <c r="L211">
        <v>1E-4</v>
      </c>
      <c r="M211" s="7">
        <v>8.0445920222067336E-5</v>
      </c>
      <c r="N211" s="1">
        <v>43476</v>
      </c>
      <c r="O211">
        <v>1</v>
      </c>
      <c r="P211" s="1">
        <v>43476</v>
      </c>
      <c r="Q211" s="23">
        <v>1</v>
      </c>
      <c r="R211" s="17">
        <f t="shared" si="15"/>
        <v>286.35000000000002</v>
      </c>
      <c r="S211" s="20">
        <f t="shared" si="16"/>
        <v>286.05</v>
      </c>
      <c r="T211" s="16">
        <v>284.3</v>
      </c>
      <c r="U211" s="1">
        <v>43476</v>
      </c>
      <c r="V211">
        <v>286.35000000000002</v>
      </c>
      <c r="W211" s="14">
        <v>286.45</v>
      </c>
      <c r="X211" s="15">
        <v>284.55</v>
      </c>
      <c r="Y211">
        <v>284.95</v>
      </c>
    </row>
    <row r="212" spans="1:25" ht="14.25" x14ac:dyDescent="0.15">
      <c r="A212" s="1">
        <v>43475</v>
      </c>
      <c r="B212">
        <v>286.89999999999998</v>
      </c>
      <c r="C212">
        <f t="shared" si="17"/>
        <v>2.4428558649686322E-3</v>
      </c>
      <c r="D212" s="1">
        <v>43475</v>
      </c>
      <c r="E212">
        <v>1286.3</v>
      </c>
      <c r="F212">
        <f t="shared" si="18"/>
        <v>-5.1952196871876905E-3</v>
      </c>
      <c r="G212" s="6">
        <f t="shared" si="19"/>
        <v>-1.1383935841403642E-3</v>
      </c>
      <c r="K212" s="1">
        <v>43479</v>
      </c>
      <c r="L212">
        <v>2.5000000000000001E-3</v>
      </c>
      <c r="M212" s="7">
        <v>2.4530500511950608E-3</v>
      </c>
      <c r="N212" s="1">
        <v>43479</v>
      </c>
      <c r="O212">
        <v>1</v>
      </c>
      <c r="P212" s="1">
        <v>43479</v>
      </c>
      <c r="Q212" s="23">
        <v>0</v>
      </c>
      <c r="R212" s="17">
        <f t="shared" si="15"/>
        <v>0</v>
      </c>
      <c r="S212" s="20">
        <f t="shared" si="16"/>
        <v>0</v>
      </c>
      <c r="T212" s="16">
        <v>0</v>
      </c>
      <c r="U212" s="1">
        <v>43479</v>
      </c>
      <c r="V212">
        <v>284.95</v>
      </c>
      <c r="W212" s="14">
        <v>285.45</v>
      </c>
      <c r="X212" s="15">
        <v>283.8</v>
      </c>
      <c r="Y212">
        <v>285.05</v>
      </c>
    </row>
    <row r="213" spans="1:25" ht="14.25" x14ac:dyDescent="0.15">
      <c r="A213" s="1">
        <v>43476</v>
      </c>
      <c r="B213">
        <v>284.95</v>
      </c>
      <c r="C213">
        <f t="shared" si="17"/>
        <v>-6.8199967063105136E-3</v>
      </c>
      <c r="D213" s="1">
        <v>43476</v>
      </c>
      <c r="E213">
        <v>1287.174</v>
      </c>
      <c r="F213">
        <f t="shared" si="18"/>
        <v>6.7923750821090247E-4</v>
      </c>
      <c r="G213" s="6">
        <f t="shared" si="19"/>
        <v>8.0445920222067336E-5</v>
      </c>
      <c r="K213" s="1">
        <v>43480</v>
      </c>
      <c r="L213">
        <v>2.0000000000000001E-4</v>
      </c>
      <c r="M213" s="7">
        <v>1.7927047362842856E-4</v>
      </c>
      <c r="N213" s="1">
        <v>43480</v>
      </c>
      <c r="O213">
        <v>1</v>
      </c>
      <c r="P213" s="1">
        <v>43480</v>
      </c>
      <c r="Q213" s="23">
        <v>0</v>
      </c>
      <c r="R213" s="17">
        <f t="shared" si="15"/>
        <v>0</v>
      </c>
      <c r="S213" s="20">
        <f t="shared" si="16"/>
        <v>0</v>
      </c>
      <c r="T213" s="16">
        <v>0</v>
      </c>
      <c r="U213" s="1">
        <v>43480</v>
      </c>
      <c r="V213">
        <v>285.64999999999998</v>
      </c>
      <c r="W213" s="14">
        <v>285.95</v>
      </c>
      <c r="X213" s="15">
        <v>284.14999999999998</v>
      </c>
      <c r="Y213">
        <v>284.3</v>
      </c>
    </row>
    <row r="214" spans="1:25" ht="14.25" x14ac:dyDescent="0.15">
      <c r="A214" s="1">
        <v>43479</v>
      </c>
      <c r="B214">
        <v>285.05</v>
      </c>
      <c r="C214">
        <f t="shared" si="17"/>
        <v>3.5087719658232375E-4</v>
      </c>
      <c r="D214" s="1">
        <v>43479</v>
      </c>
      <c r="E214">
        <v>1290.8</v>
      </c>
      <c r="F214">
        <f t="shared" si="18"/>
        <v>2.813063584926054E-3</v>
      </c>
      <c r="G214" s="6">
        <f t="shared" si="19"/>
        <v>2.4530500511950608E-3</v>
      </c>
      <c r="K214" s="1">
        <v>43481</v>
      </c>
      <c r="L214">
        <v>1.6000000000000001E-3</v>
      </c>
      <c r="M214" s="7">
        <v>1.5746325853137808E-3</v>
      </c>
      <c r="N214" s="1">
        <v>43481</v>
      </c>
      <c r="O214">
        <v>1</v>
      </c>
      <c r="P214" s="1">
        <v>43481</v>
      </c>
      <c r="Q214" s="23">
        <v>0</v>
      </c>
      <c r="R214" s="17">
        <f t="shared" si="15"/>
        <v>0</v>
      </c>
      <c r="S214" s="20">
        <f t="shared" si="16"/>
        <v>0</v>
      </c>
      <c r="T214" s="16">
        <v>0</v>
      </c>
      <c r="U214" s="1">
        <v>43481</v>
      </c>
      <c r="V214">
        <v>284.75</v>
      </c>
      <c r="W214" s="14">
        <v>285.5</v>
      </c>
      <c r="X214" s="15">
        <v>284.25</v>
      </c>
      <c r="Y214">
        <v>284.60000000000002</v>
      </c>
    </row>
    <row r="215" spans="1:25" ht="14.25" x14ac:dyDescent="0.15">
      <c r="A215" s="1">
        <v>43480</v>
      </c>
      <c r="B215">
        <v>284.3</v>
      </c>
      <c r="C215">
        <f t="shared" si="17"/>
        <v>-2.6345848206367822E-3</v>
      </c>
      <c r="D215" s="1">
        <v>43480</v>
      </c>
      <c r="E215">
        <v>1289.0999999999999</v>
      </c>
      <c r="F215">
        <f t="shared" si="18"/>
        <v>-1.317880728747651E-3</v>
      </c>
      <c r="G215" s="6">
        <f t="shared" si="19"/>
        <v>1.7927047362842856E-4</v>
      </c>
      <c r="K215" s="1">
        <v>43482</v>
      </c>
      <c r="L215">
        <v>-4.0000000000000002E-4</v>
      </c>
      <c r="M215" s="7">
        <v>-4.2824921183072821E-4</v>
      </c>
      <c r="N215" s="1">
        <v>43482</v>
      </c>
      <c r="O215">
        <v>-1</v>
      </c>
      <c r="P215" s="1">
        <v>43482</v>
      </c>
      <c r="Q215" s="23">
        <v>-1</v>
      </c>
      <c r="R215" s="17">
        <f t="shared" si="15"/>
        <v>284.3</v>
      </c>
      <c r="S215" s="20">
        <f t="shared" si="16"/>
        <v>284.60000000000002</v>
      </c>
      <c r="T215" s="16">
        <v>282.55</v>
      </c>
      <c r="U215" s="1">
        <v>43482</v>
      </c>
      <c r="V215">
        <v>284.3</v>
      </c>
      <c r="W215" s="14">
        <v>285.25</v>
      </c>
      <c r="X215" s="15">
        <v>284.2</v>
      </c>
      <c r="Y215">
        <v>285.10000000000002</v>
      </c>
    </row>
    <row r="216" spans="1:25" ht="14.25" x14ac:dyDescent="0.15">
      <c r="A216" s="1">
        <v>43481</v>
      </c>
      <c r="B216">
        <v>284.60000000000002</v>
      </c>
      <c r="C216">
        <f t="shared" si="17"/>
        <v>1.0546669987978824E-3</v>
      </c>
      <c r="D216" s="1">
        <v>43481</v>
      </c>
      <c r="E216">
        <v>1293.4000000000001</v>
      </c>
      <c r="F216">
        <f t="shared" si="18"/>
        <v>3.3301095634335177E-3</v>
      </c>
      <c r="G216" s="6">
        <f t="shared" si="19"/>
        <v>1.5746325853137808E-3</v>
      </c>
      <c r="K216" s="1">
        <v>43483</v>
      </c>
      <c r="L216">
        <v>-4.1999999999999997E-3</v>
      </c>
      <c r="M216" s="7">
        <v>-4.1598914582126664E-3</v>
      </c>
      <c r="N216" s="1">
        <v>43483</v>
      </c>
      <c r="O216">
        <v>-1</v>
      </c>
      <c r="P216" s="1">
        <v>43483</v>
      </c>
      <c r="Q216" s="23">
        <v>0</v>
      </c>
      <c r="R216" s="17">
        <f t="shared" si="15"/>
        <v>0</v>
      </c>
      <c r="S216" s="20">
        <f t="shared" si="16"/>
        <v>0</v>
      </c>
      <c r="T216" s="16">
        <v>0</v>
      </c>
      <c r="U216" s="1">
        <v>43483</v>
      </c>
      <c r="V216">
        <v>285.55</v>
      </c>
      <c r="W216" s="14">
        <v>285.64999999999998</v>
      </c>
      <c r="X216" s="15">
        <v>284.7</v>
      </c>
      <c r="Y216">
        <v>285.05</v>
      </c>
    </row>
    <row r="217" spans="1:25" ht="14.25" x14ac:dyDescent="0.15">
      <c r="A217" s="1">
        <v>43482</v>
      </c>
      <c r="B217">
        <v>285.10000000000002</v>
      </c>
      <c r="C217">
        <f t="shared" si="17"/>
        <v>1.7553102628742076E-3</v>
      </c>
      <c r="D217" s="1">
        <v>43482</v>
      </c>
      <c r="E217">
        <v>1291.9000000000001</v>
      </c>
      <c r="F217">
        <f t="shared" si="18"/>
        <v>-1.1604070462368388E-3</v>
      </c>
      <c r="G217" s="6">
        <f t="shared" si="19"/>
        <v>-4.2824921183072821E-4</v>
      </c>
      <c r="K217" s="1">
        <v>43486</v>
      </c>
      <c r="L217">
        <v>-8.0000000000000004E-4</v>
      </c>
      <c r="M217" s="7">
        <v>-7.6348984995858052E-4</v>
      </c>
      <c r="N217" s="1">
        <v>43486</v>
      </c>
      <c r="O217">
        <v>-1</v>
      </c>
      <c r="P217" s="1">
        <v>43486</v>
      </c>
      <c r="Q217" s="23">
        <v>0</v>
      </c>
      <c r="R217" s="17">
        <f t="shared" si="15"/>
        <v>0</v>
      </c>
      <c r="S217" s="20">
        <f t="shared" si="16"/>
        <v>0</v>
      </c>
      <c r="T217" s="16">
        <v>0</v>
      </c>
      <c r="U217" s="1">
        <v>43486</v>
      </c>
      <c r="V217">
        <v>284.14999999999998</v>
      </c>
      <c r="W217" s="14">
        <v>284.2</v>
      </c>
      <c r="X217" s="15">
        <v>282.7</v>
      </c>
      <c r="Y217">
        <v>283.2</v>
      </c>
    </row>
    <row r="218" spans="1:25" ht="14.25" x14ac:dyDescent="0.15">
      <c r="A218" s="1">
        <v>43483</v>
      </c>
      <c r="B218">
        <v>285.05</v>
      </c>
      <c r="C218">
        <f t="shared" si="17"/>
        <v>-1.7539244103546647E-4</v>
      </c>
      <c r="D218" s="1">
        <v>43483</v>
      </c>
      <c r="E218">
        <v>1281.3140000000001</v>
      </c>
      <c r="F218">
        <f t="shared" si="18"/>
        <v>-8.2278891075457418E-3</v>
      </c>
      <c r="G218" s="6">
        <f t="shared" si="19"/>
        <v>-4.1598914582126664E-3</v>
      </c>
      <c r="K218" s="1">
        <v>43487</v>
      </c>
      <c r="L218">
        <v>2.7000000000000001E-3</v>
      </c>
      <c r="M218" s="7">
        <v>2.6709828499130515E-3</v>
      </c>
      <c r="N218" s="1">
        <v>43487</v>
      </c>
      <c r="O218">
        <v>1</v>
      </c>
      <c r="P218" s="1">
        <v>43487</v>
      </c>
      <c r="Q218" s="23">
        <v>1</v>
      </c>
      <c r="R218" s="17">
        <f t="shared" si="15"/>
        <v>282.55</v>
      </c>
      <c r="S218" s="20">
        <f t="shared" si="16"/>
        <v>282.25</v>
      </c>
      <c r="T218" s="16">
        <v>283.89999999999998</v>
      </c>
      <c r="U218" s="1">
        <v>43487</v>
      </c>
      <c r="V218">
        <v>282.55</v>
      </c>
      <c r="W218" s="14">
        <v>283.45</v>
      </c>
      <c r="X218" s="15">
        <v>282.3</v>
      </c>
      <c r="Y218">
        <v>283.25</v>
      </c>
    </row>
    <row r="219" spans="1:25" ht="14.25" x14ac:dyDescent="0.15">
      <c r="A219" s="1">
        <v>43486</v>
      </c>
      <c r="B219">
        <v>283.2</v>
      </c>
      <c r="C219">
        <f t="shared" si="17"/>
        <v>-6.5112416580262508E-3</v>
      </c>
      <c r="D219" s="1">
        <v>43486</v>
      </c>
      <c r="E219">
        <v>1280.05</v>
      </c>
      <c r="F219">
        <f t="shared" si="18"/>
        <v>-9.8697420796676301E-4</v>
      </c>
      <c r="G219" s="6">
        <f t="shared" si="19"/>
        <v>-7.6348984995858052E-4</v>
      </c>
      <c r="K219" s="1">
        <v>43488</v>
      </c>
      <c r="L219">
        <v>-5.0000000000000001E-4</v>
      </c>
      <c r="M219" s="7">
        <v>-5.323108019164018E-4</v>
      </c>
      <c r="N219" s="1">
        <v>43488</v>
      </c>
      <c r="O219">
        <v>-1</v>
      </c>
      <c r="P219" s="1">
        <v>43488</v>
      </c>
      <c r="Q219" s="23">
        <v>-1</v>
      </c>
      <c r="R219" s="17">
        <f t="shared" si="15"/>
        <v>283.89999999999998</v>
      </c>
      <c r="S219" s="20">
        <f t="shared" si="16"/>
        <v>284.2</v>
      </c>
      <c r="T219" s="16">
        <v>283</v>
      </c>
      <c r="U219" s="1">
        <v>43488</v>
      </c>
      <c r="V219">
        <v>283.89999999999998</v>
      </c>
      <c r="W219" s="14">
        <v>284.64999999999998</v>
      </c>
      <c r="X219" s="15">
        <v>283.3</v>
      </c>
      <c r="Y219">
        <v>283.60000000000002</v>
      </c>
    </row>
    <row r="220" spans="1:25" ht="14.25" x14ac:dyDescent="0.15">
      <c r="A220" s="1">
        <v>43487</v>
      </c>
      <c r="B220">
        <v>283.25</v>
      </c>
      <c r="C220">
        <f t="shared" si="17"/>
        <v>1.7653808855100912E-4</v>
      </c>
      <c r="D220" s="1">
        <v>43487</v>
      </c>
      <c r="E220">
        <v>1285.0999999999999</v>
      </c>
      <c r="F220">
        <f t="shared" si="18"/>
        <v>3.9373966623522088E-3</v>
      </c>
      <c r="G220" s="6">
        <f t="shared" si="19"/>
        <v>2.6709828499130515E-3</v>
      </c>
      <c r="K220" s="1">
        <v>43489</v>
      </c>
      <c r="L220">
        <v>-8.9999999999999998E-4</v>
      </c>
      <c r="M220" s="7">
        <v>-8.7694434599709724E-4</v>
      </c>
      <c r="N220" s="1">
        <v>43489</v>
      </c>
      <c r="O220">
        <v>-1</v>
      </c>
      <c r="P220" s="1">
        <v>43489</v>
      </c>
      <c r="Q220" s="23">
        <v>0</v>
      </c>
      <c r="R220" s="17">
        <f t="shared" si="15"/>
        <v>0</v>
      </c>
      <c r="S220" s="20">
        <f t="shared" si="16"/>
        <v>0</v>
      </c>
      <c r="T220" s="16">
        <v>0</v>
      </c>
      <c r="U220" s="1">
        <v>43489</v>
      </c>
      <c r="V220">
        <v>283.89999999999998</v>
      </c>
      <c r="W220" s="14">
        <v>284.10000000000002</v>
      </c>
      <c r="X220" s="15">
        <v>282.89999999999998</v>
      </c>
      <c r="Y220">
        <v>283.3</v>
      </c>
    </row>
    <row r="221" spans="1:25" ht="14.25" x14ac:dyDescent="0.15">
      <c r="A221" s="1">
        <v>43488</v>
      </c>
      <c r="B221">
        <v>283.60000000000002</v>
      </c>
      <c r="C221">
        <f t="shared" si="17"/>
        <v>1.2348947498568342E-3</v>
      </c>
      <c r="D221" s="1">
        <v>43488</v>
      </c>
      <c r="E221">
        <v>1282.4100000000001</v>
      </c>
      <c r="F221">
        <f t="shared" si="18"/>
        <v>-2.0954161691785012E-3</v>
      </c>
      <c r="G221" s="6">
        <f t="shared" si="19"/>
        <v>-5.323108019164018E-4</v>
      </c>
      <c r="K221" s="1">
        <v>43490</v>
      </c>
      <c r="L221">
        <v>7.7999999999999996E-3</v>
      </c>
      <c r="M221" s="7">
        <v>7.8183204625909396E-3</v>
      </c>
      <c r="N221" s="1">
        <v>43490</v>
      </c>
      <c r="O221">
        <v>1</v>
      </c>
      <c r="P221" s="1">
        <v>43490</v>
      </c>
      <c r="Q221" s="23">
        <v>1</v>
      </c>
      <c r="R221" s="17">
        <f t="shared" si="15"/>
        <v>283</v>
      </c>
      <c r="S221" s="20">
        <f t="shared" si="16"/>
        <v>282.7</v>
      </c>
      <c r="T221" s="16">
        <v>288.39999999999998</v>
      </c>
      <c r="U221" s="1">
        <v>43490</v>
      </c>
      <c r="V221">
        <v>283</v>
      </c>
      <c r="W221" s="14">
        <v>283.85000000000002</v>
      </c>
      <c r="X221" s="15">
        <v>282.64999999999998</v>
      </c>
      <c r="Y221">
        <v>282.89999999999998</v>
      </c>
    </row>
    <row r="222" spans="1:25" ht="14.25" x14ac:dyDescent="0.15">
      <c r="A222" s="1">
        <v>43489</v>
      </c>
      <c r="B222">
        <v>283.3</v>
      </c>
      <c r="C222">
        <f t="shared" si="17"/>
        <v>-1.0583878215016202E-3</v>
      </c>
      <c r="D222" s="1">
        <v>43489</v>
      </c>
      <c r="E222">
        <v>1281</v>
      </c>
      <c r="F222">
        <f t="shared" si="18"/>
        <v>-1.1000972471826818E-3</v>
      </c>
      <c r="G222" s="6">
        <f t="shared" si="19"/>
        <v>-8.7694434599709724E-4</v>
      </c>
      <c r="K222" s="1">
        <v>43493</v>
      </c>
      <c r="L222">
        <v>1.6999999999999999E-3</v>
      </c>
      <c r="M222" s="7">
        <v>1.6513366805857618E-3</v>
      </c>
      <c r="N222" s="1">
        <v>43493</v>
      </c>
      <c r="O222">
        <v>1</v>
      </c>
      <c r="P222" s="1">
        <v>43493</v>
      </c>
      <c r="Q222" s="23">
        <v>0</v>
      </c>
      <c r="R222" s="17">
        <f t="shared" si="15"/>
        <v>0</v>
      </c>
      <c r="S222" s="20">
        <f t="shared" si="16"/>
        <v>0</v>
      </c>
      <c r="T222" s="16">
        <v>0</v>
      </c>
      <c r="U222" s="1">
        <v>43493</v>
      </c>
      <c r="V222">
        <v>283.05</v>
      </c>
      <c r="W222" s="14">
        <v>285.95</v>
      </c>
      <c r="X222" s="15">
        <v>282.75</v>
      </c>
      <c r="Y222">
        <v>285.60000000000002</v>
      </c>
    </row>
    <row r="223" spans="1:25" ht="14.25" x14ac:dyDescent="0.15">
      <c r="A223" s="1">
        <v>43490</v>
      </c>
      <c r="B223">
        <v>282.89999999999998</v>
      </c>
      <c r="C223">
        <f t="shared" si="17"/>
        <v>-1.4129285289494699E-3</v>
      </c>
      <c r="D223" s="1">
        <v>43490</v>
      </c>
      <c r="E223">
        <v>1302.7940000000001</v>
      </c>
      <c r="F223">
        <f t="shared" si="18"/>
        <v>1.6870166029587016E-2</v>
      </c>
      <c r="G223" s="6">
        <f t="shared" si="19"/>
        <v>7.8183204625909396E-3</v>
      </c>
      <c r="K223" s="1">
        <v>43494</v>
      </c>
      <c r="L223">
        <v>8.0000000000000004E-4</v>
      </c>
      <c r="M223" s="7">
        <v>8.0978422258726624E-4</v>
      </c>
      <c r="N223" s="1">
        <v>43494</v>
      </c>
      <c r="O223">
        <v>1</v>
      </c>
      <c r="P223" s="1">
        <v>43494</v>
      </c>
      <c r="Q223" s="23">
        <v>0</v>
      </c>
      <c r="R223" s="17">
        <f t="shared" si="15"/>
        <v>0</v>
      </c>
      <c r="S223" s="20">
        <f t="shared" si="16"/>
        <v>0</v>
      </c>
      <c r="T223" s="16">
        <v>0</v>
      </c>
      <c r="U223" s="1">
        <v>43494</v>
      </c>
      <c r="V223">
        <v>285.45</v>
      </c>
      <c r="W223" s="14">
        <v>286.75</v>
      </c>
      <c r="X223" s="15">
        <v>285</v>
      </c>
      <c r="Y223">
        <v>286.60000000000002</v>
      </c>
    </row>
    <row r="224" spans="1:25" ht="14.25" x14ac:dyDescent="0.15">
      <c r="A224" s="1">
        <v>43493</v>
      </c>
      <c r="B224">
        <v>285.60000000000002</v>
      </c>
      <c r="C224">
        <f t="shared" si="17"/>
        <v>9.4987521579079047E-3</v>
      </c>
      <c r="D224" s="1">
        <v>43493</v>
      </c>
      <c r="E224">
        <v>1303.2</v>
      </c>
      <c r="F224">
        <f t="shared" si="18"/>
        <v>3.1158936151404242E-4</v>
      </c>
      <c r="G224" s="6">
        <f t="shared" si="19"/>
        <v>1.6513366805857618E-3</v>
      </c>
      <c r="K224" s="1">
        <v>43495</v>
      </c>
      <c r="L224">
        <v>2.7000000000000001E-3</v>
      </c>
      <c r="M224" s="7">
        <v>2.7077016983875872E-3</v>
      </c>
      <c r="N224" s="1">
        <v>43495</v>
      </c>
      <c r="O224">
        <v>1</v>
      </c>
      <c r="P224" s="1">
        <v>43495</v>
      </c>
      <c r="Q224" s="23">
        <v>0</v>
      </c>
      <c r="R224" s="17">
        <f t="shared" si="15"/>
        <v>0</v>
      </c>
      <c r="S224" s="20">
        <f t="shared" si="16"/>
        <v>0</v>
      </c>
      <c r="T224" s="16">
        <v>0</v>
      </c>
      <c r="U224" s="1">
        <v>43495</v>
      </c>
      <c r="V224">
        <v>287.25</v>
      </c>
      <c r="W224" s="14">
        <v>287.95</v>
      </c>
      <c r="X224" s="15">
        <v>286.7</v>
      </c>
      <c r="Y224">
        <v>287.55</v>
      </c>
    </row>
    <row r="225" spans="1:25" ht="14.25" x14ac:dyDescent="0.15">
      <c r="A225" s="1">
        <v>43494</v>
      </c>
      <c r="B225">
        <v>286.60000000000002</v>
      </c>
      <c r="C225">
        <f t="shared" si="17"/>
        <v>3.4952849286421419E-3</v>
      </c>
      <c r="D225" s="1">
        <v>43494</v>
      </c>
      <c r="E225">
        <v>1311.443</v>
      </c>
      <c r="F225">
        <f t="shared" si="18"/>
        <v>6.305279389513108E-3</v>
      </c>
      <c r="G225" s="6">
        <f t="shared" si="19"/>
        <v>8.0978422258726624E-4</v>
      </c>
      <c r="K225" s="1">
        <v>43496</v>
      </c>
      <c r="L225">
        <v>8.9999999999999998E-4</v>
      </c>
      <c r="M225" s="7">
        <v>8.7753139581980399E-4</v>
      </c>
      <c r="N225" s="1">
        <v>43496</v>
      </c>
      <c r="O225">
        <v>1</v>
      </c>
      <c r="P225" s="1">
        <v>43496</v>
      </c>
      <c r="Q225" s="23">
        <v>0</v>
      </c>
      <c r="R225" s="17">
        <f t="shared" si="15"/>
        <v>0</v>
      </c>
      <c r="S225" s="20">
        <f t="shared" si="16"/>
        <v>0</v>
      </c>
      <c r="T225" s="16">
        <v>0</v>
      </c>
      <c r="U225" s="1">
        <v>43496</v>
      </c>
      <c r="V225">
        <v>287</v>
      </c>
      <c r="W225" s="14">
        <v>288</v>
      </c>
      <c r="X225" s="15">
        <v>286.35000000000002</v>
      </c>
      <c r="Y225">
        <v>287.85000000000002</v>
      </c>
    </row>
    <row r="226" spans="1:25" ht="14.25" x14ac:dyDescent="0.15">
      <c r="A226" s="1">
        <v>43495</v>
      </c>
      <c r="B226">
        <v>287.55</v>
      </c>
      <c r="C226">
        <f t="shared" si="17"/>
        <v>3.3092427656917574E-3</v>
      </c>
      <c r="D226" s="1">
        <v>43495</v>
      </c>
      <c r="E226">
        <v>1319.53</v>
      </c>
      <c r="F226">
        <f t="shared" si="18"/>
        <v>6.1475548923787485E-3</v>
      </c>
      <c r="G226" s="6">
        <f t="shared" si="19"/>
        <v>2.7077016983875872E-3</v>
      </c>
      <c r="K226" s="1">
        <v>43497</v>
      </c>
      <c r="L226">
        <v>-1.9E-3</v>
      </c>
      <c r="M226" s="7">
        <v>-1.9082295914588914E-3</v>
      </c>
      <c r="N226" s="1">
        <v>43497</v>
      </c>
      <c r="O226">
        <v>-1</v>
      </c>
      <c r="P226" s="1">
        <v>43497</v>
      </c>
      <c r="Q226" s="23">
        <v>-1</v>
      </c>
      <c r="R226" s="17">
        <f t="shared" si="15"/>
        <v>288.39999999999998</v>
      </c>
      <c r="S226" s="20">
        <f t="shared" si="16"/>
        <v>288.7</v>
      </c>
      <c r="T226" s="16">
        <v>287.85000000000002</v>
      </c>
      <c r="U226" s="1">
        <v>43497</v>
      </c>
      <c r="V226">
        <v>288.39999999999998</v>
      </c>
      <c r="W226" s="14">
        <v>289.3</v>
      </c>
      <c r="X226" s="15">
        <v>287.8</v>
      </c>
      <c r="Y226">
        <v>289.2</v>
      </c>
    </row>
    <row r="227" spans="1:25" ht="14.25" x14ac:dyDescent="0.15">
      <c r="A227" s="1">
        <v>43496</v>
      </c>
      <c r="B227">
        <v>287.85000000000002</v>
      </c>
      <c r="C227">
        <f t="shared" si="17"/>
        <v>1.0427529620555044E-3</v>
      </c>
      <c r="D227" s="1">
        <v>43496</v>
      </c>
      <c r="E227">
        <v>1321.3</v>
      </c>
      <c r="F227">
        <f t="shared" si="18"/>
        <v>1.3404878504438202E-3</v>
      </c>
      <c r="G227" s="6">
        <f t="shared" si="19"/>
        <v>8.7753139581980399E-4</v>
      </c>
      <c r="K227" s="1">
        <v>43507</v>
      </c>
      <c r="L227">
        <v>-4.1999999999999997E-3</v>
      </c>
      <c r="M227" s="7">
        <v>-4.2489364715886258E-3</v>
      </c>
      <c r="N227" s="1">
        <v>43507</v>
      </c>
      <c r="O227">
        <v>-1</v>
      </c>
      <c r="P227" s="1">
        <v>43507</v>
      </c>
      <c r="Q227" s="23">
        <v>0</v>
      </c>
      <c r="R227" s="17">
        <f t="shared" si="15"/>
        <v>0</v>
      </c>
      <c r="S227" s="20">
        <f t="shared" si="16"/>
        <v>0</v>
      </c>
      <c r="T227" s="16">
        <v>0</v>
      </c>
      <c r="U227" s="1">
        <v>43507</v>
      </c>
      <c r="V227">
        <v>288.60000000000002</v>
      </c>
      <c r="W227" s="14">
        <v>289.2</v>
      </c>
      <c r="X227" s="15">
        <v>288.14999999999998</v>
      </c>
      <c r="Y227">
        <v>288.75</v>
      </c>
    </row>
    <row r="228" spans="1:25" ht="14.25" x14ac:dyDescent="0.15">
      <c r="A228" s="1">
        <v>43497</v>
      </c>
      <c r="B228">
        <v>289.2</v>
      </c>
      <c r="C228">
        <f t="shared" si="17"/>
        <v>4.6789791627909706E-3</v>
      </c>
      <c r="D228" s="1">
        <v>43497</v>
      </c>
      <c r="E228">
        <v>1317.61</v>
      </c>
      <c r="F228">
        <f t="shared" si="18"/>
        <v>-2.7966110287712975E-3</v>
      </c>
      <c r="G228" s="6">
        <f t="shared" si="19"/>
        <v>-1.9082295914588914E-3</v>
      </c>
      <c r="K228" s="1">
        <v>43508</v>
      </c>
      <c r="L228">
        <v>0</v>
      </c>
      <c r="M228" s="7">
        <v>-4.8675409592244647E-5</v>
      </c>
      <c r="N228" s="1">
        <v>43508</v>
      </c>
      <c r="O228">
        <v>-1</v>
      </c>
      <c r="P228" s="1">
        <v>43508</v>
      </c>
      <c r="Q228" s="23">
        <v>0</v>
      </c>
      <c r="R228" s="17">
        <f t="shared" si="15"/>
        <v>0</v>
      </c>
      <c r="S228" s="20">
        <f t="shared" si="16"/>
        <v>0</v>
      </c>
      <c r="T228" s="16">
        <v>0</v>
      </c>
      <c r="U228" s="1">
        <v>43508</v>
      </c>
      <c r="V228">
        <v>288.14999999999998</v>
      </c>
      <c r="W228" s="14">
        <v>289.14999999999998</v>
      </c>
      <c r="X228" s="15">
        <v>287.85000000000002</v>
      </c>
      <c r="Y228">
        <v>288.85000000000002</v>
      </c>
    </row>
    <row r="229" spans="1:25" ht="14.25" x14ac:dyDescent="0.15">
      <c r="A229" s="1">
        <v>43507</v>
      </c>
      <c r="B229">
        <v>288.75</v>
      </c>
      <c r="C229">
        <f t="shared" si="17"/>
        <v>-1.5572284486063198E-3</v>
      </c>
      <c r="D229" s="1">
        <v>43507</v>
      </c>
      <c r="E229">
        <v>1308.1199999999999</v>
      </c>
      <c r="F229">
        <f t="shared" si="18"/>
        <v>-7.2284974631324529E-3</v>
      </c>
      <c r="G229" s="6">
        <f t="shared" si="19"/>
        <v>-4.2489364715886258E-3</v>
      </c>
      <c r="K229" s="1">
        <v>43509</v>
      </c>
      <c r="L229">
        <v>-1.1000000000000001E-3</v>
      </c>
      <c r="M229" s="7">
        <v>-1.0694503443920505E-3</v>
      </c>
      <c r="N229" s="1">
        <v>43509</v>
      </c>
      <c r="O229">
        <v>-1</v>
      </c>
      <c r="P229" s="1">
        <v>43509</v>
      </c>
      <c r="Q229" s="23">
        <v>0</v>
      </c>
      <c r="R229" s="17">
        <f t="shared" si="15"/>
        <v>0</v>
      </c>
      <c r="S229" s="20">
        <f t="shared" si="16"/>
        <v>0</v>
      </c>
      <c r="T229" s="16">
        <v>0</v>
      </c>
      <c r="U229" s="1">
        <v>43509</v>
      </c>
      <c r="V229">
        <v>289</v>
      </c>
      <c r="W229" s="14">
        <v>289.3</v>
      </c>
      <c r="X229" s="15">
        <v>287.89999999999998</v>
      </c>
      <c r="Y229">
        <v>288.25</v>
      </c>
    </row>
    <row r="230" spans="1:25" ht="14.25" x14ac:dyDescent="0.15">
      <c r="A230" s="1">
        <v>43508</v>
      </c>
      <c r="B230">
        <v>288.85000000000002</v>
      </c>
      <c r="C230">
        <f t="shared" si="17"/>
        <v>3.4626039127121528E-4</v>
      </c>
      <c r="D230" s="1">
        <v>43508</v>
      </c>
      <c r="E230">
        <v>1310.7</v>
      </c>
      <c r="F230">
        <f t="shared" si="18"/>
        <v>1.9703536972325974E-3</v>
      </c>
      <c r="G230" s="6">
        <f t="shared" si="19"/>
        <v>-4.8675409592244647E-5</v>
      </c>
      <c r="K230" s="1">
        <v>43510</v>
      </c>
      <c r="L230">
        <v>2.3E-3</v>
      </c>
      <c r="M230" s="7">
        <v>2.2656855540906426E-3</v>
      </c>
      <c r="N230" s="1">
        <v>43510</v>
      </c>
      <c r="O230">
        <v>1</v>
      </c>
      <c r="P230" s="1">
        <v>43510</v>
      </c>
      <c r="Q230" s="23">
        <v>1</v>
      </c>
      <c r="R230" s="17">
        <f t="shared" si="15"/>
        <v>287.85000000000002</v>
      </c>
      <c r="S230" s="20">
        <f t="shared" si="16"/>
        <v>287.55</v>
      </c>
      <c r="T230" s="16">
        <v>292.60000000000002</v>
      </c>
      <c r="U230" s="1">
        <v>43510</v>
      </c>
      <c r="V230">
        <v>287.85000000000002</v>
      </c>
      <c r="W230" s="14">
        <v>289.75</v>
      </c>
      <c r="X230" s="15">
        <v>287.5</v>
      </c>
      <c r="Y230">
        <v>287.60000000000002</v>
      </c>
    </row>
    <row r="231" spans="1:25" ht="14.25" x14ac:dyDescent="0.15">
      <c r="A231" s="1">
        <v>43509</v>
      </c>
      <c r="B231">
        <v>288.25</v>
      </c>
      <c r="C231">
        <f t="shared" si="17"/>
        <v>-2.0793630781062245E-3</v>
      </c>
      <c r="D231" s="1">
        <v>43509</v>
      </c>
      <c r="E231">
        <v>1305.9749999999999</v>
      </c>
      <c r="F231">
        <f t="shared" si="18"/>
        <v>-3.6114573919439038E-3</v>
      </c>
      <c r="G231" s="6">
        <f t="shared" si="19"/>
        <v>-1.0694503443920505E-3</v>
      </c>
      <c r="K231" s="1">
        <v>43511</v>
      </c>
      <c r="L231">
        <v>3.0000000000000001E-3</v>
      </c>
      <c r="M231" s="7">
        <v>3.0318448870324264E-3</v>
      </c>
      <c r="N231" s="1">
        <v>43511</v>
      </c>
      <c r="O231">
        <v>1</v>
      </c>
      <c r="P231" s="1">
        <v>43511</v>
      </c>
      <c r="Q231" s="23">
        <v>0</v>
      </c>
      <c r="R231" s="17">
        <f t="shared" si="15"/>
        <v>0</v>
      </c>
      <c r="S231" s="20">
        <f t="shared" si="16"/>
        <v>0</v>
      </c>
      <c r="T231" s="16">
        <v>0</v>
      </c>
      <c r="U231" s="1">
        <v>43511</v>
      </c>
      <c r="V231">
        <v>287.05</v>
      </c>
      <c r="W231" s="14">
        <v>289.7</v>
      </c>
      <c r="X231" s="15">
        <v>287.05</v>
      </c>
      <c r="Y231">
        <v>289.60000000000002</v>
      </c>
    </row>
    <row r="232" spans="1:25" ht="14.25" x14ac:dyDescent="0.15">
      <c r="A232" s="1">
        <v>43510</v>
      </c>
      <c r="B232">
        <v>287.60000000000002</v>
      </c>
      <c r="C232">
        <f t="shared" si="17"/>
        <v>-2.2575333022766754E-3</v>
      </c>
      <c r="D232" s="1">
        <v>43510</v>
      </c>
      <c r="E232">
        <v>1312.25</v>
      </c>
      <c r="F232">
        <f t="shared" si="18"/>
        <v>4.7933328988530371E-3</v>
      </c>
      <c r="G232" s="6">
        <f t="shared" si="19"/>
        <v>2.2656855540906426E-3</v>
      </c>
      <c r="K232" s="1">
        <v>43514</v>
      </c>
      <c r="L232">
        <v>1E-3</v>
      </c>
      <c r="M232" s="7">
        <v>9.9431735303880456E-4</v>
      </c>
      <c r="N232" s="1">
        <v>43514</v>
      </c>
      <c r="O232">
        <v>1</v>
      </c>
      <c r="P232" s="1">
        <v>43514</v>
      </c>
      <c r="Q232" s="23">
        <v>0</v>
      </c>
      <c r="R232" s="17">
        <f t="shared" si="15"/>
        <v>0</v>
      </c>
      <c r="S232" s="20">
        <f t="shared" si="16"/>
        <v>0</v>
      </c>
      <c r="T232" s="16">
        <v>0</v>
      </c>
      <c r="U232" s="1">
        <v>43514</v>
      </c>
      <c r="V232">
        <v>289.8</v>
      </c>
      <c r="W232" s="14">
        <v>291.2</v>
      </c>
      <c r="X232" s="15">
        <v>289.2</v>
      </c>
      <c r="Y232">
        <v>290.95</v>
      </c>
    </row>
    <row r="233" spans="1:25" ht="14.25" x14ac:dyDescent="0.15">
      <c r="A233" s="1">
        <v>43511</v>
      </c>
      <c r="B233">
        <v>289.60000000000002</v>
      </c>
      <c r="C233">
        <f t="shared" si="17"/>
        <v>6.9300346646696325E-3</v>
      </c>
      <c r="D233" s="1">
        <v>43511</v>
      </c>
      <c r="E233">
        <v>1320.761</v>
      </c>
      <c r="F233">
        <f t="shared" si="18"/>
        <v>6.4648644785069015E-3</v>
      </c>
      <c r="G233" s="6">
        <f t="shared" si="19"/>
        <v>3.0318448870324264E-3</v>
      </c>
      <c r="K233" s="1">
        <v>43515</v>
      </c>
      <c r="L233">
        <v>4.7000000000000002E-3</v>
      </c>
      <c r="M233" s="7">
        <v>4.7213577075914184E-3</v>
      </c>
      <c r="N233" s="1">
        <v>43515</v>
      </c>
      <c r="O233">
        <v>1</v>
      </c>
      <c r="P233" s="1">
        <v>43515</v>
      </c>
      <c r="Q233" s="23">
        <v>0</v>
      </c>
      <c r="R233" s="17">
        <f t="shared" si="15"/>
        <v>0</v>
      </c>
      <c r="S233" s="20">
        <f t="shared" si="16"/>
        <v>0</v>
      </c>
      <c r="T233" s="16">
        <v>0</v>
      </c>
      <c r="U233" s="1">
        <v>43515</v>
      </c>
      <c r="V233">
        <v>291.5</v>
      </c>
      <c r="W233" s="14">
        <v>292.10000000000002</v>
      </c>
      <c r="X233" s="15">
        <v>291.10000000000002</v>
      </c>
      <c r="Y233">
        <v>291.35000000000002</v>
      </c>
    </row>
    <row r="234" spans="1:25" ht="14.25" x14ac:dyDescent="0.15">
      <c r="A234" s="1">
        <v>43514</v>
      </c>
      <c r="B234">
        <v>290.95</v>
      </c>
      <c r="C234">
        <f t="shared" si="17"/>
        <v>4.6507705911174851E-3</v>
      </c>
      <c r="D234" s="1">
        <v>43514</v>
      </c>
      <c r="E234">
        <v>1326.04</v>
      </c>
      <c r="F234">
        <f t="shared" si="18"/>
        <v>3.9889715924284067E-3</v>
      </c>
      <c r="G234" s="6">
        <f t="shared" si="19"/>
        <v>9.9431735303880456E-4</v>
      </c>
      <c r="K234" s="1">
        <v>43516</v>
      </c>
      <c r="L234">
        <v>-4.0000000000000002E-4</v>
      </c>
      <c r="M234" s="7">
        <v>-3.5062439055054645E-4</v>
      </c>
      <c r="N234" s="1">
        <v>43516</v>
      </c>
      <c r="O234">
        <v>-1</v>
      </c>
      <c r="P234" s="1">
        <v>43516</v>
      </c>
      <c r="Q234" s="23">
        <v>-1</v>
      </c>
      <c r="R234" s="17">
        <f t="shared" si="15"/>
        <v>292.60000000000002</v>
      </c>
      <c r="S234" s="20">
        <f t="shared" si="16"/>
        <v>292.90000000000003</v>
      </c>
      <c r="T234" s="16">
        <v>291.25</v>
      </c>
      <c r="U234" s="1">
        <v>43516</v>
      </c>
      <c r="V234">
        <v>292.60000000000002</v>
      </c>
      <c r="W234" s="14">
        <v>294.25</v>
      </c>
      <c r="X234" s="15">
        <v>292.5</v>
      </c>
      <c r="Y234">
        <v>293.35000000000002</v>
      </c>
    </row>
    <row r="235" spans="1:25" ht="14.25" x14ac:dyDescent="0.15">
      <c r="A235" s="1">
        <v>43515</v>
      </c>
      <c r="B235">
        <v>291.35000000000002</v>
      </c>
      <c r="C235">
        <f t="shared" si="17"/>
        <v>1.3738624864044618E-3</v>
      </c>
      <c r="D235" s="1">
        <v>43515</v>
      </c>
      <c r="E235">
        <v>1341</v>
      </c>
      <c r="F235">
        <f t="shared" si="18"/>
        <v>1.1218547078333779E-2</v>
      </c>
      <c r="G235" s="6">
        <f t="shared" si="19"/>
        <v>4.7213577075914184E-3</v>
      </c>
      <c r="K235" s="1">
        <v>43517</v>
      </c>
      <c r="L235">
        <v>-5.7000000000000002E-3</v>
      </c>
      <c r="M235" s="7">
        <v>-5.684007670436776E-3</v>
      </c>
      <c r="N235" s="1">
        <v>43517</v>
      </c>
      <c r="O235">
        <v>-1</v>
      </c>
      <c r="P235" s="1">
        <v>43517</v>
      </c>
      <c r="Q235" s="23">
        <v>0</v>
      </c>
      <c r="R235" s="17">
        <f t="shared" si="15"/>
        <v>0</v>
      </c>
      <c r="S235" s="20">
        <f t="shared" si="16"/>
        <v>0</v>
      </c>
      <c r="T235" s="16">
        <v>0</v>
      </c>
      <c r="U235" s="1">
        <v>43517</v>
      </c>
      <c r="V235">
        <v>293.5</v>
      </c>
      <c r="W235" s="14">
        <v>293.95</v>
      </c>
      <c r="X235" s="15">
        <v>291.39999999999998</v>
      </c>
      <c r="Y235">
        <v>291.5</v>
      </c>
    </row>
    <row r="236" spans="1:25" ht="14.25" x14ac:dyDescent="0.15">
      <c r="A236" s="1">
        <v>43516</v>
      </c>
      <c r="B236">
        <v>293.35000000000002</v>
      </c>
      <c r="C236">
        <f t="shared" si="17"/>
        <v>6.8411417827857444E-3</v>
      </c>
      <c r="D236" s="1">
        <v>43516</v>
      </c>
      <c r="E236">
        <v>1338.34</v>
      </c>
      <c r="F236">
        <f t="shared" si="18"/>
        <v>-1.9855642612831236E-3</v>
      </c>
      <c r="G236" s="6">
        <f t="shared" si="19"/>
        <v>-3.5062439055054645E-4</v>
      </c>
      <c r="K236" s="1">
        <v>43518</v>
      </c>
      <c r="L236">
        <v>1.8E-3</v>
      </c>
      <c r="M236" s="7">
        <v>1.8181770981612172E-3</v>
      </c>
      <c r="N236" s="1">
        <v>43518</v>
      </c>
      <c r="O236">
        <v>1</v>
      </c>
      <c r="P236" s="1">
        <v>43518</v>
      </c>
      <c r="Q236" s="23">
        <v>1</v>
      </c>
      <c r="R236" s="17">
        <f t="shared" si="15"/>
        <v>291.25</v>
      </c>
      <c r="S236" s="20">
        <f t="shared" si="16"/>
        <v>290.95</v>
      </c>
      <c r="T236" s="16">
        <v>288.2</v>
      </c>
      <c r="U236" s="1">
        <v>43518</v>
      </c>
      <c r="V236">
        <v>291.25</v>
      </c>
      <c r="W236" s="14">
        <v>291.89999999999998</v>
      </c>
      <c r="X236" s="15">
        <v>289.35000000000002</v>
      </c>
      <c r="Y236">
        <v>289.60000000000002</v>
      </c>
    </row>
    <row r="237" spans="1:25" ht="14.25" x14ac:dyDescent="0.15">
      <c r="A237" s="1">
        <v>43517</v>
      </c>
      <c r="B237">
        <v>291.5</v>
      </c>
      <c r="C237">
        <f t="shared" si="17"/>
        <v>-6.3264295813218697E-3</v>
      </c>
      <c r="D237" s="1">
        <v>43517</v>
      </c>
      <c r="E237">
        <v>1323.1</v>
      </c>
      <c r="F237">
        <f t="shared" si="18"/>
        <v>-1.1452571972030177E-2</v>
      </c>
      <c r="G237" s="6">
        <f t="shared" si="19"/>
        <v>-5.684007670436776E-3</v>
      </c>
      <c r="K237" s="1">
        <v>43521</v>
      </c>
      <c r="L237">
        <v>1.6000000000000001E-3</v>
      </c>
      <c r="M237" s="7">
        <v>1.6083235268955513E-3</v>
      </c>
      <c r="N237" s="1">
        <v>43521</v>
      </c>
      <c r="O237">
        <v>1</v>
      </c>
      <c r="P237" s="1">
        <v>43521</v>
      </c>
      <c r="Q237" s="23">
        <v>0</v>
      </c>
      <c r="R237" s="17">
        <f t="shared" si="15"/>
        <v>0</v>
      </c>
      <c r="S237" s="20">
        <f t="shared" si="16"/>
        <v>0</v>
      </c>
      <c r="T237" s="16">
        <v>0</v>
      </c>
      <c r="U237" s="1">
        <v>43521</v>
      </c>
      <c r="V237">
        <v>289.05</v>
      </c>
      <c r="W237" s="14">
        <v>290.75</v>
      </c>
      <c r="X237" s="15">
        <v>288.64999999999998</v>
      </c>
      <c r="Y237">
        <v>289.3</v>
      </c>
    </row>
    <row r="238" spans="1:25" ht="14.25" x14ac:dyDescent="0.15">
      <c r="A238" s="1">
        <v>43518</v>
      </c>
      <c r="B238">
        <v>289.60000000000002</v>
      </c>
      <c r="C238">
        <f t="shared" si="17"/>
        <v>-6.5393452789857262E-3</v>
      </c>
      <c r="D238" s="1">
        <v>43518</v>
      </c>
      <c r="E238">
        <v>1327.876</v>
      </c>
      <c r="F238">
        <f t="shared" si="18"/>
        <v>3.603205134461873E-3</v>
      </c>
      <c r="G238" s="6">
        <f t="shared" si="19"/>
        <v>1.8181770981612172E-3</v>
      </c>
      <c r="K238" s="1">
        <v>43522</v>
      </c>
      <c r="L238">
        <v>8.0000000000000004E-4</v>
      </c>
      <c r="M238" s="7">
        <v>7.98404907545503E-4</v>
      </c>
      <c r="N238" s="1">
        <v>43522</v>
      </c>
      <c r="O238">
        <v>1</v>
      </c>
      <c r="P238" s="1">
        <v>43522</v>
      </c>
      <c r="Q238" s="23">
        <v>0</v>
      </c>
      <c r="R238" s="17">
        <f t="shared" si="15"/>
        <v>0</v>
      </c>
      <c r="S238" s="20">
        <f t="shared" si="16"/>
        <v>0</v>
      </c>
      <c r="T238" s="16">
        <v>0</v>
      </c>
      <c r="U238" s="1">
        <v>43522</v>
      </c>
      <c r="V238">
        <v>289.10000000000002</v>
      </c>
      <c r="W238" s="14">
        <v>289.55</v>
      </c>
      <c r="X238" s="15">
        <v>287.95</v>
      </c>
      <c r="Y238">
        <v>289</v>
      </c>
    </row>
    <row r="239" spans="1:25" ht="14.25" x14ac:dyDescent="0.15">
      <c r="A239" s="1">
        <v>43521</v>
      </c>
      <c r="B239">
        <v>289.3</v>
      </c>
      <c r="C239">
        <f t="shared" si="17"/>
        <v>-1.0364485294718936E-3</v>
      </c>
      <c r="D239" s="1">
        <v>43521</v>
      </c>
      <c r="E239">
        <v>1327.3</v>
      </c>
      <c r="F239">
        <f t="shared" si="18"/>
        <v>-4.3386955067064746E-4</v>
      </c>
      <c r="G239" s="6">
        <f t="shared" si="19"/>
        <v>1.6083235268955513E-3</v>
      </c>
      <c r="K239" s="1">
        <v>43523</v>
      </c>
      <c r="L239">
        <v>-2.7000000000000001E-3</v>
      </c>
      <c r="M239" s="7">
        <v>-2.6621164171545227E-3</v>
      </c>
      <c r="N239" s="1">
        <v>43523</v>
      </c>
      <c r="O239">
        <v>-1</v>
      </c>
      <c r="P239" s="1">
        <v>43523</v>
      </c>
      <c r="Q239" s="23">
        <v>-1</v>
      </c>
      <c r="R239" s="17">
        <f t="shared" si="15"/>
        <v>288.2</v>
      </c>
      <c r="S239" s="20">
        <f t="shared" si="16"/>
        <v>288.5</v>
      </c>
      <c r="T239" s="16">
        <v>280.45</v>
      </c>
      <c r="U239" s="1">
        <v>43523</v>
      </c>
      <c r="V239">
        <v>288.2</v>
      </c>
      <c r="W239" s="14">
        <v>289.2</v>
      </c>
      <c r="X239" s="15">
        <v>288.10000000000002</v>
      </c>
      <c r="Y239">
        <v>288.64999999999998</v>
      </c>
    </row>
    <row r="240" spans="1:25" ht="14.25" x14ac:dyDescent="0.15">
      <c r="A240" s="1">
        <v>43522</v>
      </c>
      <c r="B240">
        <v>289</v>
      </c>
      <c r="C240">
        <f t="shared" si="17"/>
        <v>-1.0375238696572796E-3</v>
      </c>
      <c r="D240" s="1">
        <v>43522</v>
      </c>
      <c r="E240">
        <v>1328.9</v>
      </c>
      <c r="F240">
        <f t="shared" si="18"/>
        <v>1.2047287053054587E-3</v>
      </c>
      <c r="G240" s="6">
        <f t="shared" si="19"/>
        <v>7.98404907545503E-4</v>
      </c>
      <c r="K240" s="1">
        <v>43524</v>
      </c>
      <c r="L240">
        <v>-2.2000000000000001E-3</v>
      </c>
      <c r="M240" s="7">
        <v>-2.1817368920841471E-3</v>
      </c>
      <c r="N240" s="1">
        <v>43524</v>
      </c>
      <c r="O240">
        <v>-1</v>
      </c>
      <c r="P240" s="1">
        <v>43524</v>
      </c>
      <c r="Q240" s="23">
        <v>0</v>
      </c>
      <c r="R240" s="17">
        <f t="shared" si="15"/>
        <v>0</v>
      </c>
      <c r="S240" s="20">
        <f t="shared" si="16"/>
        <v>0</v>
      </c>
      <c r="T240" s="16">
        <v>0</v>
      </c>
      <c r="U240" s="1">
        <v>43524</v>
      </c>
      <c r="V240">
        <v>288.14999999999998</v>
      </c>
      <c r="W240" s="14">
        <v>288.85000000000002</v>
      </c>
      <c r="X240" s="15">
        <v>285.89999999999998</v>
      </c>
      <c r="Y240">
        <v>286.85000000000002</v>
      </c>
    </row>
    <row r="241" spans="1:25" ht="14.25" x14ac:dyDescent="0.15">
      <c r="A241" s="1">
        <v>43523</v>
      </c>
      <c r="B241">
        <v>288.64999999999998</v>
      </c>
      <c r="C241">
        <f t="shared" si="17"/>
        <v>-1.211806605489651E-3</v>
      </c>
      <c r="D241" s="1">
        <v>43523</v>
      </c>
      <c r="E241">
        <v>1319.5</v>
      </c>
      <c r="F241">
        <f t="shared" si="18"/>
        <v>-7.0986553940834019E-3</v>
      </c>
      <c r="G241" s="6">
        <f t="shared" si="19"/>
        <v>-2.6621164171545227E-3</v>
      </c>
      <c r="K241" s="1">
        <v>43525</v>
      </c>
      <c r="L241">
        <v>-6.0000000000000001E-3</v>
      </c>
      <c r="M241" s="7">
        <v>-6.028430348136141E-3</v>
      </c>
      <c r="N241" s="1">
        <v>43525</v>
      </c>
      <c r="O241">
        <v>-1</v>
      </c>
      <c r="P241" s="1">
        <v>43525</v>
      </c>
      <c r="Q241" s="23">
        <v>0</v>
      </c>
      <c r="R241" s="17">
        <f t="shared" si="15"/>
        <v>0</v>
      </c>
      <c r="S241" s="20">
        <f t="shared" si="16"/>
        <v>0</v>
      </c>
      <c r="T241" s="16">
        <v>0</v>
      </c>
      <c r="U241" s="1">
        <v>43525</v>
      </c>
      <c r="V241">
        <v>287.7</v>
      </c>
      <c r="W241" s="14">
        <v>288</v>
      </c>
      <c r="X241" s="15">
        <v>285.55</v>
      </c>
      <c r="Y241">
        <v>285.85000000000002</v>
      </c>
    </row>
    <row r="242" spans="1:25" ht="14.25" x14ac:dyDescent="0.15">
      <c r="A242" s="1">
        <v>43524</v>
      </c>
      <c r="B242">
        <v>286.85000000000002</v>
      </c>
      <c r="C242">
        <f t="shared" si="17"/>
        <v>-6.2554504590623351E-3</v>
      </c>
      <c r="D242" s="1">
        <v>43524</v>
      </c>
      <c r="E242">
        <v>1313.15</v>
      </c>
      <c r="F242">
        <f t="shared" si="18"/>
        <v>-4.8240459722748326E-3</v>
      </c>
      <c r="G242" s="6">
        <f t="shared" si="19"/>
        <v>-2.1817368920841471E-3</v>
      </c>
      <c r="K242" s="1">
        <v>43528</v>
      </c>
      <c r="L242">
        <v>-2.2000000000000001E-3</v>
      </c>
      <c r="M242" s="7">
        <v>-2.1567853019352772E-3</v>
      </c>
      <c r="N242" s="1">
        <v>43528</v>
      </c>
      <c r="O242">
        <v>-1</v>
      </c>
      <c r="P242" s="1">
        <v>43528</v>
      </c>
      <c r="Q242" s="23">
        <v>0</v>
      </c>
      <c r="R242" s="17">
        <f t="shared" si="15"/>
        <v>0</v>
      </c>
      <c r="S242" s="20">
        <f t="shared" si="16"/>
        <v>0</v>
      </c>
      <c r="T242" s="16">
        <v>0</v>
      </c>
      <c r="U242" s="1">
        <v>43528</v>
      </c>
      <c r="V242">
        <v>285</v>
      </c>
      <c r="W242" s="14">
        <v>286.14999999999998</v>
      </c>
      <c r="X242" s="15">
        <v>281.45</v>
      </c>
      <c r="Y242">
        <v>281.8</v>
      </c>
    </row>
    <row r="243" spans="1:25" ht="14.25" x14ac:dyDescent="0.15">
      <c r="A243" s="1">
        <v>43525</v>
      </c>
      <c r="B243">
        <v>285.85000000000002</v>
      </c>
      <c r="C243">
        <f t="shared" si="17"/>
        <v>-3.4922333378997758E-3</v>
      </c>
      <c r="D243" s="1">
        <v>43525</v>
      </c>
      <c r="E243">
        <v>1293.47</v>
      </c>
      <c r="F243">
        <f t="shared" si="18"/>
        <v>-1.5100301501493777E-2</v>
      </c>
      <c r="G243" s="6">
        <f t="shared" si="19"/>
        <v>-6.028430348136141E-3</v>
      </c>
      <c r="K243" s="1">
        <v>43529</v>
      </c>
      <c r="L243">
        <v>2.3999999999999998E-3</v>
      </c>
      <c r="M243" s="7">
        <v>2.446949919903095E-3</v>
      </c>
      <c r="N243" s="1">
        <v>43529</v>
      </c>
      <c r="O243">
        <v>1</v>
      </c>
      <c r="P243" s="1">
        <v>43529</v>
      </c>
      <c r="Q243" s="23">
        <v>1</v>
      </c>
      <c r="R243" s="17">
        <f t="shared" si="15"/>
        <v>280.45</v>
      </c>
      <c r="S243" s="20">
        <f t="shared" si="16"/>
        <v>280.14999999999998</v>
      </c>
      <c r="T243" s="16">
        <v>280.75</v>
      </c>
      <c r="U243" s="1">
        <v>43529</v>
      </c>
      <c r="V243">
        <v>280.45</v>
      </c>
      <c r="W243" s="14">
        <v>281.60000000000002</v>
      </c>
      <c r="X243" s="15">
        <v>280.10000000000002</v>
      </c>
      <c r="Y243">
        <v>280.8</v>
      </c>
    </row>
    <row r="244" spans="1:25" ht="14.25" x14ac:dyDescent="0.15">
      <c r="A244" s="1">
        <v>43528</v>
      </c>
      <c r="B244">
        <v>281.8</v>
      </c>
      <c r="C244">
        <f t="shared" si="17"/>
        <v>-1.4269598245400465E-2</v>
      </c>
      <c r="D244" s="1">
        <v>43528</v>
      </c>
      <c r="E244">
        <v>1286.5</v>
      </c>
      <c r="F244">
        <f t="shared" si="18"/>
        <v>-5.4031767478113137E-3</v>
      </c>
      <c r="G244" s="6">
        <f t="shared" si="19"/>
        <v>-2.1567853019352772E-3</v>
      </c>
      <c r="K244" s="1">
        <v>43530</v>
      </c>
      <c r="L244">
        <v>-1E-4</v>
      </c>
      <c r="M244" s="7">
        <v>-7.1976285707320205E-5</v>
      </c>
      <c r="N244" s="1">
        <v>43530</v>
      </c>
      <c r="O244">
        <v>-1</v>
      </c>
      <c r="P244" s="1">
        <v>43530</v>
      </c>
      <c r="Q244" s="23">
        <v>-1</v>
      </c>
      <c r="R244" s="17">
        <f t="shared" si="15"/>
        <v>280.75</v>
      </c>
      <c r="S244" s="20">
        <f t="shared" si="16"/>
        <v>281.05</v>
      </c>
      <c r="T244" s="16">
        <v>280.75</v>
      </c>
      <c r="U244" s="1">
        <v>43530</v>
      </c>
      <c r="V244">
        <v>280.75</v>
      </c>
      <c r="W244" s="14">
        <v>282.35000000000002</v>
      </c>
      <c r="X244" s="15">
        <v>280</v>
      </c>
      <c r="Y244">
        <v>282.35000000000002</v>
      </c>
    </row>
    <row r="245" spans="1:25" x14ac:dyDescent="0.15">
      <c r="A245" s="1">
        <v>43529</v>
      </c>
      <c r="B245">
        <v>280.8</v>
      </c>
      <c r="C245">
        <f>LN(B245/B244)</f>
        <v>-3.5549273129238338E-3</v>
      </c>
      <c r="D245" s="1">
        <v>43529</v>
      </c>
      <c r="E245">
        <v>1287.7</v>
      </c>
      <c r="F245">
        <f t="shared" si="18"/>
        <v>9.3232855793939885E-4</v>
      </c>
      <c r="G245" s="6">
        <f t="shared" si="19"/>
        <v>2.446949919903095E-3</v>
      </c>
    </row>
    <row r="246" spans="1:25" x14ac:dyDescent="0.15">
      <c r="A246" s="1">
        <v>43530</v>
      </c>
      <c r="B246">
        <v>282.35000000000002</v>
      </c>
      <c r="C246">
        <f>LN(B246/B245)</f>
        <v>5.5047639671897009E-3</v>
      </c>
      <c r="D246" s="1">
        <v>43530</v>
      </c>
      <c r="E246">
        <v>1287.7</v>
      </c>
      <c r="F246">
        <f t="shared" si="18"/>
        <v>0</v>
      </c>
      <c r="G246" s="6">
        <f t="shared" si="19"/>
        <v>-7.1976285707320151E-5</v>
      </c>
    </row>
  </sheetData>
  <sortState ref="K3:L244">
    <sortCondition ref="K3:K244"/>
  </sortState>
  <mergeCells count="6">
    <mergeCell ref="K1:L1"/>
    <mergeCell ref="A1:B1"/>
    <mergeCell ref="D1:E1"/>
    <mergeCell ref="G1:H1"/>
    <mergeCell ref="U1:Y1"/>
    <mergeCell ref="N1:Q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7"/>
  <sheetViews>
    <sheetView topLeftCell="D384" workbookViewId="0">
      <selection activeCell="H2" sqref="H2:H424"/>
    </sheetView>
  </sheetViews>
  <sheetFormatPr defaultRowHeight="13.5" x14ac:dyDescent="0.15"/>
  <cols>
    <col min="1" max="1" width="17.125" style="30" customWidth="1"/>
    <col min="2" max="2" width="15.25" style="28" bestFit="1" customWidth="1"/>
    <col min="3" max="3" width="11" style="2" bestFit="1" customWidth="1"/>
    <col min="5" max="5" width="11.625" bestFit="1" customWidth="1"/>
    <col min="8" max="8" width="17.625" customWidth="1"/>
    <col min="9" max="9" width="15.25" style="37" bestFit="1" customWidth="1"/>
    <col min="10" max="12" width="15.25" style="37" customWidth="1"/>
    <col min="13" max="13" width="13.25" style="2" bestFit="1" customWidth="1"/>
    <col min="14" max="14" width="13.25" style="29" customWidth="1"/>
    <col min="15" max="15" width="11" style="27" bestFit="1" customWidth="1"/>
    <col min="16" max="16" width="14.125" bestFit="1" customWidth="1"/>
    <col min="17" max="17" width="15.25" bestFit="1" customWidth="1"/>
  </cols>
  <sheetData>
    <row r="1" spans="1:20" x14ac:dyDescent="0.15">
      <c r="A1" s="62" t="s">
        <v>22</v>
      </c>
      <c r="B1" s="62"/>
      <c r="C1" s="62"/>
      <c r="D1" s="62"/>
      <c r="E1" s="62"/>
      <c r="F1" s="62"/>
      <c r="H1" s="63" t="s">
        <v>21</v>
      </c>
      <c r="I1" s="63"/>
      <c r="J1" s="63"/>
      <c r="K1" s="63"/>
      <c r="L1" s="63"/>
      <c r="M1" s="63"/>
      <c r="N1" s="63"/>
      <c r="O1" s="63"/>
      <c r="P1" s="64" t="s">
        <v>21</v>
      </c>
      <c r="Q1" s="64"/>
      <c r="R1" s="64"/>
      <c r="S1" s="64"/>
      <c r="T1" s="64"/>
    </row>
    <row r="2" spans="1:20" x14ac:dyDescent="0.15">
      <c r="A2" s="30" t="s">
        <v>143</v>
      </c>
      <c r="B2" s="28" t="s">
        <v>388</v>
      </c>
      <c r="C2" s="2" t="s">
        <v>387</v>
      </c>
      <c r="D2">
        <f>SUM(D3:D354)</f>
        <v>0</v>
      </c>
      <c r="E2" t="s">
        <v>0</v>
      </c>
      <c r="F2" s="23" t="s">
        <v>2</v>
      </c>
      <c r="H2" s="34" t="s">
        <v>143</v>
      </c>
      <c r="I2" s="35" t="s">
        <v>388</v>
      </c>
      <c r="J2" s="35"/>
      <c r="K2" s="35"/>
      <c r="L2" s="35"/>
      <c r="M2" s="2" t="s">
        <v>0</v>
      </c>
      <c r="N2" s="29" t="s">
        <v>26</v>
      </c>
      <c r="O2" s="33" t="s">
        <v>32</v>
      </c>
      <c r="P2" s="2" t="s">
        <v>15</v>
      </c>
      <c r="Q2" s="10" t="s">
        <v>16</v>
      </c>
      <c r="R2" s="17" t="s">
        <v>20</v>
      </c>
    </row>
    <row r="3" spans="1:20" ht="14.25" x14ac:dyDescent="0.15">
      <c r="A3" s="31" t="s">
        <v>145</v>
      </c>
      <c r="B3">
        <v>-1</v>
      </c>
      <c r="C3" s="24">
        <v>-1</v>
      </c>
      <c r="D3">
        <f t="shared" ref="D3:D66" si="0">IF(C3=B3,0,1)</f>
        <v>0</v>
      </c>
      <c r="E3" s="1">
        <v>43167</v>
      </c>
      <c r="F3" s="23">
        <v>-1</v>
      </c>
      <c r="H3" s="36" t="s">
        <v>635</v>
      </c>
      <c r="I3" s="36">
        <v>-1</v>
      </c>
      <c r="J3" s="8" t="s">
        <v>637</v>
      </c>
      <c r="K3" s="8">
        <v>120000</v>
      </c>
      <c r="M3" s="39">
        <v>43167</v>
      </c>
      <c r="N3" s="41">
        <v>119699.99999999999</v>
      </c>
      <c r="O3" s="38" t="s">
        <v>28</v>
      </c>
      <c r="P3" s="26">
        <v>274</v>
      </c>
      <c r="Q3" s="40">
        <v>274.3</v>
      </c>
      <c r="R3" s="17">
        <v>0</v>
      </c>
    </row>
    <row r="4" spans="1:20" ht="14.25" x14ac:dyDescent="0.15">
      <c r="A4" s="31" t="s">
        <v>146</v>
      </c>
      <c r="B4">
        <v>0</v>
      </c>
      <c r="C4" s="24">
        <v>0</v>
      </c>
      <c r="D4">
        <f t="shared" si="0"/>
        <v>0</v>
      </c>
      <c r="E4" s="1">
        <v>43168</v>
      </c>
      <c r="F4" s="23">
        <v>1</v>
      </c>
      <c r="H4" s="36" t="s">
        <v>389</v>
      </c>
      <c r="I4" s="36">
        <v>0</v>
      </c>
      <c r="J4" s="8" t="s">
        <v>638</v>
      </c>
      <c r="K4" s="8">
        <v>119700</v>
      </c>
      <c r="M4" s="39">
        <v>43168</v>
      </c>
      <c r="N4" s="41">
        <v>119399.99999999997</v>
      </c>
      <c r="O4" s="38" t="s">
        <v>29</v>
      </c>
      <c r="P4" s="26">
        <v>273.75</v>
      </c>
      <c r="Q4" s="40">
        <v>273.45</v>
      </c>
      <c r="R4" s="17">
        <v>0</v>
      </c>
    </row>
    <row r="5" spans="1:20" ht="14.25" x14ac:dyDescent="0.15">
      <c r="A5" s="31" t="s">
        <v>146</v>
      </c>
      <c r="B5">
        <v>1</v>
      </c>
      <c r="C5" s="24">
        <v>1</v>
      </c>
      <c r="D5">
        <f t="shared" si="0"/>
        <v>0</v>
      </c>
      <c r="E5" s="1">
        <v>43171</v>
      </c>
      <c r="F5" s="23">
        <v>0</v>
      </c>
      <c r="H5" s="36" t="s">
        <v>636</v>
      </c>
      <c r="I5" s="36">
        <v>1</v>
      </c>
      <c r="J5" s="8" t="s">
        <v>638</v>
      </c>
      <c r="K5" s="8">
        <v>119700</v>
      </c>
      <c r="M5" s="39">
        <v>43171</v>
      </c>
      <c r="N5" s="41">
        <v>118399.99999999997</v>
      </c>
      <c r="O5" s="38" t="s">
        <v>29</v>
      </c>
      <c r="P5" s="26">
        <v>274</v>
      </c>
      <c r="Q5" s="40">
        <v>273</v>
      </c>
      <c r="R5" s="17">
        <v>2</v>
      </c>
    </row>
    <row r="6" spans="1:20" ht="14.25" x14ac:dyDescent="0.15">
      <c r="A6" s="31" t="s">
        <v>147</v>
      </c>
      <c r="B6">
        <v>1</v>
      </c>
      <c r="C6" s="24">
        <v>1</v>
      </c>
      <c r="D6">
        <f t="shared" si="0"/>
        <v>0</v>
      </c>
      <c r="E6" s="1">
        <v>43172</v>
      </c>
      <c r="F6" s="23">
        <v>0</v>
      </c>
      <c r="H6" s="36" t="s">
        <v>390</v>
      </c>
      <c r="I6" s="36">
        <v>0</v>
      </c>
      <c r="J6" s="8" t="s">
        <v>639</v>
      </c>
      <c r="K6" s="8">
        <v>119400</v>
      </c>
      <c r="M6" s="39">
        <v>43172</v>
      </c>
      <c r="N6" s="41">
        <v>118399.99999999997</v>
      </c>
      <c r="O6" s="38" t="s">
        <v>30</v>
      </c>
      <c r="P6" s="26">
        <v>0</v>
      </c>
      <c r="Q6" s="40">
        <v>0</v>
      </c>
      <c r="R6" s="17">
        <v>0</v>
      </c>
    </row>
    <row r="7" spans="1:20" ht="14.25" x14ac:dyDescent="0.15">
      <c r="A7" s="32" t="s">
        <v>148</v>
      </c>
      <c r="B7">
        <v>1</v>
      </c>
      <c r="C7" s="24">
        <v>1</v>
      </c>
      <c r="D7">
        <f t="shared" si="0"/>
        <v>0</v>
      </c>
      <c r="E7" s="1">
        <v>43173</v>
      </c>
      <c r="F7" s="23">
        <v>-1</v>
      </c>
      <c r="H7" s="36" t="s">
        <v>33</v>
      </c>
      <c r="I7" s="36">
        <v>1</v>
      </c>
      <c r="J7" s="8" t="s">
        <v>639</v>
      </c>
      <c r="K7" s="8">
        <v>119400</v>
      </c>
      <c r="M7" s="39">
        <v>43173</v>
      </c>
      <c r="N7" s="41">
        <v>118099.99999999996</v>
      </c>
      <c r="O7" s="38" t="s">
        <v>31</v>
      </c>
      <c r="P7" s="26">
        <v>273</v>
      </c>
      <c r="Q7" s="40">
        <v>273.3</v>
      </c>
      <c r="R7" s="17">
        <v>0</v>
      </c>
    </row>
    <row r="8" spans="1:20" ht="14.25" x14ac:dyDescent="0.15">
      <c r="A8" s="31" t="s">
        <v>149</v>
      </c>
      <c r="B8">
        <v>0</v>
      </c>
      <c r="C8" s="24">
        <v>0</v>
      </c>
      <c r="D8">
        <f t="shared" si="0"/>
        <v>0</v>
      </c>
      <c r="E8" s="1">
        <v>43174</v>
      </c>
      <c r="F8" s="23">
        <v>0</v>
      </c>
      <c r="H8" s="36" t="s">
        <v>391</v>
      </c>
      <c r="I8" s="36">
        <v>1</v>
      </c>
      <c r="J8" s="8" t="s">
        <v>639</v>
      </c>
      <c r="K8" s="8">
        <v>119400</v>
      </c>
      <c r="M8" s="39">
        <v>43174</v>
      </c>
      <c r="N8" s="41">
        <v>117799.99999999994</v>
      </c>
      <c r="O8" s="38" t="s">
        <v>31</v>
      </c>
      <c r="P8" s="26">
        <v>271.8</v>
      </c>
      <c r="Q8" s="40">
        <v>272.10000000000002</v>
      </c>
      <c r="R8" s="17">
        <v>0</v>
      </c>
    </row>
    <row r="9" spans="1:20" ht="14.25" x14ac:dyDescent="0.15">
      <c r="A9" s="31" t="s">
        <v>149</v>
      </c>
      <c r="B9">
        <v>-1</v>
      </c>
      <c r="C9" s="24">
        <v>-1</v>
      </c>
      <c r="D9">
        <f t="shared" si="0"/>
        <v>0</v>
      </c>
      <c r="E9" s="1">
        <v>43175</v>
      </c>
      <c r="F9" s="23">
        <v>0</v>
      </c>
      <c r="H9" s="36" t="s">
        <v>392</v>
      </c>
      <c r="I9" s="36">
        <v>0</v>
      </c>
      <c r="J9" s="8" t="s">
        <v>640</v>
      </c>
      <c r="K9" s="8">
        <v>118400</v>
      </c>
      <c r="L9" s="11">
        <v>118400</v>
      </c>
      <c r="M9" s="39">
        <v>43175</v>
      </c>
      <c r="N9" s="41">
        <v>119299.99999999994</v>
      </c>
      <c r="O9" s="38" t="s">
        <v>31</v>
      </c>
      <c r="P9" s="26">
        <v>273</v>
      </c>
      <c r="Q9" s="40">
        <v>271.5</v>
      </c>
      <c r="R9" s="17">
        <v>1</v>
      </c>
    </row>
    <row r="10" spans="1:20" ht="14.25" x14ac:dyDescent="0.15">
      <c r="A10" s="31" t="s">
        <v>150</v>
      </c>
      <c r="B10">
        <v>-1</v>
      </c>
      <c r="C10" s="24">
        <v>-1</v>
      </c>
      <c r="D10">
        <f t="shared" si="0"/>
        <v>0</v>
      </c>
      <c r="E10" s="1">
        <v>43178</v>
      </c>
      <c r="F10" s="23">
        <v>1</v>
      </c>
      <c r="H10" s="36" t="s">
        <v>392</v>
      </c>
      <c r="I10" s="36">
        <v>-1</v>
      </c>
      <c r="J10" s="8" t="s">
        <v>640</v>
      </c>
      <c r="K10" s="8">
        <v>118400</v>
      </c>
      <c r="L10" s="11">
        <v>118100</v>
      </c>
      <c r="M10" s="39">
        <v>43178</v>
      </c>
      <c r="N10" s="41">
        <v>118999.99999999993</v>
      </c>
      <c r="O10" s="38" t="s">
        <v>29</v>
      </c>
      <c r="P10" s="26">
        <v>271.5</v>
      </c>
      <c r="Q10" s="40">
        <v>271.2</v>
      </c>
      <c r="R10" s="17">
        <v>0</v>
      </c>
    </row>
    <row r="11" spans="1:20" ht="14.25" x14ac:dyDescent="0.15">
      <c r="A11" s="31" t="s">
        <v>151</v>
      </c>
      <c r="B11">
        <v>-1</v>
      </c>
      <c r="C11" s="24">
        <v>-1</v>
      </c>
      <c r="D11">
        <f t="shared" si="0"/>
        <v>0</v>
      </c>
      <c r="E11" s="1">
        <v>43179</v>
      </c>
      <c r="F11" s="23">
        <v>-1</v>
      </c>
      <c r="H11" s="36" t="s">
        <v>393</v>
      </c>
      <c r="I11" s="36">
        <v>0</v>
      </c>
      <c r="J11" s="8" t="s">
        <v>641</v>
      </c>
      <c r="K11" s="8">
        <v>118099.99999999996</v>
      </c>
      <c r="L11" s="11">
        <v>118100</v>
      </c>
      <c r="M11" s="39">
        <v>43179</v>
      </c>
      <c r="N11" s="41">
        <v>118699.99999999991</v>
      </c>
      <c r="O11" s="38" t="s">
        <v>31</v>
      </c>
      <c r="P11" s="26">
        <v>270.55</v>
      </c>
      <c r="Q11" s="40">
        <v>270.85000000000002</v>
      </c>
      <c r="R11" s="17">
        <v>0</v>
      </c>
    </row>
    <row r="12" spans="1:20" ht="14.25" x14ac:dyDescent="0.15">
      <c r="A12" s="31" t="s">
        <v>152</v>
      </c>
      <c r="B12">
        <v>0</v>
      </c>
      <c r="C12" s="24">
        <v>0</v>
      </c>
      <c r="D12">
        <f t="shared" si="0"/>
        <v>0</v>
      </c>
      <c r="E12" s="1">
        <v>43180</v>
      </c>
      <c r="F12" s="23">
        <v>1</v>
      </c>
      <c r="H12" s="36" t="s">
        <v>34</v>
      </c>
      <c r="I12" s="36">
        <v>-1</v>
      </c>
      <c r="J12" s="8" t="s">
        <v>641</v>
      </c>
      <c r="K12" s="8">
        <v>118099.99999999996</v>
      </c>
      <c r="L12" s="11">
        <v>117800</v>
      </c>
      <c r="M12" s="39">
        <v>43180</v>
      </c>
      <c r="N12" s="41">
        <v>118399.9999999999</v>
      </c>
      <c r="O12" s="38" t="s">
        <v>29</v>
      </c>
      <c r="P12" s="26">
        <v>270.45</v>
      </c>
      <c r="Q12" s="40">
        <v>270.14999999999998</v>
      </c>
      <c r="R12" s="17">
        <v>0</v>
      </c>
    </row>
    <row r="13" spans="1:20" ht="14.25" x14ac:dyDescent="0.15">
      <c r="A13" s="31" t="s">
        <v>152</v>
      </c>
      <c r="B13">
        <v>1</v>
      </c>
      <c r="C13" s="24">
        <v>1</v>
      </c>
      <c r="D13">
        <f t="shared" si="0"/>
        <v>0</v>
      </c>
      <c r="E13" s="1">
        <v>43181</v>
      </c>
      <c r="F13" s="23">
        <v>0</v>
      </c>
      <c r="H13" s="36" t="s">
        <v>395</v>
      </c>
      <c r="I13" s="36">
        <v>0</v>
      </c>
      <c r="J13" s="8" t="s">
        <v>642</v>
      </c>
      <c r="K13" s="8">
        <v>117800</v>
      </c>
      <c r="L13" s="11">
        <v>117800</v>
      </c>
      <c r="M13" s="39">
        <v>43181</v>
      </c>
      <c r="N13" s="41">
        <v>123299.99999999987</v>
      </c>
      <c r="O13" s="38" t="s">
        <v>29</v>
      </c>
      <c r="P13" s="26">
        <v>270.55</v>
      </c>
      <c r="Q13" s="40">
        <v>275.45</v>
      </c>
      <c r="R13" s="17">
        <v>3</v>
      </c>
    </row>
    <row r="14" spans="1:20" ht="14.25" x14ac:dyDescent="0.15">
      <c r="A14" s="31" t="s">
        <v>153</v>
      </c>
      <c r="B14">
        <v>0</v>
      </c>
      <c r="C14" s="24">
        <v>0</v>
      </c>
      <c r="D14">
        <f t="shared" si="0"/>
        <v>0</v>
      </c>
      <c r="E14" s="1">
        <v>43182</v>
      </c>
      <c r="F14" s="23">
        <v>0</v>
      </c>
      <c r="H14" s="36" t="s">
        <v>394</v>
      </c>
      <c r="I14" s="36">
        <v>-1</v>
      </c>
      <c r="J14" s="8" t="s">
        <v>642</v>
      </c>
      <c r="K14" s="8">
        <v>117800</v>
      </c>
      <c r="L14" s="11">
        <v>117800</v>
      </c>
      <c r="M14" s="39">
        <v>43182</v>
      </c>
      <c r="N14" s="41">
        <v>123299.99999999987</v>
      </c>
      <c r="O14" s="38" t="s">
        <v>30</v>
      </c>
      <c r="P14" s="26">
        <v>0</v>
      </c>
      <c r="Q14" s="40">
        <v>0</v>
      </c>
      <c r="R14" s="17">
        <v>0</v>
      </c>
    </row>
    <row r="15" spans="1:20" ht="14.25" x14ac:dyDescent="0.15">
      <c r="A15" s="31" t="s">
        <v>153</v>
      </c>
      <c r="B15">
        <v>-1</v>
      </c>
      <c r="C15" s="24">
        <v>-1</v>
      </c>
      <c r="D15">
        <f t="shared" si="0"/>
        <v>0</v>
      </c>
      <c r="E15" s="1">
        <v>43185</v>
      </c>
      <c r="F15" s="23">
        <v>0</v>
      </c>
      <c r="H15" s="36" t="s">
        <v>396</v>
      </c>
      <c r="I15" s="36">
        <v>0</v>
      </c>
      <c r="J15" s="8" t="s">
        <v>643</v>
      </c>
      <c r="K15" s="8">
        <v>119300</v>
      </c>
      <c r="L15" s="11">
        <v>119300</v>
      </c>
      <c r="M15" s="39">
        <v>43185</v>
      </c>
      <c r="N15" s="41">
        <v>123299.99999999987</v>
      </c>
      <c r="O15" s="38" t="s">
        <v>30</v>
      </c>
      <c r="P15" s="26">
        <v>0</v>
      </c>
      <c r="Q15" s="40">
        <v>0</v>
      </c>
      <c r="R15" s="17">
        <v>0</v>
      </c>
    </row>
    <row r="16" spans="1:20" ht="14.25" x14ac:dyDescent="0.15">
      <c r="A16" s="31" t="s">
        <v>154</v>
      </c>
      <c r="B16">
        <v>0</v>
      </c>
      <c r="C16" s="24">
        <v>0</v>
      </c>
      <c r="D16">
        <f t="shared" si="0"/>
        <v>0</v>
      </c>
      <c r="E16" s="1">
        <v>43186</v>
      </c>
      <c r="F16" s="23">
        <v>-1</v>
      </c>
      <c r="H16" s="36" t="s">
        <v>396</v>
      </c>
      <c r="I16" s="36">
        <v>1</v>
      </c>
      <c r="J16" s="8" t="s">
        <v>643</v>
      </c>
      <c r="K16" s="8">
        <v>119300</v>
      </c>
      <c r="L16" s="11">
        <v>119300</v>
      </c>
      <c r="M16" s="39">
        <v>43186</v>
      </c>
      <c r="N16" s="41">
        <v>122999.99999999985</v>
      </c>
      <c r="O16" s="38" t="s">
        <v>31</v>
      </c>
      <c r="P16" s="26">
        <v>275.45</v>
      </c>
      <c r="Q16" s="40">
        <v>275.75</v>
      </c>
      <c r="R16" s="17">
        <v>0</v>
      </c>
    </row>
    <row r="17" spans="1:18" ht="14.25" x14ac:dyDescent="0.15">
      <c r="A17" s="31" t="s">
        <v>154</v>
      </c>
      <c r="B17">
        <v>1</v>
      </c>
      <c r="C17" s="24">
        <v>1</v>
      </c>
      <c r="D17">
        <f t="shared" si="0"/>
        <v>0</v>
      </c>
      <c r="E17" s="1">
        <v>43187</v>
      </c>
      <c r="F17" s="23">
        <v>0</v>
      </c>
      <c r="H17" s="36" t="s">
        <v>397</v>
      </c>
      <c r="I17" s="36">
        <v>0</v>
      </c>
      <c r="J17" s="8" t="s">
        <v>644</v>
      </c>
      <c r="K17" s="8">
        <v>119000</v>
      </c>
      <c r="L17" s="11">
        <v>119000</v>
      </c>
      <c r="M17" s="39">
        <v>43187</v>
      </c>
      <c r="N17" s="41">
        <v>126449.99999999984</v>
      </c>
      <c r="O17" s="38" t="s">
        <v>31</v>
      </c>
      <c r="P17" s="26">
        <v>276.89999999999998</v>
      </c>
      <c r="Q17" s="40">
        <v>273.45</v>
      </c>
      <c r="R17" s="17">
        <v>1</v>
      </c>
    </row>
    <row r="18" spans="1:18" ht="14.25" x14ac:dyDescent="0.15">
      <c r="A18" s="31" t="s">
        <v>155</v>
      </c>
      <c r="B18">
        <v>1</v>
      </c>
      <c r="C18" s="24">
        <v>1</v>
      </c>
      <c r="D18">
        <f t="shared" si="0"/>
        <v>0</v>
      </c>
      <c r="E18" s="1">
        <v>43188</v>
      </c>
      <c r="F18" s="23">
        <v>1</v>
      </c>
      <c r="H18" s="36" t="s">
        <v>35</v>
      </c>
      <c r="I18" s="36">
        <v>-1</v>
      </c>
      <c r="J18" s="8" t="s">
        <v>644</v>
      </c>
      <c r="K18" s="8">
        <v>119000</v>
      </c>
      <c r="L18" s="11">
        <v>119000</v>
      </c>
      <c r="M18" s="39">
        <v>43188</v>
      </c>
      <c r="N18" s="41">
        <v>126149.99999999983</v>
      </c>
      <c r="O18" s="38" t="s">
        <v>29</v>
      </c>
      <c r="P18" s="26">
        <v>273.45</v>
      </c>
      <c r="Q18" s="40">
        <v>273.14999999999998</v>
      </c>
      <c r="R18" s="17">
        <v>0</v>
      </c>
    </row>
    <row r="19" spans="1:18" ht="14.25" x14ac:dyDescent="0.15">
      <c r="A19" s="31" t="s">
        <v>156</v>
      </c>
      <c r="B19">
        <v>1</v>
      </c>
      <c r="C19" s="24">
        <v>1</v>
      </c>
      <c r="D19">
        <f t="shared" si="0"/>
        <v>0</v>
      </c>
      <c r="E19" s="1">
        <v>43189</v>
      </c>
      <c r="F19" s="23">
        <v>0</v>
      </c>
      <c r="H19" s="36" t="s">
        <v>398</v>
      </c>
      <c r="I19" s="36">
        <v>0</v>
      </c>
      <c r="J19" s="8" t="s">
        <v>645</v>
      </c>
      <c r="K19" s="8">
        <v>118700</v>
      </c>
      <c r="L19" s="11">
        <v>118700</v>
      </c>
      <c r="M19" s="39">
        <v>43189</v>
      </c>
      <c r="N19" s="41">
        <v>124349.99999999981</v>
      </c>
      <c r="O19" s="38" t="s">
        <v>29</v>
      </c>
      <c r="P19" s="26">
        <v>274.3</v>
      </c>
      <c r="Q19" s="40">
        <v>272.5</v>
      </c>
      <c r="R19" s="17">
        <v>2</v>
      </c>
    </row>
    <row r="20" spans="1:18" ht="14.25" x14ac:dyDescent="0.15">
      <c r="A20" s="31" t="s">
        <v>157</v>
      </c>
      <c r="B20">
        <v>1</v>
      </c>
      <c r="C20" s="24">
        <v>1</v>
      </c>
      <c r="D20">
        <f t="shared" si="0"/>
        <v>0</v>
      </c>
      <c r="E20" s="1">
        <v>43192</v>
      </c>
      <c r="F20" s="23">
        <v>0</v>
      </c>
      <c r="H20" s="36" t="s">
        <v>36</v>
      </c>
      <c r="I20" s="36">
        <v>1</v>
      </c>
      <c r="J20" s="8" t="s">
        <v>645</v>
      </c>
      <c r="K20" s="8">
        <v>118700</v>
      </c>
      <c r="L20" s="11">
        <v>118700</v>
      </c>
      <c r="M20" s="39">
        <v>43192</v>
      </c>
      <c r="N20" s="41">
        <v>124349.99999999981</v>
      </c>
      <c r="O20" s="38" t="s">
        <v>30</v>
      </c>
      <c r="P20" s="26">
        <v>0</v>
      </c>
      <c r="Q20" s="40">
        <v>0</v>
      </c>
      <c r="R20" s="17">
        <v>0</v>
      </c>
    </row>
    <row r="21" spans="1:18" ht="14.25" x14ac:dyDescent="0.15">
      <c r="A21" s="31" t="s">
        <v>158</v>
      </c>
      <c r="B21">
        <v>0</v>
      </c>
      <c r="C21" s="24">
        <v>0</v>
      </c>
      <c r="D21">
        <f t="shared" si="0"/>
        <v>0</v>
      </c>
      <c r="E21" s="1">
        <v>43193</v>
      </c>
      <c r="F21" s="23">
        <v>-1</v>
      </c>
      <c r="H21" s="36" t="s">
        <v>399</v>
      </c>
      <c r="I21" s="36">
        <v>0</v>
      </c>
      <c r="J21" s="8" t="s">
        <v>640</v>
      </c>
      <c r="K21" s="8">
        <v>118400</v>
      </c>
      <c r="L21" s="11">
        <v>118400</v>
      </c>
      <c r="M21" s="39">
        <v>43193</v>
      </c>
      <c r="N21" s="41">
        <v>124049.9999999998</v>
      </c>
      <c r="O21" s="38" t="s">
        <v>31</v>
      </c>
      <c r="P21" s="26">
        <v>272.5</v>
      </c>
      <c r="Q21" s="40">
        <v>272.8</v>
      </c>
      <c r="R21" s="17">
        <v>0</v>
      </c>
    </row>
    <row r="22" spans="1:18" ht="14.25" x14ac:dyDescent="0.15">
      <c r="A22" s="31" t="s">
        <v>158</v>
      </c>
      <c r="B22">
        <v>-1</v>
      </c>
      <c r="C22" s="24">
        <v>-1</v>
      </c>
      <c r="D22">
        <f t="shared" si="0"/>
        <v>0</v>
      </c>
      <c r="E22" s="1">
        <v>43194</v>
      </c>
      <c r="F22" s="23">
        <v>0</v>
      </c>
      <c r="H22" s="36" t="s">
        <v>37</v>
      </c>
      <c r="I22" s="36">
        <v>1</v>
      </c>
      <c r="J22" s="8" t="s">
        <v>640</v>
      </c>
      <c r="K22" s="8">
        <v>118400</v>
      </c>
      <c r="L22" s="11">
        <v>118400</v>
      </c>
      <c r="M22" s="39">
        <v>43194</v>
      </c>
      <c r="N22" s="41">
        <v>123749.99999999978</v>
      </c>
      <c r="O22" s="38" t="s">
        <v>31</v>
      </c>
      <c r="P22" s="26">
        <v>271.64999999999998</v>
      </c>
      <c r="Q22" s="40">
        <v>271.95</v>
      </c>
      <c r="R22" s="17">
        <v>0</v>
      </c>
    </row>
    <row r="23" spans="1:18" ht="14.25" x14ac:dyDescent="0.15">
      <c r="A23" s="31" t="s">
        <v>159</v>
      </c>
      <c r="B23">
        <v>-1</v>
      </c>
      <c r="C23" s="24">
        <v>-1</v>
      </c>
      <c r="D23">
        <f t="shared" si="0"/>
        <v>0</v>
      </c>
      <c r="E23" s="1">
        <v>43199</v>
      </c>
      <c r="F23" s="23">
        <v>1</v>
      </c>
      <c r="H23" s="36" t="s">
        <v>400</v>
      </c>
      <c r="I23" s="36">
        <v>1</v>
      </c>
      <c r="J23" s="8" t="s">
        <v>640</v>
      </c>
      <c r="K23" s="8">
        <v>118400</v>
      </c>
      <c r="L23" s="11">
        <v>123300</v>
      </c>
      <c r="M23" s="39">
        <v>43199</v>
      </c>
      <c r="N23" s="41">
        <v>123449.99999999977</v>
      </c>
      <c r="O23" s="38" t="s">
        <v>29</v>
      </c>
      <c r="P23" s="26">
        <v>273</v>
      </c>
      <c r="Q23" s="40">
        <v>272.7</v>
      </c>
      <c r="R23" s="17">
        <v>0</v>
      </c>
    </row>
    <row r="24" spans="1:18" ht="14.25" x14ac:dyDescent="0.15">
      <c r="A24" s="31" t="s">
        <v>160</v>
      </c>
      <c r="B24">
        <v>0</v>
      </c>
      <c r="C24" s="24">
        <v>0</v>
      </c>
      <c r="D24">
        <f t="shared" si="0"/>
        <v>0</v>
      </c>
      <c r="E24" s="1">
        <v>43200</v>
      </c>
      <c r="F24" s="23">
        <v>0</v>
      </c>
      <c r="H24" s="36" t="s">
        <v>401</v>
      </c>
      <c r="I24" s="36">
        <v>1</v>
      </c>
      <c r="J24" s="8" t="s">
        <v>640</v>
      </c>
      <c r="K24" s="8">
        <v>118400</v>
      </c>
      <c r="L24" s="11">
        <v>123300</v>
      </c>
      <c r="M24" s="39">
        <v>43200</v>
      </c>
      <c r="N24" s="41">
        <v>123149.99999999975</v>
      </c>
      <c r="O24" s="38" t="s">
        <v>29</v>
      </c>
      <c r="P24" s="26">
        <v>273.35000000000002</v>
      </c>
      <c r="Q24" s="40">
        <v>273.05</v>
      </c>
      <c r="R24" s="17">
        <v>0</v>
      </c>
    </row>
    <row r="25" spans="1:18" ht="14.25" x14ac:dyDescent="0.15">
      <c r="A25" s="31" t="s">
        <v>160</v>
      </c>
      <c r="B25">
        <v>1</v>
      </c>
      <c r="C25" s="24">
        <v>1</v>
      </c>
      <c r="D25">
        <f t="shared" si="0"/>
        <v>0</v>
      </c>
      <c r="E25" s="1">
        <v>43201</v>
      </c>
      <c r="F25" s="23">
        <v>0</v>
      </c>
      <c r="H25" s="36" t="s">
        <v>402</v>
      </c>
      <c r="I25" s="36">
        <v>0</v>
      </c>
      <c r="J25" s="8" t="s">
        <v>646</v>
      </c>
      <c r="K25" s="8">
        <v>123300</v>
      </c>
      <c r="L25" s="11">
        <v>123000</v>
      </c>
      <c r="M25" s="39">
        <v>43201</v>
      </c>
      <c r="N25" s="41">
        <v>126049.99999999972</v>
      </c>
      <c r="O25" s="38" t="s">
        <v>29</v>
      </c>
      <c r="P25" s="26">
        <v>273</v>
      </c>
      <c r="Q25" s="40">
        <v>275.89999999999998</v>
      </c>
      <c r="R25" s="17">
        <v>1</v>
      </c>
    </row>
    <row r="26" spans="1:18" ht="14.25" x14ac:dyDescent="0.15">
      <c r="A26" s="31" t="s">
        <v>161</v>
      </c>
      <c r="B26">
        <v>1</v>
      </c>
      <c r="C26" s="24">
        <v>1</v>
      </c>
      <c r="D26">
        <f t="shared" si="0"/>
        <v>0</v>
      </c>
      <c r="E26" s="1">
        <v>43202</v>
      </c>
      <c r="F26" s="23">
        <v>-1</v>
      </c>
      <c r="H26" s="36" t="s">
        <v>402</v>
      </c>
      <c r="I26" s="36">
        <v>-1</v>
      </c>
      <c r="J26" s="8" t="s">
        <v>646</v>
      </c>
      <c r="K26" s="8">
        <v>123300</v>
      </c>
      <c r="L26" s="11">
        <v>123000</v>
      </c>
      <c r="M26" s="39">
        <v>43202</v>
      </c>
      <c r="N26" s="41">
        <v>125749.99999999971</v>
      </c>
      <c r="O26" s="38" t="s">
        <v>31</v>
      </c>
      <c r="P26" s="26">
        <v>275.89999999999998</v>
      </c>
      <c r="Q26" s="40">
        <v>276.2</v>
      </c>
      <c r="R26" s="17">
        <v>0</v>
      </c>
    </row>
    <row r="27" spans="1:18" ht="14.25" x14ac:dyDescent="0.15">
      <c r="A27" s="31" t="s">
        <v>162</v>
      </c>
      <c r="B27">
        <v>1</v>
      </c>
      <c r="C27" s="24">
        <v>1</v>
      </c>
      <c r="D27">
        <f t="shared" si="0"/>
        <v>0</v>
      </c>
      <c r="E27" s="1">
        <v>43203</v>
      </c>
      <c r="F27" s="23">
        <v>1</v>
      </c>
      <c r="H27" s="36" t="s">
        <v>403</v>
      </c>
      <c r="I27" s="36">
        <v>0</v>
      </c>
      <c r="J27" s="8" t="s">
        <v>647</v>
      </c>
      <c r="K27" s="8">
        <v>123000</v>
      </c>
      <c r="L27" s="11">
        <v>126450</v>
      </c>
      <c r="M27" s="39">
        <v>43203</v>
      </c>
      <c r="N27" s="41">
        <v>125449.99999999873</v>
      </c>
      <c r="O27" s="38" t="s">
        <v>29</v>
      </c>
      <c r="P27" s="26">
        <v>274.39999999999998</v>
      </c>
      <c r="Q27" s="40">
        <v>274.099999999999</v>
      </c>
      <c r="R27" s="17">
        <v>0</v>
      </c>
    </row>
    <row r="28" spans="1:18" ht="14.25" x14ac:dyDescent="0.15">
      <c r="A28" s="31" t="s">
        <v>163</v>
      </c>
      <c r="B28">
        <v>0</v>
      </c>
      <c r="C28" s="24">
        <v>0</v>
      </c>
      <c r="D28">
        <f t="shared" si="0"/>
        <v>0</v>
      </c>
      <c r="E28" s="1">
        <v>43206</v>
      </c>
      <c r="F28" s="23">
        <v>0</v>
      </c>
      <c r="H28" s="36" t="s">
        <v>38</v>
      </c>
      <c r="I28" s="36">
        <v>-1</v>
      </c>
      <c r="J28" s="8" t="s">
        <v>647</v>
      </c>
      <c r="K28" s="8">
        <v>123000</v>
      </c>
      <c r="L28" s="11">
        <v>126450</v>
      </c>
      <c r="M28" s="39">
        <v>43206</v>
      </c>
      <c r="N28" s="41">
        <v>123799.99999999876</v>
      </c>
      <c r="O28" s="38" t="s">
        <v>29</v>
      </c>
      <c r="P28" s="26">
        <v>275.89999999999998</v>
      </c>
      <c r="Q28" s="40">
        <v>274.25</v>
      </c>
      <c r="R28" s="17">
        <v>1</v>
      </c>
    </row>
    <row r="29" spans="1:18" ht="14.25" x14ac:dyDescent="0.15">
      <c r="A29" s="31" t="s">
        <v>163</v>
      </c>
      <c r="B29">
        <v>-1</v>
      </c>
      <c r="C29" s="24">
        <v>-1</v>
      </c>
      <c r="D29">
        <f t="shared" si="0"/>
        <v>0</v>
      </c>
      <c r="E29" s="1">
        <v>43207</v>
      </c>
      <c r="F29" s="23">
        <v>-1</v>
      </c>
      <c r="H29" s="36" t="s">
        <v>404</v>
      </c>
      <c r="I29" s="36">
        <v>0</v>
      </c>
      <c r="J29" s="8" t="s">
        <v>648</v>
      </c>
      <c r="K29" s="8">
        <v>126450</v>
      </c>
      <c r="L29" s="11">
        <v>126450</v>
      </c>
      <c r="M29" s="39">
        <v>43207</v>
      </c>
      <c r="N29" s="41">
        <v>123499.99999999875</v>
      </c>
      <c r="O29" s="38" t="s">
        <v>31</v>
      </c>
      <c r="P29" s="26">
        <v>274.25</v>
      </c>
      <c r="Q29" s="40">
        <v>274.55</v>
      </c>
      <c r="R29" s="17">
        <v>0</v>
      </c>
    </row>
    <row r="30" spans="1:18" ht="14.25" x14ac:dyDescent="0.15">
      <c r="A30" s="31" t="s">
        <v>164</v>
      </c>
      <c r="B30">
        <v>-1</v>
      </c>
      <c r="C30" s="24">
        <v>-1</v>
      </c>
      <c r="D30">
        <f t="shared" si="0"/>
        <v>0</v>
      </c>
      <c r="E30" s="1">
        <v>43208</v>
      </c>
      <c r="F30" s="23">
        <v>1</v>
      </c>
      <c r="H30" s="36" t="s">
        <v>404</v>
      </c>
      <c r="I30" s="36">
        <v>1</v>
      </c>
      <c r="J30" s="8" t="s">
        <v>648</v>
      </c>
      <c r="K30" s="8">
        <v>126450</v>
      </c>
      <c r="L30" s="11">
        <v>126450</v>
      </c>
      <c r="M30" s="39">
        <v>43208</v>
      </c>
      <c r="N30" s="41">
        <v>125949.99999999879</v>
      </c>
      <c r="O30" s="38" t="s">
        <v>29</v>
      </c>
      <c r="P30" s="26">
        <v>273.14999999999998</v>
      </c>
      <c r="Q30" s="40">
        <v>275.60000000000002</v>
      </c>
      <c r="R30" s="17">
        <v>1</v>
      </c>
    </row>
    <row r="31" spans="1:18" ht="14.25" x14ac:dyDescent="0.15">
      <c r="A31" s="31" t="s">
        <v>165</v>
      </c>
      <c r="B31">
        <v>0</v>
      </c>
      <c r="C31" s="24">
        <v>0</v>
      </c>
      <c r="D31">
        <f t="shared" si="0"/>
        <v>0</v>
      </c>
      <c r="E31" s="1">
        <v>43209</v>
      </c>
      <c r="F31" s="23">
        <v>-1</v>
      </c>
      <c r="H31" s="36" t="s">
        <v>405</v>
      </c>
      <c r="I31" s="36">
        <v>0</v>
      </c>
      <c r="J31" s="8" t="s">
        <v>649</v>
      </c>
      <c r="K31" s="8">
        <v>126150</v>
      </c>
      <c r="L31" s="11">
        <v>126150</v>
      </c>
      <c r="M31" s="39">
        <v>43209</v>
      </c>
      <c r="N31" s="41">
        <v>130049.99999999882</v>
      </c>
      <c r="O31" s="38" t="s">
        <v>31</v>
      </c>
      <c r="P31" s="26">
        <v>275.60000000000002</v>
      </c>
      <c r="Q31" s="40">
        <v>271.5</v>
      </c>
      <c r="R31" s="17">
        <v>3</v>
      </c>
    </row>
    <row r="32" spans="1:18" ht="14.25" x14ac:dyDescent="0.15">
      <c r="A32" s="31" t="s">
        <v>165</v>
      </c>
      <c r="B32">
        <v>1</v>
      </c>
      <c r="C32" s="24">
        <v>1</v>
      </c>
      <c r="D32">
        <f t="shared" si="0"/>
        <v>0</v>
      </c>
      <c r="E32" s="1">
        <v>43210</v>
      </c>
      <c r="F32" s="23">
        <v>0</v>
      </c>
      <c r="H32" s="36" t="s">
        <v>39</v>
      </c>
      <c r="I32" s="36">
        <v>1</v>
      </c>
      <c r="J32" s="8" t="s">
        <v>649</v>
      </c>
      <c r="K32" s="8">
        <v>126150</v>
      </c>
      <c r="L32" s="11">
        <v>126150</v>
      </c>
      <c r="M32" s="39">
        <v>43210</v>
      </c>
      <c r="N32" s="41">
        <v>130049.99999999882</v>
      </c>
      <c r="O32" s="38" t="s">
        <v>30</v>
      </c>
      <c r="P32" s="26">
        <v>0</v>
      </c>
      <c r="Q32" s="40">
        <v>0</v>
      </c>
      <c r="R32" s="17">
        <v>0</v>
      </c>
    </row>
    <row r="33" spans="1:18" ht="14.25" x14ac:dyDescent="0.15">
      <c r="A33" s="31" t="s">
        <v>166</v>
      </c>
      <c r="B33">
        <v>1</v>
      </c>
      <c r="C33" s="24">
        <v>1</v>
      </c>
      <c r="D33">
        <f t="shared" si="0"/>
        <v>0</v>
      </c>
      <c r="E33" s="1">
        <v>43213</v>
      </c>
      <c r="F33" s="23">
        <v>0</v>
      </c>
      <c r="H33" s="36" t="s">
        <v>406</v>
      </c>
      <c r="I33" s="36">
        <v>1</v>
      </c>
      <c r="J33" s="8" t="s">
        <v>649</v>
      </c>
      <c r="K33" s="8">
        <v>126150</v>
      </c>
      <c r="L33" s="11">
        <v>124350</v>
      </c>
      <c r="M33" s="39">
        <v>43213</v>
      </c>
      <c r="N33" s="41">
        <v>130049.99999999882</v>
      </c>
      <c r="O33" s="38" t="s">
        <v>30</v>
      </c>
      <c r="P33" s="26">
        <v>0</v>
      </c>
      <c r="Q33" s="40">
        <v>0</v>
      </c>
      <c r="R33" s="17">
        <v>0</v>
      </c>
    </row>
    <row r="34" spans="1:18" ht="14.25" x14ac:dyDescent="0.15">
      <c r="A34" s="31" t="s">
        <v>167</v>
      </c>
      <c r="B34">
        <v>1</v>
      </c>
      <c r="C34" s="24">
        <v>1</v>
      </c>
      <c r="D34">
        <f t="shared" si="0"/>
        <v>0</v>
      </c>
      <c r="E34" s="1">
        <v>43214</v>
      </c>
      <c r="F34" s="23">
        <v>1</v>
      </c>
      <c r="H34" s="36" t="s">
        <v>407</v>
      </c>
      <c r="I34" s="36">
        <v>0</v>
      </c>
      <c r="J34" s="8" t="s">
        <v>650</v>
      </c>
      <c r="K34" s="8">
        <v>124350</v>
      </c>
      <c r="L34" s="11">
        <v>124350</v>
      </c>
      <c r="M34" s="39">
        <v>43214</v>
      </c>
      <c r="N34" s="41">
        <v>129749.99999999881</v>
      </c>
      <c r="O34" s="38" t="s">
        <v>29</v>
      </c>
      <c r="P34" s="26">
        <v>271.5</v>
      </c>
      <c r="Q34" s="40">
        <v>271.2</v>
      </c>
      <c r="R34" s="17">
        <v>0</v>
      </c>
    </row>
    <row r="35" spans="1:18" ht="14.25" x14ac:dyDescent="0.15">
      <c r="A35" s="31" t="s">
        <v>168</v>
      </c>
      <c r="B35">
        <v>0</v>
      </c>
      <c r="C35" s="24">
        <v>0</v>
      </c>
      <c r="D35">
        <f t="shared" si="0"/>
        <v>0</v>
      </c>
      <c r="E35" s="1">
        <v>43215</v>
      </c>
      <c r="F35" s="23">
        <v>-1</v>
      </c>
      <c r="H35" s="36" t="s">
        <v>407</v>
      </c>
      <c r="I35" s="36">
        <v>-1</v>
      </c>
      <c r="J35" s="8" t="s">
        <v>650</v>
      </c>
      <c r="K35" s="8">
        <v>124350</v>
      </c>
      <c r="L35" s="11">
        <v>124050</v>
      </c>
      <c r="M35" s="39">
        <v>43215</v>
      </c>
      <c r="N35" s="41">
        <v>129449.99999999879</v>
      </c>
      <c r="O35" s="38" t="s">
        <v>31</v>
      </c>
      <c r="P35" s="26">
        <v>271.64999999999998</v>
      </c>
      <c r="Q35" s="40">
        <v>271.95</v>
      </c>
      <c r="R35" s="17">
        <v>0</v>
      </c>
    </row>
    <row r="36" spans="1:18" ht="14.25" x14ac:dyDescent="0.15">
      <c r="A36" s="31" t="s">
        <v>168</v>
      </c>
      <c r="B36">
        <v>-1</v>
      </c>
      <c r="C36" s="24">
        <v>-1</v>
      </c>
      <c r="D36">
        <f t="shared" si="0"/>
        <v>0</v>
      </c>
      <c r="E36" s="1">
        <v>43216</v>
      </c>
      <c r="F36" s="23">
        <v>0</v>
      </c>
      <c r="H36" s="36" t="s">
        <v>408</v>
      </c>
      <c r="I36" s="36">
        <v>0</v>
      </c>
      <c r="J36" s="8" t="s">
        <v>651</v>
      </c>
      <c r="K36" s="8">
        <v>124050</v>
      </c>
      <c r="L36" s="11">
        <v>124050</v>
      </c>
      <c r="M36" s="39">
        <v>43216</v>
      </c>
      <c r="N36" s="41">
        <v>129149.99999999878</v>
      </c>
      <c r="O36" s="38" t="s">
        <v>31</v>
      </c>
      <c r="P36" s="26">
        <v>271.5</v>
      </c>
      <c r="Q36" s="40">
        <v>271.8</v>
      </c>
      <c r="R36" s="17">
        <v>0</v>
      </c>
    </row>
    <row r="37" spans="1:18" ht="14.25" x14ac:dyDescent="0.15">
      <c r="A37" s="31" t="s">
        <v>169</v>
      </c>
      <c r="B37">
        <v>0</v>
      </c>
      <c r="C37" s="24">
        <v>0</v>
      </c>
      <c r="D37">
        <f t="shared" si="0"/>
        <v>0</v>
      </c>
      <c r="E37" s="1">
        <v>43217</v>
      </c>
      <c r="F37" s="23">
        <v>1</v>
      </c>
      <c r="H37" s="36" t="s">
        <v>40</v>
      </c>
      <c r="I37" s="36">
        <v>-1</v>
      </c>
      <c r="J37" s="8" t="s">
        <v>651</v>
      </c>
      <c r="K37" s="8">
        <v>124050</v>
      </c>
      <c r="L37" s="11">
        <v>123750</v>
      </c>
      <c r="M37" s="39">
        <v>43217</v>
      </c>
      <c r="N37" s="41">
        <v>128849.99999999876</v>
      </c>
      <c r="O37" s="38" t="s">
        <v>29</v>
      </c>
      <c r="P37" s="26">
        <v>271.60000000000002</v>
      </c>
      <c r="Q37" s="40">
        <v>271.3</v>
      </c>
      <c r="R37" s="17">
        <v>0</v>
      </c>
    </row>
    <row r="38" spans="1:18" ht="14.25" x14ac:dyDescent="0.15">
      <c r="A38" s="31" t="s">
        <v>169</v>
      </c>
      <c r="B38">
        <v>1</v>
      </c>
      <c r="C38" s="24">
        <v>1</v>
      </c>
      <c r="D38">
        <f t="shared" si="0"/>
        <v>0</v>
      </c>
      <c r="E38" s="1">
        <v>43222</v>
      </c>
      <c r="F38" s="23">
        <v>-1</v>
      </c>
      <c r="H38" s="36" t="s">
        <v>410</v>
      </c>
      <c r="I38" s="36">
        <v>0</v>
      </c>
      <c r="J38" s="8" t="s">
        <v>652</v>
      </c>
      <c r="K38" s="8">
        <v>123750</v>
      </c>
      <c r="L38" s="11">
        <v>123750</v>
      </c>
      <c r="M38" s="39">
        <v>43222</v>
      </c>
      <c r="N38" s="41">
        <v>128549.99999999875</v>
      </c>
      <c r="O38" s="38" t="s">
        <v>31</v>
      </c>
      <c r="P38" s="26">
        <v>273.64999999999998</v>
      </c>
      <c r="Q38" s="40">
        <v>273.95</v>
      </c>
      <c r="R38" s="17">
        <v>0</v>
      </c>
    </row>
    <row r="39" spans="1:18" ht="14.25" x14ac:dyDescent="0.15">
      <c r="A39" s="31" t="s">
        <v>170</v>
      </c>
      <c r="B39">
        <v>1</v>
      </c>
      <c r="C39" s="24">
        <v>1</v>
      </c>
      <c r="D39">
        <f t="shared" si="0"/>
        <v>0</v>
      </c>
      <c r="E39" s="1">
        <v>43223</v>
      </c>
      <c r="F39" s="23">
        <v>0</v>
      </c>
      <c r="H39" s="36" t="s">
        <v>409</v>
      </c>
      <c r="I39" s="36">
        <v>1</v>
      </c>
      <c r="J39" s="8" t="s">
        <v>652</v>
      </c>
      <c r="K39" s="8">
        <v>123750</v>
      </c>
      <c r="L39" s="11">
        <v>123750</v>
      </c>
      <c r="M39" s="39">
        <v>43223</v>
      </c>
      <c r="N39" s="41">
        <v>125099.99999999876</v>
      </c>
      <c r="O39" s="38" t="s">
        <v>31</v>
      </c>
      <c r="P39" s="26">
        <v>271.60000000000002</v>
      </c>
      <c r="Q39" s="40">
        <v>275.05</v>
      </c>
      <c r="R39" s="17">
        <v>1</v>
      </c>
    </row>
    <row r="40" spans="1:18" ht="14.25" x14ac:dyDescent="0.15">
      <c r="A40" s="31" t="s">
        <v>171</v>
      </c>
      <c r="B40">
        <v>0</v>
      </c>
      <c r="C40" s="24">
        <v>0</v>
      </c>
      <c r="D40">
        <f t="shared" si="0"/>
        <v>0</v>
      </c>
      <c r="E40" s="1">
        <v>43224</v>
      </c>
      <c r="F40" s="23">
        <v>1</v>
      </c>
      <c r="H40" s="36" t="s">
        <v>411</v>
      </c>
      <c r="I40" s="36">
        <v>0</v>
      </c>
      <c r="J40" s="8" t="s">
        <v>653</v>
      </c>
      <c r="K40" s="8">
        <v>123450</v>
      </c>
      <c r="L40" s="11">
        <v>123450</v>
      </c>
      <c r="M40" s="39">
        <v>43224</v>
      </c>
      <c r="N40" s="41">
        <v>124799.99999999875</v>
      </c>
      <c r="O40" s="38" t="s">
        <v>29</v>
      </c>
      <c r="P40" s="26">
        <v>275.05</v>
      </c>
      <c r="Q40" s="40">
        <v>274.75</v>
      </c>
      <c r="R40" s="17">
        <v>0</v>
      </c>
    </row>
    <row r="41" spans="1:18" ht="14.25" x14ac:dyDescent="0.15">
      <c r="A41" s="31" t="s">
        <v>171</v>
      </c>
      <c r="B41">
        <v>-1</v>
      </c>
      <c r="C41" s="24">
        <v>-1</v>
      </c>
      <c r="D41">
        <f t="shared" si="0"/>
        <v>0</v>
      </c>
      <c r="E41" s="1">
        <v>43227</v>
      </c>
      <c r="F41" s="23">
        <v>-1</v>
      </c>
      <c r="H41" s="36" t="s">
        <v>41</v>
      </c>
      <c r="I41" s="36">
        <v>1</v>
      </c>
      <c r="J41" s="8" t="s">
        <v>653</v>
      </c>
      <c r="K41" s="8">
        <v>123450</v>
      </c>
      <c r="L41" s="11">
        <v>123450</v>
      </c>
      <c r="M41" s="39">
        <v>43227</v>
      </c>
      <c r="N41" s="41">
        <v>124499.99999999873</v>
      </c>
      <c r="O41" s="38" t="s">
        <v>31</v>
      </c>
      <c r="P41" s="26">
        <v>275</v>
      </c>
      <c r="Q41" s="40">
        <v>275.3</v>
      </c>
      <c r="R41" s="17">
        <v>0</v>
      </c>
    </row>
    <row r="42" spans="1:18" ht="14.25" x14ac:dyDescent="0.15">
      <c r="A42" s="31" t="s">
        <v>172</v>
      </c>
      <c r="B42">
        <v>0</v>
      </c>
      <c r="C42" s="24">
        <v>0</v>
      </c>
      <c r="D42">
        <f t="shared" si="0"/>
        <v>0</v>
      </c>
      <c r="E42" s="1">
        <v>43228</v>
      </c>
      <c r="F42" s="23">
        <v>0</v>
      </c>
      <c r="H42" s="36" t="s">
        <v>413</v>
      </c>
      <c r="I42" s="36">
        <v>0</v>
      </c>
      <c r="J42" s="8" t="s">
        <v>654</v>
      </c>
      <c r="L42" s="11">
        <v>123150</v>
      </c>
      <c r="M42" s="39">
        <v>43228</v>
      </c>
      <c r="N42" s="41">
        <v>124199.99999999872</v>
      </c>
      <c r="O42" s="38" t="s">
        <v>31</v>
      </c>
      <c r="P42" s="26">
        <v>275.05</v>
      </c>
      <c r="Q42" s="40">
        <v>275.35000000000002</v>
      </c>
      <c r="R42" s="17">
        <v>0</v>
      </c>
    </row>
    <row r="43" spans="1:18" ht="14.25" x14ac:dyDescent="0.15">
      <c r="A43" s="31" t="s">
        <v>172</v>
      </c>
      <c r="B43">
        <v>1</v>
      </c>
      <c r="C43" s="24">
        <v>1</v>
      </c>
      <c r="D43">
        <f t="shared" si="0"/>
        <v>0</v>
      </c>
      <c r="E43" s="1">
        <v>43229</v>
      </c>
      <c r="F43" s="23">
        <v>0</v>
      </c>
      <c r="H43" s="36" t="s">
        <v>412</v>
      </c>
      <c r="I43" s="36">
        <v>1</v>
      </c>
      <c r="J43" s="8" t="s">
        <v>654</v>
      </c>
      <c r="L43" s="11">
        <v>123150</v>
      </c>
      <c r="M43" s="39">
        <v>43229</v>
      </c>
      <c r="N43" s="41">
        <v>123899.9999999987</v>
      </c>
      <c r="O43" s="38" t="s">
        <v>31</v>
      </c>
      <c r="P43" s="26">
        <v>275</v>
      </c>
      <c r="Q43" s="40">
        <v>275.3</v>
      </c>
      <c r="R43" s="17">
        <v>0</v>
      </c>
    </row>
    <row r="44" spans="1:18" ht="14.25" x14ac:dyDescent="0.15">
      <c r="A44" s="31" t="s">
        <v>173</v>
      </c>
      <c r="B44">
        <v>0</v>
      </c>
      <c r="C44" s="24">
        <v>0</v>
      </c>
      <c r="D44">
        <f t="shared" si="0"/>
        <v>0</v>
      </c>
      <c r="E44" s="1">
        <v>43230</v>
      </c>
      <c r="F44" s="23">
        <v>1</v>
      </c>
      <c r="H44" s="36" t="s">
        <v>414</v>
      </c>
      <c r="I44" s="36">
        <v>0</v>
      </c>
      <c r="J44" s="8" t="s">
        <v>655</v>
      </c>
      <c r="L44" s="11">
        <v>126050</v>
      </c>
      <c r="M44" s="39">
        <v>43230</v>
      </c>
      <c r="N44" s="41">
        <v>123599.99999999869</v>
      </c>
      <c r="O44" s="38" t="s">
        <v>29</v>
      </c>
      <c r="P44" s="26">
        <v>275.10000000000002</v>
      </c>
      <c r="Q44" s="40">
        <v>274.8</v>
      </c>
      <c r="R44" s="17">
        <v>0</v>
      </c>
    </row>
    <row r="45" spans="1:18" ht="14.25" x14ac:dyDescent="0.15">
      <c r="A45" s="31" t="s">
        <v>173</v>
      </c>
      <c r="B45">
        <v>-1</v>
      </c>
      <c r="C45" s="24">
        <v>-1</v>
      </c>
      <c r="D45">
        <f t="shared" si="0"/>
        <v>0</v>
      </c>
      <c r="E45" s="1">
        <v>43231</v>
      </c>
      <c r="F45" s="23">
        <v>-1</v>
      </c>
      <c r="H45" s="36" t="s">
        <v>414</v>
      </c>
      <c r="I45" s="36">
        <v>-1</v>
      </c>
      <c r="J45" s="8" t="s">
        <v>655</v>
      </c>
      <c r="L45" s="11">
        <v>126050</v>
      </c>
      <c r="M45" s="39">
        <v>43231</v>
      </c>
      <c r="N45" s="41">
        <v>129199.99999999866</v>
      </c>
      <c r="O45" s="38" t="s">
        <v>31</v>
      </c>
      <c r="P45" s="26">
        <v>275.7</v>
      </c>
      <c r="Q45" s="40">
        <v>270.10000000000002</v>
      </c>
      <c r="R45" s="17">
        <v>4</v>
      </c>
    </row>
    <row r="46" spans="1:18" ht="14.25" x14ac:dyDescent="0.15">
      <c r="A46" s="31" t="s">
        <v>174</v>
      </c>
      <c r="B46">
        <v>-1</v>
      </c>
      <c r="C46" s="24">
        <v>-1</v>
      </c>
      <c r="D46">
        <f t="shared" si="0"/>
        <v>0</v>
      </c>
      <c r="E46" s="1">
        <v>43234</v>
      </c>
      <c r="F46" s="23">
        <v>0</v>
      </c>
      <c r="H46" s="36" t="s">
        <v>415</v>
      </c>
      <c r="I46" s="36">
        <v>0</v>
      </c>
      <c r="J46" s="8" t="s">
        <v>656</v>
      </c>
      <c r="L46" s="11">
        <v>125750</v>
      </c>
      <c r="M46" s="39">
        <v>43234</v>
      </c>
      <c r="N46" s="41">
        <v>129199.99999999866</v>
      </c>
      <c r="O46" s="38" t="s">
        <v>30</v>
      </c>
      <c r="P46" s="26">
        <v>0</v>
      </c>
      <c r="Q46" s="40">
        <v>0</v>
      </c>
      <c r="R46" s="17">
        <v>0</v>
      </c>
    </row>
    <row r="47" spans="1:18" ht="14.25" x14ac:dyDescent="0.15">
      <c r="A47" s="31" t="s">
        <v>175</v>
      </c>
      <c r="B47">
        <v>-1</v>
      </c>
      <c r="C47" s="24">
        <v>-1</v>
      </c>
      <c r="D47">
        <f t="shared" si="0"/>
        <v>0</v>
      </c>
      <c r="E47" s="1">
        <v>43235</v>
      </c>
      <c r="F47" s="23">
        <v>0</v>
      </c>
      <c r="H47" s="36" t="s">
        <v>42</v>
      </c>
      <c r="I47" s="36">
        <v>1</v>
      </c>
      <c r="J47" s="8" t="s">
        <v>656</v>
      </c>
      <c r="L47" s="11">
        <v>125750</v>
      </c>
      <c r="M47" s="39">
        <v>43235</v>
      </c>
      <c r="N47" s="41">
        <v>129199.99999999866</v>
      </c>
      <c r="O47" s="38" t="s">
        <v>30</v>
      </c>
      <c r="P47" s="26">
        <v>0</v>
      </c>
      <c r="Q47" s="40">
        <v>0</v>
      </c>
      <c r="R47" s="17">
        <v>0</v>
      </c>
    </row>
    <row r="48" spans="1:18" ht="14.25" x14ac:dyDescent="0.15">
      <c r="A48" s="31" t="s">
        <v>176</v>
      </c>
      <c r="B48">
        <v>0</v>
      </c>
      <c r="C48" s="24">
        <v>0</v>
      </c>
      <c r="D48">
        <f t="shared" si="0"/>
        <v>0</v>
      </c>
      <c r="E48" s="1">
        <v>43236</v>
      </c>
      <c r="F48" s="23">
        <v>0</v>
      </c>
      <c r="H48" s="36" t="s">
        <v>416</v>
      </c>
      <c r="I48" s="36">
        <v>0</v>
      </c>
      <c r="J48" s="8" t="s">
        <v>657</v>
      </c>
      <c r="L48" s="11">
        <v>125450</v>
      </c>
      <c r="M48" s="39">
        <v>43236</v>
      </c>
      <c r="N48" s="41">
        <v>129199.99999999866</v>
      </c>
      <c r="O48" s="38" t="s">
        <v>30</v>
      </c>
      <c r="P48" s="26">
        <v>0</v>
      </c>
      <c r="Q48" s="40">
        <v>0</v>
      </c>
      <c r="R48" s="17">
        <v>0</v>
      </c>
    </row>
    <row r="49" spans="1:18" ht="14.25" x14ac:dyDescent="0.15">
      <c r="A49" s="31" t="s">
        <v>176</v>
      </c>
      <c r="B49">
        <v>1</v>
      </c>
      <c r="C49" s="24">
        <v>1</v>
      </c>
      <c r="D49">
        <f t="shared" si="0"/>
        <v>0</v>
      </c>
      <c r="E49" s="1">
        <v>43237</v>
      </c>
      <c r="F49" s="23">
        <v>1</v>
      </c>
      <c r="H49" s="36" t="s">
        <v>43</v>
      </c>
      <c r="I49" s="36">
        <v>1</v>
      </c>
      <c r="J49" s="8" t="s">
        <v>657</v>
      </c>
      <c r="L49" s="11">
        <v>125450</v>
      </c>
      <c r="M49" s="39">
        <v>43237</v>
      </c>
      <c r="N49" s="41">
        <v>128899.99999999865</v>
      </c>
      <c r="O49" s="38" t="s">
        <v>29</v>
      </c>
      <c r="P49" s="26">
        <v>270.10000000000002</v>
      </c>
      <c r="Q49" s="40">
        <v>269.8</v>
      </c>
      <c r="R49" s="17">
        <v>0</v>
      </c>
    </row>
    <row r="50" spans="1:18" ht="14.25" x14ac:dyDescent="0.15">
      <c r="A50" s="31" t="s">
        <v>177</v>
      </c>
      <c r="B50">
        <v>0</v>
      </c>
      <c r="C50" s="24">
        <v>0</v>
      </c>
      <c r="D50">
        <f t="shared" si="0"/>
        <v>0</v>
      </c>
      <c r="E50" s="1">
        <v>43238</v>
      </c>
      <c r="F50" s="23">
        <v>0</v>
      </c>
      <c r="H50" s="36" t="s">
        <v>417</v>
      </c>
      <c r="I50" s="36">
        <v>0</v>
      </c>
      <c r="J50" s="8" t="s">
        <v>658</v>
      </c>
      <c r="L50" s="11">
        <v>123800</v>
      </c>
      <c r="M50" s="39">
        <v>43238</v>
      </c>
      <c r="N50" s="41">
        <v>127049.99999999862</v>
      </c>
      <c r="O50" s="38" t="s">
        <v>29</v>
      </c>
      <c r="P50" s="26">
        <v>272</v>
      </c>
      <c r="Q50" s="40">
        <v>270.14999999999998</v>
      </c>
      <c r="R50" s="17">
        <v>2</v>
      </c>
    </row>
    <row r="51" spans="1:18" ht="14.25" x14ac:dyDescent="0.15">
      <c r="A51" s="31" t="s">
        <v>177</v>
      </c>
      <c r="B51">
        <v>-1</v>
      </c>
      <c r="C51" s="24">
        <v>-1</v>
      </c>
      <c r="D51">
        <f t="shared" si="0"/>
        <v>0</v>
      </c>
      <c r="E51" s="1">
        <v>43241</v>
      </c>
      <c r="F51" s="23">
        <v>0</v>
      </c>
      <c r="H51" s="36" t="s">
        <v>417</v>
      </c>
      <c r="I51" s="36">
        <v>-1</v>
      </c>
      <c r="J51" s="8" t="s">
        <v>658</v>
      </c>
      <c r="L51" s="11">
        <v>123800</v>
      </c>
      <c r="M51" s="39">
        <v>43241</v>
      </c>
      <c r="N51" s="41">
        <v>127049.99999999862</v>
      </c>
      <c r="O51" s="38" t="s">
        <v>30</v>
      </c>
      <c r="P51" s="26">
        <v>0</v>
      </c>
      <c r="Q51" s="40">
        <v>0</v>
      </c>
      <c r="R51" s="17">
        <v>0</v>
      </c>
    </row>
    <row r="52" spans="1:18" ht="14.25" x14ac:dyDescent="0.15">
      <c r="A52" s="31" t="s">
        <v>178</v>
      </c>
      <c r="B52">
        <v>-1</v>
      </c>
      <c r="C52" s="24">
        <v>-1</v>
      </c>
      <c r="D52">
        <f t="shared" si="0"/>
        <v>0</v>
      </c>
      <c r="E52" s="1">
        <v>43242</v>
      </c>
      <c r="F52" s="23">
        <v>-1</v>
      </c>
      <c r="H52" s="36" t="s">
        <v>418</v>
      </c>
      <c r="I52" s="36">
        <v>0</v>
      </c>
      <c r="J52" s="8" t="s">
        <v>659</v>
      </c>
      <c r="L52" s="11">
        <v>123500</v>
      </c>
      <c r="M52" s="39">
        <v>43242</v>
      </c>
      <c r="N52" s="41">
        <v>126749.9999999986</v>
      </c>
      <c r="O52" s="38" t="s">
        <v>31</v>
      </c>
      <c r="P52" s="26">
        <v>270.14999999999998</v>
      </c>
      <c r="Q52" s="40">
        <v>270.45</v>
      </c>
      <c r="R52" s="17">
        <v>0</v>
      </c>
    </row>
    <row r="53" spans="1:18" ht="14.25" x14ac:dyDescent="0.15">
      <c r="A53" s="31" t="s">
        <v>179</v>
      </c>
      <c r="B53">
        <v>0</v>
      </c>
      <c r="C53" s="24">
        <v>0</v>
      </c>
      <c r="D53">
        <f t="shared" si="0"/>
        <v>0</v>
      </c>
      <c r="E53" s="1">
        <v>43243</v>
      </c>
      <c r="F53" s="23">
        <v>0</v>
      </c>
      <c r="H53" s="36" t="s">
        <v>44</v>
      </c>
      <c r="I53" s="36">
        <v>1</v>
      </c>
      <c r="J53" s="8" t="s">
        <v>659</v>
      </c>
      <c r="L53" s="11">
        <v>123500</v>
      </c>
      <c r="M53" s="39">
        <v>43243</v>
      </c>
      <c r="N53" s="41">
        <v>126449.99999999859</v>
      </c>
      <c r="O53" s="38" t="s">
        <v>31</v>
      </c>
      <c r="P53" s="26">
        <v>270.05</v>
      </c>
      <c r="Q53" s="40">
        <v>270.35000000000002</v>
      </c>
      <c r="R53" s="17">
        <v>0</v>
      </c>
    </row>
    <row r="54" spans="1:18" ht="14.25" x14ac:dyDescent="0.15">
      <c r="A54" s="31" t="s">
        <v>179</v>
      </c>
      <c r="B54">
        <v>1</v>
      </c>
      <c r="C54" s="24">
        <v>1</v>
      </c>
      <c r="D54">
        <f t="shared" si="0"/>
        <v>0</v>
      </c>
      <c r="E54" s="1">
        <v>43244</v>
      </c>
      <c r="F54" s="23">
        <v>1</v>
      </c>
      <c r="H54" s="36" t="s">
        <v>45</v>
      </c>
      <c r="I54" s="36">
        <v>0</v>
      </c>
      <c r="J54" s="8" t="s">
        <v>660</v>
      </c>
      <c r="L54" s="11">
        <v>125950</v>
      </c>
      <c r="M54" s="39">
        <v>43244</v>
      </c>
      <c r="N54" s="41">
        <v>126149.99999999761</v>
      </c>
      <c r="O54" s="38" t="s">
        <v>29</v>
      </c>
      <c r="P54" s="26">
        <v>271.14999999999998</v>
      </c>
      <c r="Q54" s="40">
        <v>270.849999999999</v>
      </c>
      <c r="R54" s="17">
        <v>0</v>
      </c>
    </row>
    <row r="55" spans="1:18" ht="14.25" x14ac:dyDescent="0.15">
      <c r="A55" s="31" t="s">
        <v>180</v>
      </c>
      <c r="B55">
        <v>0</v>
      </c>
      <c r="C55" s="24">
        <v>0</v>
      </c>
      <c r="D55">
        <f t="shared" si="0"/>
        <v>0</v>
      </c>
      <c r="E55" s="1">
        <v>43245</v>
      </c>
      <c r="F55" s="23">
        <v>-1</v>
      </c>
      <c r="H55" s="36" t="s">
        <v>45</v>
      </c>
      <c r="I55" s="36">
        <v>-1</v>
      </c>
      <c r="J55" s="8" t="s">
        <v>660</v>
      </c>
      <c r="L55" s="11">
        <v>125950</v>
      </c>
      <c r="M55" s="39">
        <v>43245</v>
      </c>
      <c r="N55" s="41">
        <v>125849.99999999766</v>
      </c>
      <c r="O55" s="38" t="s">
        <v>31</v>
      </c>
      <c r="P55" s="26">
        <v>272.60000000000002</v>
      </c>
      <c r="Q55" s="40">
        <v>272.89999999999998</v>
      </c>
      <c r="R55" s="17">
        <v>0</v>
      </c>
    </row>
    <row r="56" spans="1:18" ht="14.25" x14ac:dyDescent="0.15">
      <c r="A56" s="31" t="s">
        <v>180</v>
      </c>
      <c r="B56">
        <v>-1</v>
      </c>
      <c r="C56" s="24">
        <v>-1</v>
      </c>
      <c r="D56">
        <f t="shared" si="0"/>
        <v>0</v>
      </c>
      <c r="E56" s="1">
        <v>43248</v>
      </c>
      <c r="F56" s="23">
        <v>0</v>
      </c>
      <c r="H56" s="36" t="s">
        <v>46</v>
      </c>
      <c r="I56" s="36">
        <v>-1</v>
      </c>
      <c r="J56" s="8" t="s">
        <v>660</v>
      </c>
      <c r="L56" s="11">
        <v>130050</v>
      </c>
      <c r="M56" s="39">
        <v>43248</v>
      </c>
      <c r="N56" s="41">
        <v>123999.99999999763</v>
      </c>
      <c r="O56" s="38" t="s">
        <v>31</v>
      </c>
      <c r="P56" s="26">
        <v>271.14999999999998</v>
      </c>
      <c r="Q56" s="40">
        <v>273</v>
      </c>
      <c r="R56" s="17">
        <v>1</v>
      </c>
    </row>
    <row r="57" spans="1:18" ht="14.25" x14ac:dyDescent="0.15">
      <c r="A57" s="31" t="s">
        <v>181</v>
      </c>
      <c r="B57">
        <v>-1</v>
      </c>
      <c r="C57" s="24">
        <v>-1</v>
      </c>
      <c r="D57">
        <f t="shared" si="0"/>
        <v>0</v>
      </c>
      <c r="E57" s="1">
        <v>43249</v>
      </c>
      <c r="F57" s="23">
        <v>1</v>
      </c>
      <c r="H57" s="36" t="s">
        <v>419</v>
      </c>
      <c r="I57" s="36">
        <v>-1</v>
      </c>
      <c r="J57" s="8" t="s">
        <v>660</v>
      </c>
      <c r="L57" s="11">
        <v>130050</v>
      </c>
      <c r="M57" s="39">
        <v>43249</v>
      </c>
      <c r="N57" s="41">
        <v>123699.99999999761</v>
      </c>
      <c r="O57" s="38" t="s">
        <v>29</v>
      </c>
      <c r="P57" s="26">
        <v>273</v>
      </c>
      <c r="Q57" s="40">
        <v>272.7</v>
      </c>
      <c r="R57" s="17">
        <v>0</v>
      </c>
    </row>
    <row r="58" spans="1:18" ht="14.25" x14ac:dyDescent="0.15">
      <c r="A58" s="31" t="s">
        <v>182</v>
      </c>
      <c r="B58">
        <v>0</v>
      </c>
      <c r="C58" s="24">
        <v>0</v>
      </c>
      <c r="D58">
        <f t="shared" si="0"/>
        <v>0</v>
      </c>
      <c r="E58" s="1">
        <v>43250</v>
      </c>
      <c r="F58" s="23">
        <v>-1</v>
      </c>
      <c r="H58" s="36" t="s">
        <v>420</v>
      </c>
      <c r="I58" s="36">
        <v>0</v>
      </c>
      <c r="J58" s="8" t="s">
        <v>661</v>
      </c>
      <c r="L58" s="11">
        <v>129750</v>
      </c>
      <c r="M58" s="39">
        <v>43250</v>
      </c>
      <c r="N58" s="41">
        <v>123399.9999999976</v>
      </c>
      <c r="O58" s="38" t="s">
        <v>31</v>
      </c>
      <c r="P58" s="26">
        <v>273.5</v>
      </c>
      <c r="Q58" s="40">
        <v>273.8</v>
      </c>
      <c r="R58" s="17">
        <v>0</v>
      </c>
    </row>
    <row r="59" spans="1:18" ht="14.25" x14ac:dyDescent="0.15">
      <c r="A59" s="31" t="s">
        <v>182</v>
      </c>
      <c r="B59">
        <v>1</v>
      </c>
      <c r="C59" s="24">
        <v>1</v>
      </c>
      <c r="D59">
        <f t="shared" si="0"/>
        <v>0</v>
      </c>
      <c r="E59" s="1">
        <v>43251</v>
      </c>
      <c r="F59" s="23">
        <v>0</v>
      </c>
      <c r="H59" s="36" t="s">
        <v>420</v>
      </c>
      <c r="I59" s="36">
        <v>1</v>
      </c>
      <c r="J59" s="8" t="s">
        <v>661</v>
      </c>
      <c r="L59" s="11">
        <v>129750</v>
      </c>
      <c r="M59" s="39">
        <v>43251</v>
      </c>
      <c r="N59" s="41">
        <v>123099.99999999758</v>
      </c>
      <c r="O59" s="38" t="s">
        <v>31</v>
      </c>
      <c r="P59" s="26">
        <v>273</v>
      </c>
      <c r="Q59" s="40">
        <v>273.3</v>
      </c>
      <c r="R59" s="17">
        <v>1</v>
      </c>
    </row>
    <row r="60" spans="1:18" ht="14.25" x14ac:dyDescent="0.15">
      <c r="A60" s="31" t="s">
        <v>183</v>
      </c>
      <c r="B60">
        <v>0</v>
      </c>
      <c r="C60" s="24">
        <v>0</v>
      </c>
      <c r="D60">
        <f t="shared" si="0"/>
        <v>0</v>
      </c>
      <c r="E60" s="1">
        <v>43252</v>
      </c>
      <c r="F60" s="23">
        <v>0</v>
      </c>
      <c r="H60" s="36" t="s">
        <v>421</v>
      </c>
      <c r="I60" s="36">
        <v>0</v>
      </c>
      <c r="J60" s="8" t="s">
        <v>662</v>
      </c>
      <c r="L60" s="11">
        <v>129450</v>
      </c>
      <c r="M60" s="39">
        <v>43252</v>
      </c>
      <c r="N60" s="41">
        <v>123099.99999999758</v>
      </c>
      <c r="O60" s="38" t="s">
        <v>30</v>
      </c>
      <c r="P60" s="26">
        <v>0</v>
      </c>
      <c r="Q60" s="40">
        <v>0</v>
      </c>
      <c r="R60" s="17">
        <v>0</v>
      </c>
    </row>
    <row r="61" spans="1:18" ht="14.25" x14ac:dyDescent="0.15">
      <c r="A61" s="31" t="s">
        <v>183</v>
      </c>
      <c r="B61">
        <v>-1</v>
      </c>
      <c r="C61" s="24">
        <v>-1</v>
      </c>
      <c r="D61">
        <f t="shared" si="0"/>
        <v>0</v>
      </c>
      <c r="E61" s="1">
        <v>43255</v>
      </c>
      <c r="F61" s="23">
        <v>0</v>
      </c>
      <c r="H61" s="36" t="s">
        <v>47</v>
      </c>
      <c r="I61" s="36">
        <v>-1</v>
      </c>
      <c r="J61" s="8" t="s">
        <v>662</v>
      </c>
      <c r="L61" s="11">
        <v>129450</v>
      </c>
      <c r="M61" s="39">
        <v>43255</v>
      </c>
      <c r="N61" s="41">
        <v>123099.99999999758</v>
      </c>
      <c r="O61" s="38" t="s">
        <v>30</v>
      </c>
      <c r="P61" s="26">
        <v>274.39999999999998</v>
      </c>
      <c r="Q61" s="40">
        <v>273</v>
      </c>
      <c r="R61" s="17">
        <v>1</v>
      </c>
    </row>
    <row r="62" spans="1:18" ht="14.25" x14ac:dyDescent="0.15">
      <c r="A62" s="31" t="s">
        <v>184</v>
      </c>
      <c r="B62">
        <v>-1</v>
      </c>
      <c r="C62" s="24">
        <v>-1</v>
      </c>
      <c r="D62">
        <f t="shared" si="0"/>
        <v>0</v>
      </c>
      <c r="E62" s="1">
        <v>43256</v>
      </c>
      <c r="F62" s="23">
        <v>1</v>
      </c>
      <c r="H62" s="36" t="s">
        <v>422</v>
      </c>
      <c r="I62" s="36">
        <v>0</v>
      </c>
      <c r="J62" s="8" t="s">
        <v>663</v>
      </c>
      <c r="L62" s="11">
        <v>129450</v>
      </c>
      <c r="M62" s="39">
        <v>43256</v>
      </c>
      <c r="N62" s="41">
        <v>122799.99999999757</v>
      </c>
      <c r="O62" s="38" t="s">
        <v>29</v>
      </c>
      <c r="P62" s="26">
        <v>273</v>
      </c>
      <c r="Q62" s="40">
        <v>272.7</v>
      </c>
      <c r="R62" s="17">
        <v>0</v>
      </c>
    </row>
    <row r="63" spans="1:18" ht="14.25" x14ac:dyDescent="0.15">
      <c r="A63" s="31" t="s">
        <v>185</v>
      </c>
      <c r="B63">
        <v>-1</v>
      </c>
      <c r="C63" s="24">
        <v>-1</v>
      </c>
      <c r="D63">
        <f t="shared" si="0"/>
        <v>0</v>
      </c>
      <c r="E63" s="1">
        <v>43257</v>
      </c>
      <c r="F63" s="23">
        <v>0</v>
      </c>
      <c r="H63" s="36" t="s">
        <v>48</v>
      </c>
      <c r="I63" s="36">
        <v>-1</v>
      </c>
      <c r="J63" s="8" t="s">
        <v>663</v>
      </c>
      <c r="L63" s="11">
        <v>129450</v>
      </c>
      <c r="M63" s="39">
        <v>43257</v>
      </c>
      <c r="N63" s="41">
        <v>122499.99999999659</v>
      </c>
      <c r="O63" s="38" t="s">
        <v>29</v>
      </c>
      <c r="P63" s="26">
        <v>272.64999999999998</v>
      </c>
      <c r="Q63" s="40">
        <v>272.349999999999</v>
      </c>
      <c r="R63" s="17">
        <v>0</v>
      </c>
    </row>
    <row r="64" spans="1:18" ht="14.25" x14ac:dyDescent="0.15">
      <c r="A64" s="31" t="s">
        <v>186</v>
      </c>
      <c r="B64">
        <v>0</v>
      </c>
      <c r="C64" s="24">
        <v>0</v>
      </c>
      <c r="D64">
        <f t="shared" si="0"/>
        <v>0</v>
      </c>
      <c r="E64" s="1">
        <v>43258</v>
      </c>
      <c r="F64" s="23">
        <v>0</v>
      </c>
      <c r="H64" s="36" t="s">
        <v>424</v>
      </c>
      <c r="I64" s="36">
        <v>0</v>
      </c>
      <c r="J64" s="8" t="s">
        <v>664</v>
      </c>
      <c r="L64" s="11">
        <v>129150</v>
      </c>
      <c r="M64" s="39">
        <v>43258</v>
      </c>
      <c r="N64" s="41">
        <v>122199.99999999658</v>
      </c>
      <c r="O64" s="38" t="s">
        <v>29</v>
      </c>
      <c r="P64" s="26">
        <v>273</v>
      </c>
      <c r="Q64" s="40">
        <v>272.7</v>
      </c>
      <c r="R64" s="17">
        <v>0</v>
      </c>
    </row>
    <row r="65" spans="1:18" ht="14.25" x14ac:dyDescent="0.15">
      <c r="A65" s="31" t="s">
        <v>186</v>
      </c>
      <c r="B65">
        <v>1</v>
      </c>
      <c r="C65" s="24">
        <v>1</v>
      </c>
      <c r="D65">
        <f t="shared" si="0"/>
        <v>0</v>
      </c>
      <c r="E65" s="1">
        <v>43259</v>
      </c>
      <c r="F65" s="23">
        <v>0</v>
      </c>
      <c r="H65" s="36" t="s">
        <v>423</v>
      </c>
      <c r="I65" s="36">
        <v>1</v>
      </c>
      <c r="J65" s="8" t="s">
        <v>664</v>
      </c>
      <c r="L65" s="11">
        <v>129150</v>
      </c>
      <c r="M65" s="39">
        <v>43259</v>
      </c>
      <c r="N65" s="41">
        <v>122999.99999999659</v>
      </c>
      <c r="O65" s="38" t="s">
        <v>29</v>
      </c>
      <c r="P65" s="26">
        <v>272</v>
      </c>
      <c r="Q65" s="40">
        <v>272.8</v>
      </c>
      <c r="R65" s="17">
        <v>2</v>
      </c>
    </row>
    <row r="66" spans="1:18" ht="14.25" x14ac:dyDescent="0.15">
      <c r="A66" s="31" t="s">
        <v>187</v>
      </c>
      <c r="B66">
        <v>0</v>
      </c>
      <c r="C66" s="24">
        <v>0</v>
      </c>
      <c r="D66">
        <f t="shared" si="0"/>
        <v>0</v>
      </c>
      <c r="E66" s="1">
        <v>43262</v>
      </c>
      <c r="F66" s="23">
        <v>0</v>
      </c>
      <c r="H66" s="36" t="s">
        <v>425</v>
      </c>
      <c r="I66" s="36">
        <v>0</v>
      </c>
      <c r="J66" s="8" t="s">
        <v>665</v>
      </c>
      <c r="L66" s="11">
        <v>128850</v>
      </c>
      <c r="M66" s="39">
        <v>43262</v>
      </c>
      <c r="N66" s="41">
        <v>122999.99999999659</v>
      </c>
      <c r="O66" s="38" t="s">
        <v>30</v>
      </c>
      <c r="P66" s="26">
        <v>0</v>
      </c>
      <c r="Q66" s="40">
        <v>0</v>
      </c>
      <c r="R66" s="17">
        <v>0</v>
      </c>
    </row>
    <row r="67" spans="1:18" ht="14.25" x14ac:dyDescent="0.15">
      <c r="A67" s="31" t="s">
        <v>187</v>
      </c>
      <c r="B67">
        <v>-1</v>
      </c>
      <c r="C67" s="24">
        <v>-1</v>
      </c>
      <c r="D67">
        <f t="shared" ref="D67:D130" si="1">IF(C67=B67,0,1)</f>
        <v>0</v>
      </c>
      <c r="E67" s="1">
        <v>43263</v>
      </c>
      <c r="F67" s="23">
        <v>-1</v>
      </c>
      <c r="H67" s="36" t="s">
        <v>49</v>
      </c>
      <c r="I67" s="36">
        <v>-1</v>
      </c>
      <c r="J67" s="8" t="s">
        <v>665</v>
      </c>
      <c r="L67" s="11">
        <v>128850</v>
      </c>
      <c r="M67" s="39">
        <v>43263</v>
      </c>
      <c r="N67" s="41">
        <v>122699.99999999658</v>
      </c>
      <c r="O67" s="38" t="s">
        <v>31</v>
      </c>
      <c r="P67" s="26">
        <v>272.8</v>
      </c>
      <c r="Q67" s="40">
        <v>273.10000000000002</v>
      </c>
      <c r="R67" s="17">
        <v>0</v>
      </c>
    </row>
    <row r="68" spans="1:18" ht="14.25" x14ac:dyDescent="0.15">
      <c r="A68" s="31" t="s">
        <v>188</v>
      </c>
      <c r="B68">
        <v>-1</v>
      </c>
      <c r="C68" s="24">
        <v>-1</v>
      </c>
      <c r="D68">
        <f t="shared" si="1"/>
        <v>0</v>
      </c>
      <c r="E68" s="1">
        <v>43264</v>
      </c>
      <c r="F68" s="23">
        <v>1</v>
      </c>
      <c r="H68" s="36" t="s">
        <v>426</v>
      </c>
      <c r="I68" s="36">
        <v>0</v>
      </c>
      <c r="J68" s="8" t="s">
        <v>666</v>
      </c>
      <c r="L68" s="11">
        <v>128550</v>
      </c>
      <c r="M68" s="39">
        <v>43264</v>
      </c>
      <c r="N68" s="41">
        <v>124999.99999999659</v>
      </c>
      <c r="O68" s="38" t="s">
        <v>29</v>
      </c>
      <c r="P68" s="26">
        <v>272</v>
      </c>
      <c r="Q68" s="40">
        <v>274.3</v>
      </c>
      <c r="R68" s="17">
        <v>2</v>
      </c>
    </row>
    <row r="69" spans="1:18" ht="14.25" x14ac:dyDescent="0.15">
      <c r="A69" s="31" t="s">
        <v>189</v>
      </c>
      <c r="B69">
        <v>-1</v>
      </c>
      <c r="C69" s="24">
        <v>-1</v>
      </c>
      <c r="D69">
        <f t="shared" si="1"/>
        <v>0</v>
      </c>
      <c r="E69" s="1">
        <v>43265</v>
      </c>
      <c r="F69" s="23">
        <v>0</v>
      </c>
      <c r="H69" s="36" t="s">
        <v>50</v>
      </c>
      <c r="I69" s="36">
        <v>-1</v>
      </c>
      <c r="J69" s="8" t="s">
        <v>666</v>
      </c>
      <c r="L69" s="11">
        <v>128550</v>
      </c>
      <c r="M69" s="39">
        <v>43265</v>
      </c>
      <c r="N69" s="41">
        <v>124999.99999999659</v>
      </c>
      <c r="O69" s="38" t="s">
        <v>30</v>
      </c>
      <c r="P69" s="26">
        <v>0</v>
      </c>
      <c r="Q69" s="40">
        <v>0</v>
      </c>
      <c r="R69" s="17">
        <v>0</v>
      </c>
    </row>
    <row r="70" spans="1:18" ht="14.25" x14ac:dyDescent="0.15">
      <c r="A70" s="31" t="s">
        <v>190</v>
      </c>
      <c r="B70">
        <v>-1</v>
      </c>
      <c r="C70" s="24">
        <v>-1</v>
      </c>
      <c r="D70">
        <f t="shared" si="1"/>
        <v>0</v>
      </c>
      <c r="E70" s="1">
        <v>43266</v>
      </c>
      <c r="F70" s="23">
        <v>-1</v>
      </c>
      <c r="H70" s="36" t="s">
        <v>427</v>
      </c>
      <c r="I70" s="36">
        <v>0</v>
      </c>
      <c r="J70" s="8" t="s">
        <v>667</v>
      </c>
      <c r="L70" s="11">
        <v>125100</v>
      </c>
      <c r="M70" s="39">
        <v>43266</v>
      </c>
      <c r="N70" s="41">
        <v>128749.99999999659</v>
      </c>
      <c r="O70" s="38" t="s">
        <v>31</v>
      </c>
      <c r="P70" s="26">
        <v>274.3</v>
      </c>
      <c r="Q70" s="40">
        <v>270.55</v>
      </c>
      <c r="R70" s="17">
        <v>3</v>
      </c>
    </row>
    <row r="71" spans="1:18" ht="14.25" x14ac:dyDescent="0.15">
      <c r="A71" s="31" t="s">
        <v>191</v>
      </c>
      <c r="B71">
        <v>0</v>
      </c>
      <c r="C71" s="24">
        <v>0</v>
      </c>
      <c r="D71">
        <f t="shared" si="1"/>
        <v>0</v>
      </c>
      <c r="E71" s="1">
        <v>43270</v>
      </c>
      <c r="F71" s="23">
        <v>0</v>
      </c>
      <c r="H71" s="36" t="s">
        <v>427</v>
      </c>
      <c r="I71" s="36">
        <v>1</v>
      </c>
      <c r="J71" s="8" t="s">
        <v>667</v>
      </c>
      <c r="L71" s="11">
        <v>125100</v>
      </c>
      <c r="M71" s="39">
        <v>43270</v>
      </c>
      <c r="N71" s="41">
        <v>128749.99999999659</v>
      </c>
      <c r="O71" s="38" t="s">
        <v>30</v>
      </c>
      <c r="P71" s="26">
        <v>0</v>
      </c>
      <c r="Q71" s="40">
        <v>0</v>
      </c>
      <c r="R71" s="17">
        <v>0</v>
      </c>
    </row>
    <row r="72" spans="1:18" ht="14.25" x14ac:dyDescent="0.15">
      <c r="A72" s="31" t="s">
        <v>191</v>
      </c>
      <c r="B72">
        <v>1</v>
      </c>
      <c r="C72" s="24">
        <v>1</v>
      </c>
      <c r="D72">
        <f t="shared" si="1"/>
        <v>0</v>
      </c>
      <c r="E72" s="1">
        <v>43271</v>
      </c>
      <c r="F72" s="23">
        <v>0</v>
      </c>
      <c r="H72" s="36" t="s">
        <v>428</v>
      </c>
      <c r="I72" s="36">
        <v>0</v>
      </c>
      <c r="J72" s="8" t="s">
        <v>668</v>
      </c>
      <c r="L72" s="11">
        <v>124800</v>
      </c>
      <c r="M72" s="39">
        <v>43271</v>
      </c>
      <c r="N72" s="41">
        <v>128749.99999999659</v>
      </c>
      <c r="O72" s="38" t="s">
        <v>30</v>
      </c>
      <c r="P72" s="26">
        <v>0</v>
      </c>
      <c r="Q72" s="40">
        <v>0</v>
      </c>
      <c r="R72" s="17">
        <v>0</v>
      </c>
    </row>
    <row r="73" spans="1:18" ht="14.25" x14ac:dyDescent="0.15">
      <c r="A73" s="31" t="s">
        <v>192</v>
      </c>
      <c r="B73">
        <v>1</v>
      </c>
      <c r="C73" s="24">
        <v>1</v>
      </c>
      <c r="D73">
        <f t="shared" si="1"/>
        <v>0</v>
      </c>
      <c r="E73" s="1">
        <v>43272</v>
      </c>
      <c r="F73" s="23">
        <v>1</v>
      </c>
      <c r="H73" s="36" t="s">
        <v>51</v>
      </c>
      <c r="I73" s="36">
        <v>-1</v>
      </c>
      <c r="J73" s="8" t="s">
        <v>668</v>
      </c>
      <c r="L73" s="11">
        <v>124800</v>
      </c>
      <c r="M73" s="39">
        <v>43272</v>
      </c>
      <c r="N73" s="41">
        <v>128449.99999999658</v>
      </c>
      <c r="O73" s="38" t="s">
        <v>29</v>
      </c>
      <c r="P73" s="26">
        <v>270.55</v>
      </c>
      <c r="Q73" s="40">
        <v>270.25</v>
      </c>
      <c r="R73" s="17">
        <v>0</v>
      </c>
    </row>
    <row r="74" spans="1:18" ht="14.25" x14ac:dyDescent="0.15">
      <c r="A74" s="31" t="s">
        <v>193</v>
      </c>
      <c r="B74">
        <v>1</v>
      </c>
      <c r="C74" s="24">
        <v>1</v>
      </c>
      <c r="D74">
        <f t="shared" si="1"/>
        <v>0</v>
      </c>
      <c r="E74" s="1">
        <v>43273</v>
      </c>
      <c r="F74" s="23">
        <v>0</v>
      </c>
      <c r="H74" s="36" t="s">
        <v>429</v>
      </c>
      <c r="I74" s="36">
        <v>0</v>
      </c>
      <c r="J74" s="8" t="s">
        <v>669</v>
      </c>
      <c r="L74" s="11">
        <v>124500</v>
      </c>
      <c r="M74" s="39">
        <v>43273</v>
      </c>
      <c r="N74" s="41">
        <v>128149.99999999657</v>
      </c>
      <c r="O74" s="38" t="s">
        <v>29</v>
      </c>
      <c r="P74" s="26">
        <v>270.7</v>
      </c>
      <c r="Q74" s="40">
        <v>270.39999999999998</v>
      </c>
      <c r="R74" s="17">
        <v>0</v>
      </c>
    </row>
    <row r="75" spans="1:18" ht="14.25" x14ac:dyDescent="0.15">
      <c r="A75" s="31" t="s">
        <v>194</v>
      </c>
      <c r="B75">
        <v>0</v>
      </c>
      <c r="C75" s="24">
        <v>0</v>
      </c>
      <c r="D75">
        <f t="shared" si="1"/>
        <v>0</v>
      </c>
      <c r="E75" s="1">
        <v>43276</v>
      </c>
      <c r="F75" s="23">
        <v>-1</v>
      </c>
      <c r="H75" s="36" t="s">
        <v>52</v>
      </c>
      <c r="I75" s="36">
        <v>-1</v>
      </c>
      <c r="J75" s="8" t="s">
        <v>669</v>
      </c>
      <c r="L75" s="11">
        <v>124500</v>
      </c>
      <c r="M75" s="39">
        <v>43276</v>
      </c>
      <c r="N75" s="41">
        <v>127849.99999999655</v>
      </c>
      <c r="O75" s="38" t="s">
        <v>31</v>
      </c>
      <c r="P75" s="26">
        <v>270.39999999999998</v>
      </c>
      <c r="Q75" s="40">
        <v>270.7</v>
      </c>
      <c r="R75" s="17">
        <v>0</v>
      </c>
    </row>
    <row r="76" spans="1:18" ht="14.25" x14ac:dyDescent="0.15">
      <c r="A76" s="31" t="s">
        <v>194</v>
      </c>
      <c r="B76">
        <v>-1</v>
      </c>
      <c r="C76" s="24">
        <v>-1</v>
      </c>
      <c r="D76">
        <f t="shared" si="1"/>
        <v>0</v>
      </c>
      <c r="E76" s="1">
        <v>43277</v>
      </c>
      <c r="F76" s="23">
        <v>0</v>
      </c>
      <c r="H76" s="36" t="s">
        <v>431</v>
      </c>
      <c r="I76" s="36">
        <v>0</v>
      </c>
      <c r="J76" s="8" t="s">
        <v>670</v>
      </c>
      <c r="L76" s="11">
        <v>124200</v>
      </c>
      <c r="M76" s="39">
        <v>43277</v>
      </c>
      <c r="N76" s="41">
        <v>125949.99999999658</v>
      </c>
      <c r="O76" s="38" t="s">
        <v>31</v>
      </c>
      <c r="P76" s="26">
        <v>269.60000000000002</v>
      </c>
      <c r="Q76" s="40">
        <v>271.5</v>
      </c>
      <c r="R76" s="17">
        <v>3</v>
      </c>
    </row>
    <row r="77" spans="1:18" ht="14.25" x14ac:dyDescent="0.15">
      <c r="A77" s="31" t="s">
        <v>195</v>
      </c>
      <c r="B77">
        <v>-1</v>
      </c>
      <c r="C77" s="24">
        <v>-1</v>
      </c>
      <c r="D77">
        <f t="shared" si="1"/>
        <v>0</v>
      </c>
      <c r="E77" s="1">
        <v>43278</v>
      </c>
      <c r="F77" s="23">
        <v>0</v>
      </c>
      <c r="H77" s="36" t="s">
        <v>430</v>
      </c>
      <c r="I77" s="36">
        <v>-1</v>
      </c>
      <c r="J77" s="8" t="s">
        <v>670</v>
      </c>
      <c r="L77" s="11">
        <v>124200</v>
      </c>
      <c r="M77" s="39">
        <v>43278</v>
      </c>
      <c r="N77" s="41">
        <v>125949.99999999658</v>
      </c>
      <c r="O77" s="38" t="s">
        <v>30</v>
      </c>
      <c r="P77" s="26">
        <v>0</v>
      </c>
      <c r="Q77" s="40">
        <v>0</v>
      </c>
      <c r="R77" s="17">
        <v>0</v>
      </c>
    </row>
    <row r="78" spans="1:18" ht="14.25" x14ac:dyDescent="0.15">
      <c r="A78" s="31" t="s">
        <v>196</v>
      </c>
      <c r="B78">
        <v>0</v>
      </c>
      <c r="C78" s="24">
        <v>0</v>
      </c>
      <c r="D78">
        <f t="shared" si="1"/>
        <v>0</v>
      </c>
      <c r="E78" s="1">
        <v>43279</v>
      </c>
      <c r="F78" s="23">
        <v>0</v>
      </c>
      <c r="H78" s="36" t="s">
        <v>433</v>
      </c>
      <c r="I78" s="36">
        <v>0</v>
      </c>
      <c r="J78" s="8" t="s">
        <v>671</v>
      </c>
      <c r="L78" s="11">
        <v>123900</v>
      </c>
      <c r="M78" s="39">
        <v>43279</v>
      </c>
      <c r="N78" s="41">
        <v>125949.99999999658</v>
      </c>
      <c r="O78" s="38" t="s">
        <v>30</v>
      </c>
      <c r="P78" s="26">
        <v>0</v>
      </c>
      <c r="Q78" s="40">
        <v>0</v>
      </c>
      <c r="R78" s="17">
        <v>0</v>
      </c>
    </row>
    <row r="79" spans="1:18" ht="14.25" x14ac:dyDescent="0.15">
      <c r="A79" s="31" t="s">
        <v>196</v>
      </c>
      <c r="B79">
        <v>1</v>
      </c>
      <c r="C79" s="24">
        <v>1</v>
      </c>
      <c r="D79">
        <f t="shared" si="1"/>
        <v>0</v>
      </c>
      <c r="E79" s="1">
        <v>43280</v>
      </c>
      <c r="F79" s="23">
        <v>1</v>
      </c>
      <c r="H79" s="36" t="s">
        <v>432</v>
      </c>
      <c r="I79" s="36">
        <v>1</v>
      </c>
      <c r="J79" s="8" t="s">
        <v>671</v>
      </c>
      <c r="L79" s="11">
        <v>123900</v>
      </c>
      <c r="M79" s="39">
        <v>43280</v>
      </c>
      <c r="N79" s="41">
        <v>125649.99999999657</v>
      </c>
      <c r="O79" s="38" t="s">
        <v>29</v>
      </c>
      <c r="P79" s="26">
        <v>271.5</v>
      </c>
      <c r="Q79" s="40">
        <v>271.2</v>
      </c>
      <c r="R79" s="17">
        <v>0</v>
      </c>
    </row>
    <row r="80" spans="1:18" ht="14.25" x14ac:dyDescent="0.15">
      <c r="A80" s="31" t="s">
        <v>197</v>
      </c>
      <c r="B80">
        <v>0</v>
      </c>
      <c r="C80" s="24">
        <v>0</v>
      </c>
      <c r="D80">
        <f t="shared" si="1"/>
        <v>0</v>
      </c>
      <c r="E80" s="1">
        <v>43283</v>
      </c>
      <c r="F80" s="23">
        <v>-1</v>
      </c>
      <c r="H80" s="36" t="s">
        <v>434</v>
      </c>
      <c r="I80" s="36">
        <v>0</v>
      </c>
      <c r="J80" s="8" t="s">
        <v>672</v>
      </c>
      <c r="L80" s="11">
        <v>123600</v>
      </c>
      <c r="M80" s="39">
        <v>43283</v>
      </c>
      <c r="N80" s="41">
        <v>125349.99999999655</v>
      </c>
      <c r="O80" s="38" t="s">
        <v>31</v>
      </c>
      <c r="P80" s="26">
        <v>271.39999999999998</v>
      </c>
      <c r="Q80" s="40">
        <v>271.7</v>
      </c>
      <c r="R80" s="17">
        <v>0</v>
      </c>
    </row>
    <row r="81" spans="1:18" ht="14.25" x14ac:dyDescent="0.15">
      <c r="A81" s="31" t="s">
        <v>197</v>
      </c>
      <c r="B81">
        <v>-1</v>
      </c>
      <c r="C81" s="24">
        <v>-1</v>
      </c>
      <c r="D81">
        <f t="shared" si="1"/>
        <v>0</v>
      </c>
      <c r="E81" s="1">
        <v>43284</v>
      </c>
      <c r="F81" s="23">
        <v>1</v>
      </c>
      <c r="H81" s="36" t="s">
        <v>53</v>
      </c>
      <c r="I81" s="36">
        <v>-1</v>
      </c>
      <c r="J81" s="8" t="s">
        <v>672</v>
      </c>
      <c r="L81" s="11">
        <v>123600</v>
      </c>
      <c r="M81" s="39">
        <v>43284</v>
      </c>
      <c r="N81" s="41">
        <v>125049.99999999654</v>
      </c>
      <c r="O81" s="38" t="s">
        <v>29</v>
      </c>
      <c r="P81" s="26">
        <v>272.95</v>
      </c>
      <c r="Q81" s="40">
        <v>272.64999999999998</v>
      </c>
      <c r="R81" s="17">
        <v>0</v>
      </c>
    </row>
    <row r="82" spans="1:18" ht="14.25" x14ac:dyDescent="0.15">
      <c r="A82" s="31" t="s">
        <v>198</v>
      </c>
      <c r="B82">
        <v>-1</v>
      </c>
      <c r="C82" s="24">
        <v>-1</v>
      </c>
      <c r="D82">
        <f t="shared" si="1"/>
        <v>0</v>
      </c>
      <c r="E82" s="1">
        <v>43285</v>
      </c>
      <c r="F82" s="23">
        <v>0</v>
      </c>
      <c r="H82" s="36" t="s">
        <v>54</v>
      </c>
      <c r="I82" s="36">
        <v>-1</v>
      </c>
      <c r="J82" s="8" t="s">
        <v>672</v>
      </c>
      <c r="L82" s="11">
        <v>129200</v>
      </c>
      <c r="M82" s="39">
        <v>43285</v>
      </c>
      <c r="N82" s="41">
        <v>126349.99999999655</v>
      </c>
      <c r="O82" s="38" t="s">
        <v>29</v>
      </c>
      <c r="P82" s="26">
        <v>271.39999999999998</v>
      </c>
      <c r="Q82" s="40">
        <v>272.7</v>
      </c>
      <c r="R82" s="17">
        <v>2</v>
      </c>
    </row>
    <row r="83" spans="1:18" ht="14.25" x14ac:dyDescent="0.15">
      <c r="A83" s="31" t="s">
        <v>199</v>
      </c>
      <c r="B83">
        <v>0</v>
      </c>
      <c r="C83" s="24">
        <v>0</v>
      </c>
      <c r="D83">
        <f t="shared" si="1"/>
        <v>0</v>
      </c>
      <c r="E83" s="1">
        <v>43286</v>
      </c>
      <c r="F83" s="23">
        <v>0</v>
      </c>
      <c r="H83" s="36" t="s">
        <v>435</v>
      </c>
      <c r="I83" s="36">
        <v>-1</v>
      </c>
      <c r="J83" s="8" t="s">
        <v>672</v>
      </c>
      <c r="L83" s="11">
        <v>129200</v>
      </c>
      <c r="M83" s="39">
        <v>43286</v>
      </c>
      <c r="N83" s="41">
        <v>126349.99999999655</v>
      </c>
      <c r="O83" s="38" t="s">
        <v>30</v>
      </c>
      <c r="P83" s="26">
        <v>0</v>
      </c>
      <c r="Q83" s="40">
        <v>0</v>
      </c>
      <c r="R83" s="17">
        <v>0</v>
      </c>
    </row>
    <row r="84" spans="1:18" ht="14.25" x14ac:dyDescent="0.15">
      <c r="A84" s="31" t="s">
        <v>199</v>
      </c>
      <c r="B84">
        <v>1</v>
      </c>
      <c r="C84" s="24">
        <v>1</v>
      </c>
      <c r="D84">
        <f t="shared" si="1"/>
        <v>0</v>
      </c>
      <c r="E84" s="1">
        <v>43287</v>
      </c>
      <c r="F84" s="23">
        <v>-1</v>
      </c>
      <c r="H84" s="36" t="s">
        <v>436</v>
      </c>
      <c r="I84" s="36">
        <v>-1</v>
      </c>
      <c r="J84" s="8" t="s">
        <v>672</v>
      </c>
      <c r="L84" s="11">
        <v>128900</v>
      </c>
      <c r="M84" s="39">
        <v>43287</v>
      </c>
      <c r="N84" s="41">
        <v>126049.99999999654</v>
      </c>
      <c r="O84" s="38" t="s">
        <v>31</v>
      </c>
      <c r="P84" s="26">
        <v>272.7</v>
      </c>
      <c r="Q84" s="40">
        <v>273</v>
      </c>
      <c r="R84" s="17">
        <v>0</v>
      </c>
    </row>
    <row r="85" spans="1:18" ht="14.25" x14ac:dyDescent="0.15">
      <c r="A85" s="31" t="s">
        <v>200</v>
      </c>
      <c r="B85">
        <v>0</v>
      </c>
      <c r="C85" s="24">
        <v>0</v>
      </c>
      <c r="D85">
        <f t="shared" si="1"/>
        <v>0</v>
      </c>
      <c r="E85" s="1">
        <v>43290</v>
      </c>
      <c r="F85" s="23">
        <v>1</v>
      </c>
      <c r="H85" s="36" t="s">
        <v>437</v>
      </c>
      <c r="I85" s="36">
        <v>0</v>
      </c>
      <c r="J85" s="8" t="s">
        <v>673</v>
      </c>
      <c r="L85" s="11">
        <v>128900</v>
      </c>
      <c r="M85" s="39">
        <v>43290</v>
      </c>
      <c r="N85" s="41">
        <v>125749.99999999652</v>
      </c>
      <c r="O85" s="38" t="s">
        <v>29</v>
      </c>
      <c r="P85" s="26">
        <v>273</v>
      </c>
      <c r="Q85" s="40">
        <v>272.7</v>
      </c>
      <c r="R85" s="17">
        <v>0</v>
      </c>
    </row>
    <row r="86" spans="1:18" ht="14.25" x14ac:dyDescent="0.15">
      <c r="A86" s="31" t="s">
        <v>200</v>
      </c>
      <c r="B86">
        <v>-1</v>
      </c>
      <c r="C86" s="24">
        <v>-1</v>
      </c>
      <c r="D86">
        <f t="shared" si="1"/>
        <v>0</v>
      </c>
      <c r="E86" s="1">
        <v>43291</v>
      </c>
      <c r="F86" s="23">
        <v>0</v>
      </c>
      <c r="H86" s="36" t="s">
        <v>437</v>
      </c>
      <c r="I86" s="36">
        <v>1</v>
      </c>
      <c r="J86" s="8" t="s">
        <v>673</v>
      </c>
      <c r="L86" s="11">
        <v>127050</v>
      </c>
      <c r="M86" s="39">
        <v>43291</v>
      </c>
      <c r="N86" s="41">
        <v>125449.99999999651</v>
      </c>
      <c r="O86" s="38" t="s">
        <v>29</v>
      </c>
      <c r="P86" s="26">
        <v>272.7</v>
      </c>
      <c r="Q86" s="40">
        <v>272.39999999999998</v>
      </c>
      <c r="R86" s="17">
        <v>0</v>
      </c>
    </row>
    <row r="87" spans="1:18" ht="14.25" x14ac:dyDescent="0.15">
      <c r="A87" s="31" t="s">
        <v>201</v>
      </c>
      <c r="B87">
        <v>-1</v>
      </c>
      <c r="C87" s="24">
        <v>-1</v>
      </c>
      <c r="D87">
        <f t="shared" si="1"/>
        <v>0</v>
      </c>
      <c r="E87" s="1">
        <v>43292</v>
      </c>
      <c r="F87" s="23">
        <v>-1</v>
      </c>
      <c r="H87" s="36" t="s">
        <v>438</v>
      </c>
      <c r="I87" s="36">
        <v>0</v>
      </c>
      <c r="J87" s="8" t="s">
        <v>674</v>
      </c>
      <c r="L87" s="11">
        <v>127050</v>
      </c>
      <c r="M87" s="39">
        <v>43292</v>
      </c>
      <c r="N87" s="41">
        <v>125149.99999999649</v>
      </c>
      <c r="O87" s="38" t="s">
        <v>31</v>
      </c>
      <c r="P87" s="26">
        <v>272.14999999999998</v>
      </c>
      <c r="Q87" s="40">
        <v>272.45</v>
      </c>
      <c r="R87" s="17">
        <v>0</v>
      </c>
    </row>
    <row r="88" spans="1:18" ht="14.25" x14ac:dyDescent="0.15">
      <c r="A88" s="31" t="s">
        <v>202</v>
      </c>
      <c r="B88">
        <v>-1</v>
      </c>
      <c r="C88" s="24">
        <v>-1</v>
      </c>
      <c r="D88">
        <f t="shared" si="1"/>
        <v>0</v>
      </c>
      <c r="E88" s="1">
        <v>43293</v>
      </c>
      <c r="F88" s="23">
        <v>1</v>
      </c>
      <c r="H88" s="36" t="s">
        <v>55</v>
      </c>
      <c r="I88" s="36">
        <v>1</v>
      </c>
      <c r="J88" s="8" t="s">
        <v>674</v>
      </c>
      <c r="L88" s="11">
        <v>127050</v>
      </c>
      <c r="M88" s="39">
        <v>43293</v>
      </c>
      <c r="N88" s="41">
        <v>124849.99999999648</v>
      </c>
      <c r="O88" s="38" t="s">
        <v>29</v>
      </c>
      <c r="P88" s="26">
        <v>273.10000000000002</v>
      </c>
      <c r="Q88" s="40">
        <v>272.8</v>
      </c>
      <c r="R88" s="17">
        <v>0</v>
      </c>
    </row>
    <row r="89" spans="1:18" ht="14.25" x14ac:dyDescent="0.15">
      <c r="A89" s="31" t="s">
        <v>203</v>
      </c>
      <c r="B89">
        <v>-1</v>
      </c>
      <c r="C89" s="24">
        <v>-1</v>
      </c>
      <c r="D89">
        <f t="shared" si="1"/>
        <v>0</v>
      </c>
      <c r="E89" s="1">
        <v>43294</v>
      </c>
      <c r="F89" s="23">
        <v>-1</v>
      </c>
      <c r="H89" s="36" t="s">
        <v>439</v>
      </c>
      <c r="I89" s="36">
        <v>1</v>
      </c>
      <c r="J89" s="8" t="s">
        <v>674</v>
      </c>
      <c r="L89" s="11">
        <v>127050</v>
      </c>
      <c r="M89" s="39">
        <v>43294</v>
      </c>
      <c r="N89" s="41">
        <v>124549.99999999646</v>
      </c>
      <c r="O89" s="38" t="s">
        <v>31</v>
      </c>
      <c r="P89" s="26">
        <v>271.8</v>
      </c>
      <c r="Q89" s="40">
        <v>272.10000000000002</v>
      </c>
      <c r="R89" s="17">
        <v>0</v>
      </c>
    </row>
    <row r="90" spans="1:18" ht="14.25" x14ac:dyDescent="0.15">
      <c r="A90" s="31" t="s">
        <v>204</v>
      </c>
      <c r="B90">
        <v>0</v>
      </c>
      <c r="C90" s="24">
        <v>0</v>
      </c>
      <c r="D90">
        <f t="shared" si="1"/>
        <v>0</v>
      </c>
      <c r="E90" s="1">
        <v>43297</v>
      </c>
      <c r="F90" s="23">
        <v>0</v>
      </c>
      <c r="H90" s="36" t="s">
        <v>440</v>
      </c>
      <c r="I90" s="36">
        <v>0</v>
      </c>
      <c r="J90" s="8" t="s">
        <v>675</v>
      </c>
      <c r="L90" s="11">
        <v>127050</v>
      </c>
      <c r="M90" s="39">
        <v>43297</v>
      </c>
      <c r="N90" s="41">
        <v>128349.99999999648</v>
      </c>
      <c r="O90" s="38" t="s">
        <v>31</v>
      </c>
      <c r="P90" s="26">
        <v>273.10000000000002</v>
      </c>
      <c r="Q90" s="40">
        <v>269.3</v>
      </c>
      <c r="R90" s="17">
        <v>4</v>
      </c>
    </row>
    <row r="91" spans="1:18" ht="14.25" x14ac:dyDescent="0.15">
      <c r="A91" s="31" t="s">
        <v>204</v>
      </c>
      <c r="B91">
        <v>1</v>
      </c>
      <c r="C91" s="24">
        <v>1</v>
      </c>
      <c r="D91">
        <f t="shared" si="1"/>
        <v>0</v>
      </c>
      <c r="E91" s="1">
        <v>43298</v>
      </c>
      <c r="F91" s="23">
        <v>0</v>
      </c>
      <c r="H91" s="36" t="s">
        <v>440</v>
      </c>
      <c r="I91" s="36">
        <v>-1</v>
      </c>
      <c r="J91" s="8" t="s">
        <v>675</v>
      </c>
      <c r="L91" s="11">
        <v>126750</v>
      </c>
      <c r="M91" s="39">
        <v>43298</v>
      </c>
      <c r="N91" s="41">
        <v>128349.99999999648</v>
      </c>
      <c r="O91" s="38" t="s">
        <v>30</v>
      </c>
      <c r="P91" s="26">
        <v>0</v>
      </c>
      <c r="Q91" s="40">
        <v>0</v>
      </c>
      <c r="R91" s="17">
        <v>0</v>
      </c>
    </row>
    <row r="92" spans="1:18" ht="14.25" x14ac:dyDescent="0.15">
      <c r="A92" s="31" t="s">
        <v>205</v>
      </c>
      <c r="B92">
        <v>1</v>
      </c>
      <c r="C92" s="24">
        <v>1</v>
      </c>
      <c r="D92">
        <f t="shared" si="1"/>
        <v>0</v>
      </c>
      <c r="E92" s="1">
        <v>43299</v>
      </c>
      <c r="F92" s="23">
        <v>0</v>
      </c>
      <c r="H92" s="36" t="s">
        <v>441</v>
      </c>
      <c r="I92" s="36">
        <v>0</v>
      </c>
      <c r="J92" s="8" t="s">
        <v>676</v>
      </c>
      <c r="L92" s="11">
        <v>126750</v>
      </c>
      <c r="M92" s="39">
        <v>43299</v>
      </c>
      <c r="N92" s="41">
        <v>128349.99999999648</v>
      </c>
      <c r="O92" s="38" t="s">
        <v>30</v>
      </c>
      <c r="P92" s="26">
        <v>0</v>
      </c>
      <c r="Q92" s="40">
        <v>0</v>
      </c>
      <c r="R92" s="17">
        <v>0</v>
      </c>
    </row>
    <row r="93" spans="1:18" ht="14.25" x14ac:dyDescent="0.15">
      <c r="A93" s="31" t="s">
        <v>206</v>
      </c>
      <c r="B93">
        <v>1</v>
      </c>
      <c r="C93" s="24">
        <v>1</v>
      </c>
      <c r="D93">
        <f t="shared" si="1"/>
        <v>0</v>
      </c>
      <c r="E93" s="1">
        <v>43300</v>
      </c>
      <c r="F93" s="23">
        <v>0</v>
      </c>
      <c r="H93" s="36" t="s">
        <v>56</v>
      </c>
      <c r="I93" s="36">
        <v>-1</v>
      </c>
      <c r="J93" s="8" t="s">
        <v>676</v>
      </c>
      <c r="L93" s="11">
        <v>126450</v>
      </c>
      <c r="M93" s="39">
        <v>43300</v>
      </c>
      <c r="N93" s="41">
        <v>128349.99999999648</v>
      </c>
      <c r="O93" s="38" t="s">
        <v>30</v>
      </c>
      <c r="P93" s="26">
        <v>0</v>
      </c>
      <c r="Q93" s="40">
        <v>0</v>
      </c>
      <c r="R93" s="17">
        <v>0</v>
      </c>
    </row>
    <row r="94" spans="1:18" ht="14.25" x14ac:dyDescent="0.15">
      <c r="A94" s="31" t="s">
        <v>207</v>
      </c>
      <c r="B94">
        <v>1</v>
      </c>
      <c r="C94" s="24">
        <v>1</v>
      </c>
      <c r="D94">
        <f t="shared" si="1"/>
        <v>0</v>
      </c>
      <c r="E94" s="1">
        <v>43301</v>
      </c>
      <c r="F94" s="23">
        <v>1</v>
      </c>
      <c r="H94" s="36" t="s">
        <v>443</v>
      </c>
      <c r="I94" s="36">
        <v>0</v>
      </c>
      <c r="J94" s="8" t="s">
        <v>648</v>
      </c>
      <c r="L94" s="11">
        <v>126450</v>
      </c>
      <c r="M94" s="39">
        <v>43301</v>
      </c>
      <c r="N94" s="41">
        <v>130549.99999999646</v>
      </c>
      <c r="O94" s="38" t="s">
        <v>29</v>
      </c>
      <c r="P94" s="26">
        <v>269.3</v>
      </c>
      <c r="Q94" s="40">
        <v>271.5</v>
      </c>
      <c r="R94" s="17">
        <v>1</v>
      </c>
    </row>
    <row r="95" spans="1:18" ht="14.25" x14ac:dyDescent="0.15">
      <c r="A95" s="31" t="s">
        <v>208</v>
      </c>
      <c r="B95">
        <v>1</v>
      </c>
      <c r="C95" s="24">
        <v>1</v>
      </c>
      <c r="D95">
        <f t="shared" si="1"/>
        <v>0</v>
      </c>
      <c r="E95" s="1">
        <v>43304</v>
      </c>
      <c r="F95" s="23">
        <v>-1</v>
      </c>
      <c r="H95" s="36" t="s">
        <v>442</v>
      </c>
      <c r="I95" s="36">
        <v>1</v>
      </c>
      <c r="J95" s="8" t="s">
        <v>648</v>
      </c>
      <c r="L95" s="11">
        <v>126450</v>
      </c>
      <c r="M95" s="39">
        <v>43304</v>
      </c>
      <c r="N95" s="41">
        <v>130249.99999999645</v>
      </c>
      <c r="O95" s="38" t="s">
        <v>31</v>
      </c>
      <c r="P95" s="26">
        <v>271.5</v>
      </c>
      <c r="Q95" s="40">
        <v>271.8</v>
      </c>
      <c r="R95" s="17">
        <v>0</v>
      </c>
    </row>
    <row r="96" spans="1:18" ht="14.25" x14ac:dyDescent="0.15">
      <c r="A96" s="31" t="s">
        <v>209</v>
      </c>
      <c r="B96">
        <v>0</v>
      </c>
      <c r="C96" s="24">
        <v>0</v>
      </c>
      <c r="D96">
        <f t="shared" si="1"/>
        <v>0</v>
      </c>
      <c r="E96" s="1">
        <v>43305</v>
      </c>
      <c r="F96" s="23">
        <v>0</v>
      </c>
      <c r="H96" s="36" t="s">
        <v>444</v>
      </c>
      <c r="I96" s="36">
        <v>0</v>
      </c>
      <c r="J96" s="8" t="s">
        <v>649</v>
      </c>
      <c r="L96" s="11">
        <v>126150</v>
      </c>
      <c r="M96" s="39">
        <v>43305</v>
      </c>
      <c r="N96" s="41">
        <v>127499.99999999645</v>
      </c>
      <c r="O96" s="38" t="s">
        <v>31</v>
      </c>
      <c r="P96" s="26">
        <v>269.3</v>
      </c>
      <c r="Q96" s="40">
        <v>272.05</v>
      </c>
      <c r="R96" s="17">
        <v>1</v>
      </c>
    </row>
    <row r="97" spans="1:18" ht="14.25" x14ac:dyDescent="0.15">
      <c r="A97" s="31" t="s">
        <v>209</v>
      </c>
      <c r="B97">
        <v>-1</v>
      </c>
      <c r="C97" s="24">
        <v>-1</v>
      </c>
      <c r="D97">
        <f t="shared" si="1"/>
        <v>0</v>
      </c>
      <c r="E97" s="1">
        <v>43306</v>
      </c>
      <c r="F97" s="23">
        <v>1</v>
      </c>
      <c r="H97" s="36" t="s">
        <v>57</v>
      </c>
      <c r="I97" s="36">
        <v>-1</v>
      </c>
      <c r="J97" s="8" t="s">
        <v>649</v>
      </c>
      <c r="L97" s="11">
        <v>126150</v>
      </c>
      <c r="M97" s="39">
        <v>43306</v>
      </c>
      <c r="N97" s="41">
        <v>127199.99999999643</v>
      </c>
      <c r="O97" s="38" t="s">
        <v>29</v>
      </c>
      <c r="P97" s="26">
        <v>272.05</v>
      </c>
      <c r="Q97" s="40">
        <v>271.75</v>
      </c>
      <c r="R97" s="17">
        <v>0</v>
      </c>
    </row>
    <row r="98" spans="1:18" ht="14.25" x14ac:dyDescent="0.15">
      <c r="A98" s="31" t="s">
        <v>210</v>
      </c>
      <c r="B98">
        <v>0</v>
      </c>
      <c r="C98" s="24">
        <v>0</v>
      </c>
      <c r="D98">
        <f t="shared" si="1"/>
        <v>0</v>
      </c>
      <c r="E98" s="1">
        <v>43307</v>
      </c>
      <c r="F98" s="23">
        <v>-1</v>
      </c>
      <c r="H98" s="36" t="s">
        <v>445</v>
      </c>
      <c r="I98" s="36">
        <v>0</v>
      </c>
      <c r="J98" s="8" t="s">
        <v>677</v>
      </c>
      <c r="L98" s="11">
        <v>125850</v>
      </c>
      <c r="M98" s="39">
        <v>43307</v>
      </c>
      <c r="N98" s="41">
        <v>126899.99999999642</v>
      </c>
      <c r="O98" s="38" t="s">
        <v>31</v>
      </c>
      <c r="P98" s="26">
        <v>271.75</v>
      </c>
      <c r="Q98" s="40">
        <v>272.05</v>
      </c>
      <c r="R98" s="17">
        <v>0</v>
      </c>
    </row>
    <row r="99" spans="1:18" ht="14.25" x14ac:dyDescent="0.15">
      <c r="A99" s="31" t="s">
        <v>210</v>
      </c>
      <c r="B99">
        <v>1</v>
      </c>
      <c r="C99" s="24">
        <v>1</v>
      </c>
      <c r="D99">
        <f t="shared" si="1"/>
        <v>0</v>
      </c>
      <c r="E99" s="1">
        <v>43308</v>
      </c>
      <c r="F99" s="23">
        <v>0</v>
      </c>
      <c r="H99" s="36" t="s">
        <v>58</v>
      </c>
      <c r="I99" s="36">
        <v>-1</v>
      </c>
      <c r="J99" s="8" t="s">
        <v>677</v>
      </c>
      <c r="L99" s="11">
        <v>125850</v>
      </c>
      <c r="M99" s="39">
        <v>43308</v>
      </c>
      <c r="N99" s="41">
        <v>127249.99999999645</v>
      </c>
      <c r="O99" s="38" t="s">
        <v>31</v>
      </c>
      <c r="P99" s="26">
        <v>272.05</v>
      </c>
      <c r="Q99" s="40">
        <v>271.7</v>
      </c>
      <c r="R99" s="17">
        <v>2</v>
      </c>
    </row>
    <row r="100" spans="1:18" ht="14.25" x14ac:dyDescent="0.15">
      <c r="A100" s="31" t="s">
        <v>211</v>
      </c>
      <c r="B100">
        <v>1</v>
      </c>
      <c r="C100" s="24">
        <v>1</v>
      </c>
      <c r="D100">
        <f t="shared" si="1"/>
        <v>0</v>
      </c>
      <c r="E100" s="1">
        <v>43311</v>
      </c>
      <c r="F100" s="23">
        <v>0</v>
      </c>
      <c r="H100" s="36" t="s">
        <v>446</v>
      </c>
      <c r="I100" s="36">
        <v>0</v>
      </c>
      <c r="J100" s="8" t="s">
        <v>678</v>
      </c>
      <c r="L100" s="11">
        <v>124000</v>
      </c>
      <c r="M100" s="39">
        <v>43311</v>
      </c>
      <c r="N100" s="41">
        <v>127249.99999999645</v>
      </c>
      <c r="O100" s="38" t="s">
        <v>30</v>
      </c>
      <c r="P100" s="26">
        <v>0</v>
      </c>
      <c r="Q100" s="40">
        <v>0</v>
      </c>
      <c r="R100" s="17">
        <v>0</v>
      </c>
    </row>
    <row r="101" spans="1:18" ht="14.25" x14ac:dyDescent="0.15">
      <c r="A101" s="31" t="s">
        <v>212</v>
      </c>
      <c r="B101">
        <v>0</v>
      </c>
      <c r="C101" s="24">
        <v>0</v>
      </c>
      <c r="D101">
        <f t="shared" si="1"/>
        <v>0</v>
      </c>
      <c r="E101" s="1">
        <v>43312</v>
      </c>
      <c r="F101" s="23">
        <v>1</v>
      </c>
      <c r="H101" s="36" t="s">
        <v>446</v>
      </c>
      <c r="I101" s="36">
        <v>1</v>
      </c>
      <c r="J101" s="8" t="s">
        <v>678</v>
      </c>
      <c r="L101" s="11">
        <v>124000</v>
      </c>
      <c r="M101" s="39">
        <v>43312</v>
      </c>
      <c r="N101" s="41">
        <v>126949.99999999643</v>
      </c>
      <c r="O101" s="38" t="s">
        <v>29</v>
      </c>
      <c r="P101" s="26">
        <v>271.7</v>
      </c>
      <c r="Q101" s="40">
        <v>271.39999999999998</v>
      </c>
      <c r="R101" s="17">
        <v>0</v>
      </c>
    </row>
    <row r="102" spans="1:18" ht="14.25" x14ac:dyDescent="0.15">
      <c r="A102" s="31" t="s">
        <v>212</v>
      </c>
      <c r="B102">
        <v>-1</v>
      </c>
      <c r="C102" s="24">
        <v>-1</v>
      </c>
      <c r="D102">
        <f t="shared" si="1"/>
        <v>0</v>
      </c>
      <c r="E102" s="1">
        <v>43313</v>
      </c>
      <c r="F102" s="23">
        <v>-1</v>
      </c>
      <c r="H102" s="36" t="s">
        <v>447</v>
      </c>
      <c r="I102" s="36">
        <v>0</v>
      </c>
      <c r="J102" s="8" t="s">
        <v>679</v>
      </c>
      <c r="L102" s="11">
        <v>123700</v>
      </c>
      <c r="M102" s="39">
        <v>43313</v>
      </c>
      <c r="N102" s="41">
        <v>126999.99999999645</v>
      </c>
      <c r="O102" s="38" t="s">
        <v>31</v>
      </c>
      <c r="P102" s="26">
        <v>271.35000000000002</v>
      </c>
      <c r="Q102" s="40">
        <v>271.3</v>
      </c>
      <c r="R102" s="17">
        <v>2</v>
      </c>
    </row>
    <row r="103" spans="1:18" ht="14.25" x14ac:dyDescent="0.15">
      <c r="A103" s="31" t="s">
        <v>213</v>
      </c>
      <c r="B103">
        <v>-1</v>
      </c>
      <c r="C103" s="24">
        <v>-1</v>
      </c>
      <c r="D103">
        <f t="shared" si="1"/>
        <v>0</v>
      </c>
      <c r="E103" s="1">
        <v>43314</v>
      </c>
      <c r="F103" s="23">
        <v>0</v>
      </c>
      <c r="H103" s="36" t="s">
        <v>59</v>
      </c>
      <c r="I103" s="36">
        <v>-1</v>
      </c>
      <c r="J103" s="8" t="s">
        <v>679</v>
      </c>
      <c r="L103" s="11">
        <v>123700</v>
      </c>
      <c r="M103" s="39">
        <v>43314</v>
      </c>
      <c r="N103" s="41">
        <v>126999.99999999645</v>
      </c>
      <c r="O103" s="38" t="s">
        <v>30</v>
      </c>
      <c r="P103" s="26">
        <v>0</v>
      </c>
      <c r="Q103" s="40">
        <v>0</v>
      </c>
      <c r="R103" s="17">
        <v>0</v>
      </c>
    </row>
    <row r="104" spans="1:18" ht="14.25" x14ac:dyDescent="0.15">
      <c r="A104" s="31" t="s">
        <v>214</v>
      </c>
      <c r="B104">
        <v>-1</v>
      </c>
      <c r="C104" s="24">
        <v>-1</v>
      </c>
      <c r="D104">
        <f t="shared" si="1"/>
        <v>0</v>
      </c>
      <c r="E104" s="1">
        <v>43315</v>
      </c>
      <c r="F104" s="23">
        <v>1</v>
      </c>
      <c r="H104" s="36" t="s">
        <v>448</v>
      </c>
      <c r="I104" s="36">
        <v>0</v>
      </c>
      <c r="J104" s="8" t="s">
        <v>680</v>
      </c>
      <c r="L104" s="11">
        <v>123400</v>
      </c>
      <c r="M104" s="39">
        <v>43315</v>
      </c>
      <c r="N104" s="41">
        <v>126699.99999999643</v>
      </c>
      <c r="O104" s="38" t="s">
        <v>29</v>
      </c>
      <c r="P104" s="26">
        <v>271.3</v>
      </c>
      <c r="Q104" s="40">
        <v>271</v>
      </c>
      <c r="R104" s="17">
        <v>0</v>
      </c>
    </row>
    <row r="105" spans="1:18" ht="14.25" x14ac:dyDescent="0.15">
      <c r="A105" s="31" t="s">
        <v>215</v>
      </c>
      <c r="B105">
        <v>0</v>
      </c>
      <c r="C105" s="24">
        <v>0</v>
      </c>
      <c r="D105">
        <f t="shared" si="1"/>
        <v>0</v>
      </c>
      <c r="E105" s="1">
        <v>43318</v>
      </c>
      <c r="F105" s="23">
        <v>-1</v>
      </c>
      <c r="H105" s="36" t="s">
        <v>60</v>
      </c>
      <c r="I105" s="36">
        <v>-1</v>
      </c>
      <c r="J105" s="8" t="s">
        <v>680</v>
      </c>
      <c r="L105" s="11">
        <v>123400</v>
      </c>
      <c r="M105" s="39">
        <v>43318</v>
      </c>
      <c r="N105" s="41">
        <v>126399.99999999642</v>
      </c>
      <c r="O105" s="38" t="s">
        <v>31</v>
      </c>
      <c r="P105" s="26">
        <v>270.25</v>
      </c>
      <c r="Q105" s="40">
        <v>270.55</v>
      </c>
      <c r="R105" s="17">
        <v>0</v>
      </c>
    </row>
    <row r="106" spans="1:18" ht="14.25" x14ac:dyDescent="0.15">
      <c r="A106" s="31" t="s">
        <v>215</v>
      </c>
      <c r="B106">
        <v>1</v>
      </c>
      <c r="C106" s="24">
        <v>1</v>
      </c>
      <c r="D106">
        <f t="shared" si="1"/>
        <v>0</v>
      </c>
      <c r="E106" s="1">
        <v>43319</v>
      </c>
      <c r="F106" s="23">
        <v>1</v>
      </c>
      <c r="H106" s="36" t="s">
        <v>449</v>
      </c>
      <c r="I106" s="36">
        <v>-1</v>
      </c>
      <c r="J106" s="8" t="s">
        <v>680</v>
      </c>
      <c r="L106" s="11">
        <v>123100</v>
      </c>
      <c r="M106" s="39">
        <v>43319</v>
      </c>
      <c r="N106" s="41">
        <v>126099.99999999641</v>
      </c>
      <c r="O106" s="38" t="s">
        <v>29</v>
      </c>
      <c r="P106" s="26">
        <v>269.60000000000002</v>
      </c>
      <c r="Q106" s="40">
        <v>269.3</v>
      </c>
      <c r="R106" s="17">
        <v>1</v>
      </c>
    </row>
    <row r="107" spans="1:18" ht="14.25" x14ac:dyDescent="0.15">
      <c r="A107" s="31" t="s">
        <v>216</v>
      </c>
      <c r="B107">
        <v>1</v>
      </c>
      <c r="C107" s="24">
        <v>1</v>
      </c>
      <c r="D107">
        <f t="shared" si="1"/>
        <v>0</v>
      </c>
      <c r="E107" s="1">
        <v>43320</v>
      </c>
      <c r="F107" s="23">
        <v>0</v>
      </c>
      <c r="H107" s="36" t="s">
        <v>450</v>
      </c>
      <c r="I107" s="36">
        <v>-1</v>
      </c>
      <c r="J107" s="8" t="s">
        <v>680</v>
      </c>
      <c r="L107" s="11">
        <v>123100</v>
      </c>
      <c r="M107" s="39">
        <v>43320</v>
      </c>
      <c r="N107" s="41">
        <v>126099.99999999641</v>
      </c>
      <c r="O107" s="38" t="s">
        <v>30</v>
      </c>
      <c r="P107" s="26">
        <v>0</v>
      </c>
      <c r="Q107" s="40">
        <v>0</v>
      </c>
      <c r="R107" s="17">
        <v>0</v>
      </c>
    </row>
    <row r="108" spans="1:18" ht="14.25" x14ac:dyDescent="0.15">
      <c r="A108" s="31" t="s">
        <v>217</v>
      </c>
      <c r="B108">
        <v>0</v>
      </c>
      <c r="C108" s="24">
        <v>0</v>
      </c>
      <c r="D108">
        <f t="shared" si="1"/>
        <v>0</v>
      </c>
      <c r="E108" s="1">
        <v>43321</v>
      </c>
      <c r="F108" s="23">
        <v>0</v>
      </c>
      <c r="H108" s="36" t="s">
        <v>451</v>
      </c>
      <c r="I108" s="36">
        <v>0</v>
      </c>
      <c r="J108" s="8" t="s">
        <v>681</v>
      </c>
      <c r="L108" s="11">
        <v>122800</v>
      </c>
      <c r="M108" s="39">
        <v>43321</v>
      </c>
      <c r="N108" s="41">
        <v>126099.99999999641</v>
      </c>
      <c r="O108" s="38" t="s">
        <v>30</v>
      </c>
      <c r="P108" s="26">
        <v>269.60000000000002</v>
      </c>
      <c r="Q108" s="40">
        <v>269.35000000000002</v>
      </c>
      <c r="R108" s="17">
        <v>1</v>
      </c>
    </row>
    <row r="109" spans="1:18" ht="14.25" x14ac:dyDescent="0.15">
      <c r="A109" s="31" t="s">
        <v>217</v>
      </c>
      <c r="B109">
        <v>-1</v>
      </c>
      <c r="C109" s="24">
        <v>-1</v>
      </c>
      <c r="D109">
        <f t="shared" si="1"/>
        <v>0</v>
      </c>
      <c r="E109" s="1">
        <v>43322</v>
      </c>
      <c r="F109" s="23">
        <v>-1</v>
      </c>
      <c r="H109" s="36" t="s">
        <v>451</v>
      </c>
      <c r="I109" s="36">
        <v>1</v>
      </c>
      <c r="J109" s="8" t="s">
        <v>681</v>
      </c>
      <c r="L109" s="11">
        <v>122800</v>
      </c>
      <c r="M109" s="39">
        <v>43322</v>
      </c>
      <c r="N109" s="41">
        <v>125799.99999999645</v>
      </c>
      <c r="O109" s="38" t="s">
        <v>31</v>
      </c>
      <c r="P109" s="26">
        <v>269.35000000000002</v>
      </c>
      <c r="Q109" s="40">
        <v>269.64999999999998</v>
      </c>
      <c r="R109" s="17">
        <v>0</v>
      </c>
    </row>
    <row r="110" spans="1:18" ht="14.25" x14ac:dyDescent="0.15">
      <c r="A110" s="31" t="s">
        <v>218</v>
      </c>
      <c r="B110">
        <v>-1</v>
      </c>
      <c r="C110" s="24">
        <v>-1</v>
      </c>
      <c r="D110">
        <f t="shared" si="1"/>
        <v>0</v>
      </c>
      <c r="E110" s="1">
        <v>43325</v>
      </c>
      <c r="F110" s="23">
        <v>0</v>
      </c>
      <c r="H110" s="36" t="s">
        <v>452</v>
      </c>
      <c r="I110" s="36">
        <v>0</v>
      </c>
      <c r="J110" s="8" t="s">
        <v>682</v>
      </c>
      <c r="L110" s="11">
        <v>122500</v>
      </c>
      <c r="M110" s="39">
        <v>43325</v>
      </c>
      <c r="N110" s="41">
        <v>130799.99999999645</v>
      </c>
      <c r="O110" s="38" t="s">
        <v>31</v>
      </c>
      <c r="P110" s="26">
        <v>269</v>
      </c>
      <c r="Q110" s="40">
        <v>264</v>
      </c>
      <c r="R110" s="17">
        <v>4</v>
      </c>
    </row>
    <row r="111" spans="1:18" ht="14.25" x14ac:dyDescent="0.15">
      <c r="A111" s="31" t="s">
        <v>219</v>
      </c>
      <c r="B111">
        <v>-1</v>
      </c>
      <c r="C111" s="24">
        <v>-1</v>
      </c>
      <c r="D111">
        <f t="shared" si="1"/>
        <v>0</v>
      </c>
      <c r="E111" s="1">
        <v>43326</v>
      </c>
      <c r="F111" s="23">
        <v>0</v>
      </c>
      <c r="H111" s="36" t="s">
        <v>61</v>
      </c>
      <c r="I111" s="36">
        <v>1</v>
      </c>
      <c r="J111" s="8" t="s">
        <v>682</v>
      </c>
      <c r="L111" s="11">
        <v>122500</v>
      </c>
      <c r="M111" s="39">
        <v>43326</v>
      </c>
      <c r="N111" s="41">
        <v>130799.99999999645</v>
      </c>
      <c r="O111" s="38" t="s">
        <v>30</v>
      </c>
      <c r="P111" s="26">
        <v>0</v>
      </c>
      <c r="Q111" s="40">
        <v>0</v>
      </c>
      <c r="R111" s="17">
        <v>0</v>
      </c>
    </row>
    <row r="112" spans="1:18" ht="14.25" x14ac:dyDescent="0.15">
      <c r="A112" s="31" t="s">
        <v>220</v>
      </c>
      <c r="B112">
        <v>-1</v>
      </c>
      <c r="C112" s="24">
        <v>-1</v>
      </c>
      <c r="D112">
        <f t="shared" si="1"/>
        <v>0</v>
      </c>
      <c r="E112" s="1">
        <v>43327</v>
      </c>
      <c r="F112" s="23">
        <v>0</v>
      </c>
      <c r="H112" s="36" t="s">
        <v>454</v>
      </c>
      <c r="I112" s="36">
        <v>0</v>
      </c>
      <c r="J112" s="8" t="s">
        <v>683</v>
      </c>
      <c r="L112" s="11">
        <v>122500</v>
      </c>
      <c r="M112" s="39">
        <v>43327</v>
      </c>
      <c r="N112" s="41">
        <v>130799.99999999645</v>
      </c>
      <c r="O112" s="38" t="s">
        <v>30</v>
      </c>
      <c r="P112" s="26">
        <v>0</v>
      </c>
      <c r="Q112" s="40">
        <v>0</v>
      </c>
      <c r="R112" s="17">
        <v>0</v>
      </c>
    </row>
    <row r="113" spans="1:18" ht="14.25" x14ac:dyDescent="0.15">
      <c r="A113" s="31" t="s">
        <v>221</v>
      </c>
      <c r="B113">
        <v>0</v>
      </c>
      <c r="C113" s="24">
        <v>0</v>
      </c>
      <c r="D113">
        <f t="shared" si="1"/>
        <v>0</v>
      </c>
      <c r="E113" s="1">
        <v>43328</v>
      </c>
      <c r="F113" s="23">
        <v>0</v>
      </c>
      <c r="H113" s="36" t="s">
        <v>453</v>
      </c>
      <c r="I113" s="36">
        <v>1</v>
      </c>
      <c r="J113" s="8" t="s">
        <v>683</v>
      </c>
      <c r="L113" s="11">
        <v>122500</v>
      </c>
      <c r="M113" s="39">
        <v>43328</v>
      </c>
      <c r="N113" s="41">
        <v>130799.99999999645</v>
      </c>
      <c r="O113" s="38" t="s">
        <v>30</v>
      </c>
      <c r="P113" s="26">
        <v>0</v>
      </c>
      <c r="Q113" s="40">
        <v>0</v>
      </c>
      <c r="R113" s="17">
        <v>0</v>
      </c>
    </row>
    <row r="114" spans="1:18" ht="14.25" x14ac:dyDescent="0.15">
      <c r="A114" s="31" t="s">
        <v>221</v>
      </c>
      <c r="B114">
        <v>1</v>
      </c>
      <c r="C114" s="24">
        <v>1</v>
      </c>
      <c r="D114">
        <f t="shared" si="1"/>
        <v>0</v>
      </c>
      <c r="E114" s="1">
        <v>43329</v>
      </c>
      <c r="F114" s="23">
        <v>1</v>
      </c>
      <c r="H114" s="36" t="s">
        <v>456</v>
      </c>
      <c r="I114" s="36">
        <v>0</v>
      </c>
      <c r="J114" s="8" t="s">
        <v>684</v>
      </c>
      <c r="L114" s="11">
        <v>122200</v>
      </c>
      <c r="M114" s="39">
        <v>43329</v>
      </c>
      <c r="N114" s="41">
        <v>130499.99999999643</v>
      </c>
      <c r="O114" s="38" t="s">
        <v>29</v>
      </c>
      <c r="P114" s="26">
        <v>264</v>
      </c>
      <c r="Q114" s="40">
        <v>263.7</v>
      </c>
      <c r="R114" s="17">
        <v>0</v>
      </c>
    </row>
    <row r="115" spans="1:18" ht="14.25" x14ac:dyDescent="0.15">
      <c r="A115" s="31" t="s">
        <v>222</v>
      </c>
      <c r="B115">
        <v>0</v>
      </c>
      <c r="C115" s="24">
        <v>0</v>
      </c>
      <c r="D115">
        <f t="shared" si="1"/>
        <v>0</v>
      </c>
      <c r="E115" s="1">
        <v>43332</v>
      </c>
      <c r="F115" s="23">
        <v>0</v>
      </c>
      <c r="H115" s="36" t="s">
        <v>455</v>
      </c>
      <c r="I115" s="36">
        <v>1</v>
      </c>
      <c r="J115" s="8" t="s">
        <v>684</v>
      </c>
      <c r="L115" s="11">
        <v>122200</v>
      </c>
      <c r="M115" s="39">
        <v>43332</v>
      </c>
      <c r="N115" s="41">
        <v>129149.99999999641</v>
      </c>
      <c r="O115" s="38" t="s">
        <v>29</v>
      </c>
      <c r="P115" s="26">
        <v>267.25</v>
      </c>
      <c r="Q115" s="40">
        <v>265.89999999999998</v>
      </c>
      <c r="R115" s="17">
        <v>2</v>
      </c>
    </row>
    <row r="116" spans="1:18" ht="14.25" x14ac:dyDescent="0.15">
      <c r="A116" s="31" t="s">
        <v>222</v>
      </c>
      <c r="B116">
        <v>-1</v>
      </c>
      <c r="C116" s="24">
        <v>-1</v>
      </c>
      <c r="D116">
        <f t="shared" si="1"/>
        <v>0</v>
      </c>
      <c r="E116" s="1">
        <v>43333</v>
      </c>
      <c r="F116" s="23">
        <v>0</v>
      </c>
      <c r="H116" s="36" t="s">
        <v>457</v>
      </c>
      <c r="I116" s="36">
        <v>1</v>
      </c>
      <c r="J116" s="8" t="s">
        <v>684</v>
      </c>
      <c r="L116" s="11">
        <v>123000</v>
      </c>
      <c r="M116" s="39">
        <v>43333</v>
      </c>
      <c r="N116" s="41">
        <v>129149.99999999641</v>
      </c>
      <c r="O116" s="38" t="s">
        <v>30</v>
      </c>
      <c r="P116" s="26">
        <v>0</v>
      </c>
      <c r="Q116" s="40">
        <v>0</v>
      </c>
      <c r="R116" s="17">
        <v>0</v>
      </c>
    </row>
    <row r="117" spans="1:18" ht="14.25" x14ac:dyDescent="0.15">
      <c r="A117" s="31" t="s">
        <v>223</v>
      </c>
      <c r="B117">
        <v>0</v>
      </c>
      <c r="C117" s="24">
        <v>0</v>
      </c>
      <c r="D117">
        <f t="shared" si="1"/>
        <v>0</v>
      </c>
      <c r="E117" s="1">
        <v>43334</v>
      </c>
      <c r="F117" s="23">
        <v>-1</v>
      </c>
      <c r="H117" s="36" t="s">
        <v>458</v>
      </c>
      <c r="I117" s="36">
        <v>0</v>
      </c>
      <c r="J117" s="8" t="s">
        <v>647</v>
      </c>
      <c r="L117" s="11">
        <v>123000</v>
      </c>
      <c r="M117" s="39">
        <v>43334</v>
      </c>
      <c r="N117" s="41">
        <v>128849.99999999639</v>
      </c>
      <c r="O117" s="38" t="s">
        <v>31</v>
      </c>
      <c r="P117" s="26">
        <v>265.89999999999998</v>
      </c>
      <c r="Q117" s="40">
        <v>266.2</v>
      </c>
      <c r="R117" s="17">
        <v>0</v>
      </c>
    </row>
    <row r="118" spans="1:18" ht="14.25" x14ac:dyDescent="0.15">
      <c r="A118" s="31" t="s">
        <v>223</v>
      </c>
      <c r="B118">
        <v>1</v>
      </c>
      <c r="C118" s="24">
        <v>1</v>
      </c>
      <c r="D118">
        <f t="shared" si="1"/>
        <v>0</v>
      </c>
      <c r="E118" s="1">
        <v>43335</v>
      </c>
      <c r="F118" s="23">
        <v>0</v>
      </c>
      <c r="H118" s="36" t="s">
        <v>458</v>
      </c>
      <c r="I118" s="36">
        <v>-1</v>
      </c>
      <c r="J118" s="8" t="s">
        <v>647</v>
      </c>
      <c r="L118" s="11">
        <v>122700</v>
      </c>
      <c r="M118" s="39">
        <v>43335</v>
      </c>
      <c r="N118" s="41">
        <v>127249.99999999642</v>
      </c>
      <c r="O118" s="38" t="s">
        <v>31</v>
      </c>
      <c r="P118" s="26">
        <v>265.10000000000002</v>
      </c>
      <c r="Q118" s="40">
        <v>266.7</v>
      </c>
      <c r="R118" s="17">
        <v>1</v>
      </c>
    </row>
    <row r="119" spans="1:18" ht="14.25" x14ac:dyDescent="0.15">
      <c r="A119" s="31" t="s">
        <v>224</v>
      </c>
      <c r="B119">
        <v>1</v>
      </c>
      <c r="C119" s="24">
        <v>1</v>
      </c>
      <c r="D119">
        <f t="shared" si="1"/>
        <v>0</v>
      </c>
      <c r="E119" s="1">
        <v>43336</v>
      </c>
      <c r="F119" s="23">
        <v>1</v>
      </c>
      <c r="H119" s="36" t="s">
        <v>459</v>
      </c>
      <c r="I119" s="36">
        <v>0</v>
      </c>
      <c r="J119" s="8" t="s">
        <v>685</v>
      </c>
      <c r="L119" s="11">
        <v>122700</v>
      </c>
      <c r="M119" s="39">
        <v>43336</v>
      </c>
      <c r="N119" s="41">
        <v>126949.99999999641</v>
      </c>
      <c r="O119" s="38" t="s">
        <v>29</v>
      </c>
      <c r="P119" s="26">
        <v>266.7</v>
      </c>
      <c r="Q119" s="40">
        <v>266.39999999999998</v>
      </c>
      <c r="R119" s="17">
        <v>0</v>
      </c>
    </row>
    <row r="120" spans="1:18" ht="14.25" x14ac:dyDescent="0.15">
      <c r="A120" s="31" t="s">
        <v>225</v>
      </c>
      <c r="B120">
        <v>1</v>
      </c>
      <c r="C120" s="24">
        <v>1</v>
      </c>
      <c r="D120">
        <f t="shared" si="1"/>
        <v>0</v>
      </c>
      <c r="E120" s="1">
        <v>43339</v>
      </c>
      <c r="F120" s="23">
        <v>0</v>
      </c>
      <c r="H120" s="36" t="s">
        <v>62</v>
      </c>
      <c r="I120" s="36">
        <v>1</v>
      </c>
      <c r="J120" s="8" t="s">
        <v>685</v>
      </c>
      <c r="L120" s="11">
        <v>125000</v>
      </c>
      <c r="M120" s="39">
        <v>43339</v>
      </c>
      <c r="N120" s="41">
        <v>126649.99999999639</v>
      </c>
      <c r="O120" s="38" t="s">
        <v>29</v>
      </c>
      <c r="P120" s="26">
        <v>267</v>
      </c>
      <c r="Q120" s="40">
        <v>266.7</v>
      </c>
      <c r="R120" s="17">
        <v>0</v>
      </c>
    </row>
    <row r="121" spans="1:18" ht="14.25" x14ac:dyDescent="0.15">
      <c r="A121" s="31" t="s">
        <v>226</v>
      </c>
      <c r="B121">
        <v>0</v>
      </c>
      <c r="C121" s="24">
        <v>0</v>
      </c>
      <c r="D121">
        <f t="shared" si="1"/>
        <v>0</v>
      </c>
      <c r="E121" s="1">
        <v>43340</v>
      </c>
      <c r="F121" s="23">
        <v>-1</v>
      </c>
      <c r="H121" s="36" t="s">
        <v>63</v>
      </c>
      <c r="I121" s="36">
        <v>1</v>
      </c>
      <c r="J121" s="8" t="s">
        <v>685</v>
      </c>
      <c r="L121" s="11">
        <v>125000</v>
      </c>
      <c r="M121" s="39">
        <v>43340</v>
      </c>
      <c r="N121" s="41">
        <v>126349.99999999638</v>
      </c>
      <c r="O121" s="38" t="s">
        <v>31</v>
      </c>
      <c r="P121" s="26">
        <v>267.5</v>
      </c>
      <c r="Q121" s="40">
        <v>267.8</v>
      </c>
      <c r="R121" s="17">
        <v>0</v>
      </c>
    </row>
    <row r="122" spans="1:18" ht="14.25" x14ac:dyDescent="0.15">
      <c r="A122" s="31" t="s">
        <v>226</v>
      </c>
      <c r="B122">
        <v>-1</v>
      </c>
      <c r="C122" s="24">
        <v>-1</v>
      </c>
      <c r="D122">
        <f t="shared" si="1"/>
        <v>0</v>
      </c>
      <c r="E122" s="1">
        <v>43341</v>
      </c>
      <c r="F122" s="23">
        <v>1</v>
      </c>
      <c r="H122" s="36" t="s">
        <v>460</v>
      </c>
      <c r="I122" s="36">
        <v>0</v>
      </c>
      <c r="J122" s="8" t="s">
        <v>686</v>
      </c>
      <c r="L122" s="11">
        <v>125000</v>
      </c>
      <c r="M122" s="39">
        <v>43341</v>
      </c>
      <c r="N122" s="41">
        <v>126049.99999999636</v>
      </c>
      <c r="O122" s="38" t="s">
        <v>29</v>
      </c>
      <c r="P122" s="26">
        <v>268.05</v>
      </c>
      <c r="Q122" s="40">
        <v>267.75</v>
      </c>
      <c r="R122" s="17">
        <v>0</v>
      </c>
    </row>
    <row r="123" spans="1:18" ht="14.25" x14ac:dyDescent="0.15">
      <c r="A123" s="31" t="s">
        <v>227</v>
      </c>
      <c r="B123">
        <v>0</v>
      </c>
      <c r="C123" s="24">
        <v>0</v>
      </c>
      <c r="D123">
        <f t="shared" si="1"/>
        <v>0</v>
      </c>
      <c r="E123" s="1">
        <v>43342</v>
      </c>
      <c r="F123" s="23">
        <v>-1</v>
      </c>
      <c r="H123" s="36" t="s">
        <v>460</v>
      </c>
      <c r="I123" s="36">
        <v>-1</v>
      </c>
      <c r="J123" s="8" t="s">
        <v>686</v>
      </c>
      <c r="L123" s="11">
        <v>128750</v>
      </c>
      <c r="M123" s="39">
        <v>43342</v>
      </c>
      <c r="N123" s="41">
        <v>125749.99999999635</v>
      </c>
      <c r="O123" s="38" t="s">
        <v>31</v>
      </c>
      <c r="P123" s="26">
        <v>267.5</v>
      </c>
      <c r="Q123" s="40">
        <v>267.8</v>
      </c>
      <c r="R123" s="17">
        <v>0</v>
      </c>
    </row>
    <row r="124" spans="1:18" ht="14.25" x14ac:dyDescent="0.15">
      <c r="A124" s="31" t="s">
        <v>227</v>
      </c>
      <c r="B124">
        <v>1</v>
      </c>
      <c r="C124" s="24">
        <v>1</v>
      </c>
      <c r="D124">
        <f t="shared" si="1"/>
        <v>0</v>
      </c>
      <c r="E124" s="1">
        <v>43343</v>
      </c>
      <c r="F124" s="23">
        <v>0</v>
      </c>
      <c r="H124" s="36" t="s">
        <v>64</v>
      </c>
      <c r="I124" s="36">
        <v>-1</v>
      </c>
      <c r="J124" s="8" t="s">
        <v>686</v>
      </c>
      <c r="L124" s="11">
        <v>128750</v>
      </c>
      <c r="M124" s="39">
        <v>43343</v>
      </c>
      <c r="N124" s="41">
        <v>125999.99999999635</v>
      </c>
      <c r="O124" s="38" t="s">
        <v>31</v>
      </c>
      <c r="P124" s="26">
        <v>268.05</v>
      </c>
      <c r="Q124" s="40">
        <v>267.8</v>
      </c>
      <c r="R124" s="17">
        <v>1</v>
      </c>
    </row>
    <row r="125" spans="1:18" ht="14.25" x14ac:dyDescent="0.15">
      <c r="A125" s="31" t="s">
        <v>228</v>
      </c>
      <c r="B125">
        <v>1</v>
      </c>
      <c r="C125" s="24">
        <v>1</v>
      </c>
      <c r="D125">
        <f t="shared" si="1"/>
        <v>0</v>
      </c>
      <c r="E125" s="1">
        <v>43346</v>
      </c>
      <c r="F125" s="23">
        <v>1</v>
      </c>
      <c r="H125" s="36" t="s">
        <v>461</v>
      </c>
      <c r="I125" s="36">
        <v>-1</v>
      </c>
      <c r="J125" s="8" t="s">
        <v>686</v>
      </c>
      <c r="L125" s="11">
        <v>128450</v>
      </c>
      <c r="M125" s="39">
        <v>43346</v>
      </c>
      <c r="N125" s="41">
        <v>125699.99999999633</v>
      </c>
      <c r="O125" s="38" t="s">
        <v>29</v>
      </c>
      <c r="P125" s="26">
        <v>267.8</v>
      </c>
      <c r="Q125" s="40">
        <v>267.5</v>
      </c>
      <c r="R125" s="17">
        <v>0</v>
      </c>
    </row>
    <row r="126" spans="1:18" ht="14.25" x14ac:dyDescent="0.15">
      <c r="A126" s="31" t="s">
        <v>229</v>
      </c>
      <c r="B126">
        <v>0</v>
      </c>
      <c r="C126" s="24">
        <v>0</v>
      </c>
      <c r="D126">
        <f t="shared" si="1"/>
        <v>0</v>
      </c>
      <c r="E126" s="1">
        <v>43347</v>
      </c>
      <c r="F126" s="23">
        <v>-1</v>
      </c>
      <c r="H126" s="36" t="s">
        <v>462</v>
      </c>
      <c r="I126" s="36">
        <v>0</v>
      </c>
      <c r="J126" s="8" t="s">
        <v>687</v>
      </c>
      <c r="L126" s="11">
        <v>128450</v>
      </c>
      <c r="M126" s="39">
        <v>43347</v>
      </c>
      <c r="N126" s="41">
        <v>126549.9999999963</v>
      </c>
      <c r="O126" s="38" t="s">
        <v>31</v>
      </c>
      <c r="P126" s="26">
        <v>266.64999999999998</v>
      </c>
      <c r="Q126" s="40">
        <v>265.8</v>
      </c>
      <c r="R126" s="17">
        <v>1</v>
      </c>
    </row>
    <row r="127" spans="1:18" ht="14.25" x14ac:dyDescent="0.15">
      <c r="A127" s="31" t="s">
        <v>229</v>
      </c>
      <c r="B127">
        <v>-1</v>
      </c>
      <c r="C127" s="24">
        <v>-1</v>
      </c>
      <c r="D127">
        <f t="shared" si="1"/>
        <v>0</v>
      </c>
      <c r="E127" s="1">
        <v>43348</v>
      </c>
      <c r="F127" s="23">
        <v>1</v>
      </c>
      <c r="H127" s="36" t="s">
        <v>462</v>
      </c>
      <c r="I127" s="36">
        <v>1</v>
      </c>
      <c r="J127" s="8" t="s">
        <v>687</v>
      </c>
      <c r="L127" s="11">
        <v>128450</v>
      </c>
      <c r="M127" s="39">
        <v>43348</v>
      </c>
      <c r="N127" s="41">
        <v>126249.99999999629</v>
      </c>
      <c r="O127" s="38" t="s">
        <v>29</v>
      </c>
      <c r="P127" s="26">
        <v>265.8</v>
      </c>
      <c r="Q127" s="40">
        <v>265.5</v>
      </c>
      <c r="R127" s="17">
        <v>0</v>
      </c>
    </row>
    <row r="128" spans="1:18" ht="14.25" x14ac:dyDescent="0.15">
      <c r="A128" s="31" t="s">
        <v>230</v>
      </c>
      <c r="B128">
        <v>0</v>
      </c>
      <c r="C128" s="24">
        <v>0</v>
      </c>
      <c r="D128">
        <f t="shared" si="1"/>
        <v>0</v>
      </c>
      <c r="E128" s="1">
        <v>43349</v>
      </c>
      <c r="F128" s="23">
        <v>0</v>
      </c>
      <c r="H128" s="36" t="s">
        <v>463</v>
      </c>
      <c r="I128" s="36">
        <v>0</v>
      </c>
      <c r="J128" s="8" t="s">
        <v>688</v>
      </c>
      <c r="L128" s="11">
        <v>128150</v>
      </c>
      <c r="M128" s="39">
        <v>43349</v>
      </c>
      <c r="N128" s="41">
        <v>125949.99999999531</v>
      </c>
      <c r="O128" s="38" t="s">
        <v>29</v>
      </c>
      <c r="P128" s="26">
        <v>266.64999999999998</v>
      </c>
      <c r="Q128" s="40">
        <v>266.349999999999</v>
      </c>
      <c r="R128" s="17">
        <v>0</v>
      </c>
    </row>
    <row r="129" spans="1:18" ht="14.25" x14ac:dyDescent="0.15">
      <c r="A129" s="31" t="s">
        <v>230</v>
      </c>
      <c r="B129">
        <v>1</v>
      </c>
      <c r="C129" s="24">
        <v>1</v>
      </c>
      <c r="D129">
        <f t="shared" si="1"/>
        <v>0</v>
      </c>
      <c r="E129" s="1">
        <v>43350</v>
      </c>
      <c r="F129" s="23">
        <v>-1</v>
      </c>
      <c r="H129" s="36" t="s">
        <v>65</v>
      </c>
      <c r="I129" s="36">
        <v>1</v>
      </c>
      <c r="J129" s="8" t="s">
        <v>688</v>
      </c>
      <c r="L129" s="11">
        <v>128150</v>
      </c>
      <c r="M129" s="39">
        <v>43350</v>
      </c>
      <c r="N129" s="41">
        <v>125649.9999999953</v>
      </c>
      <c r="O129" s="38" t="s">
        <v>31</v>
      </c>
      <c r="P129" s="26">
        <v>267.25</v>
      </c>
      <c r="Q129" s="40">
        <v>267.55</v>
      </c>
      <c r="R129" s="17">
        <v>0</v>
      </c>
    </row>
    <row r="130" spans="1:18" ht="14.25" x14ac:dyDescent="0.15">
      <c r="A130" s="31" t="s">
        <v>231</v>
      </c>
      <c r="B130">
        <v>0</v>
      </c>
      <c r="C130" s="24">
        <v>0</v>
      </c>
      <c r="D130">
        <f t="shared" si="1"/>
        <v>0</v>
      </c>
      <c r="E130" s="1">
        <v>43353</v>
      </c>
      <c r="F130" s="23">
        <v>0</v>
      </c>
      <c r="H130" s="36" t="s">
        <v>464</v>
      </c>
      <c r="I130" s="36">
        <v>0</v>
      </c>
      <c r="J130" s="8" t="s">
        <v>689</v>
      </c>
      <c r="L130" s="11">
        <v>128150</v>
      </c>
      <c r="M130" s="39">
        <v>43353</v>
      </c>
      <c r="N130" s="41">
        <v>125349.99999999529</v>
      </c>
      <c r="O130" s="38" t="s">
        <v>31</v>
      </c>
      <c r="P130" s="26">
        <v>266.05</v>
      </c>
      <c r="Q130" s="40">
        <v>266.35000000000002</v>
      </c>
      <c r="R130" s="17">
        <v>0</v>
      </c>
    </row>
    <row r="131" spans="1:18" ht="14.25" x14ac:dyDescent="0.15">
      <c r="A131" s="31" t="s">
        <v>231</v>
      </c>
      <c r="B131">
        <v>-1</v>
      </c>
      <c r="C131" s="24">
        <v>-1</v>
      </c>
      <c r="D131">
        <f t="shared" ref="D131:D194" si="2">IF(C131=B131,0,1)</f>
        <v>0</v>
      </c>
      <c r="E131" s="1">
        <v>43354</v>
      </c>
      <c r="F131" s="23">
        <v>1</v>
      </c>
      <c r="H131" s="36" t="s">
        <v>464</v>
      </c>
      <c r="I131" s="36">
        <v>-1</v>
      </c>
      <c r="J131" s="8" t="s">
        <v>689</v>
      </c>
      <c r="L131" s="11">
        <v>128150</v>
      </c>
      <c r="M131" s="39">
        <v>43354</v>
      </c>
      <c r="N131" s="41">
        <v>125049.99999999527</v>
      </c>
      <c r="O131" s="38" t="s">
        <v>29</v>
      </c>
      <c r="P131" s="26">
        <v>266.55</v>
      </c>
      <c r="Q131" s="40">
        <v>266.25</v>
      </c>
      <c r="R131" s="17">
        <v>1</v>
      </c>
    </row>
    <row r="132" spans="1:18" ht="14.25" x14ac:dyDescent="0.15">
      <c r="A132" s="31" t="s">
        <v>232</v>
      </c>
      <c r="B132">
        <v>-1</v>
      </c>
      <c r="C132" s="24">
        <v>-1</v>
      </c>
      <c r="D132">
        <f t="shared" si="2"/>
        <v>0</v>
      </c>
      <c r="E132" s="1">
        <v>43355</v>
      </c>
      <c r="F132" s="23">
        <v>0</v>
      </c>
      <c r="H132" s="36" t="s">
        <v>465</v>
      </c>
      <c r="I132" s="36">
        <v>0</v>
      </c>
      <c r="J132" s="8" t="s">
        <v>690</v>
      </c>
      <c r="L132" s="11">
        <v>127850</v>
      </c>
      <c r="M132" s="39">
        <v>43355</v>
      </c>
      <c r="N132" s="41">
        <v>125049.99999999527</v>
      </c>
      <c r="O132" s="38" t="s">
        <v>30</v>
      </c>
      <c r="P132" s="26">
        <v>0</v>
      </c>
      <c r="Q132" s="40">
        <v>0</v>
      </c>
      <c r="R132" s="17">
        <v>0</v>
      </c>
    </row>
    <row r="133" spans="1:18" ht="14.25" x14ac:dyDescent="0.15">
      <c r="A133" s="31" t="s">
        <v>233</v>
      </c>
      <c r="B133">
        <v>-1</v>
      </c>
      <c r="C133" s="24">
        <v>-1</v>
      </c>
      <c r="D133">
        <f t="shared" si="2"/>
        <v>0</v>
      </c>
      <c r="E133" s="1">
        <v>43356</v>
      </c>
      <c r="F133" s="23">
        <v>-1</v>
      </c>
      <c r="H133" s="36" t="s">
        <v>66</v>
      </c>
      <c r="I133" s="36">
        <v>-1</v>
      </c>
      <c r="J133" s="8" t="s">
        <v>690</v>
      </c>
      <c r="L133" s="11">
        <v>127850</v>
      </c>
      <c r="M133" s="39">
        <v>43356</v>
      </c>
      <c r="N133" s="41">
        <v>124749.99999999531</v>
      </c>
      <c r="O133" s="38" t="s">
        <v>31</v>
      </c>
      <c r="P133" s="26">
        <v>266.85000000000002</v>
      </c>
      <c r="Q133" s="40">
        <v>267.14999999999998</v>
      </c>
      <c r="R133" s="17">
        <v>0</v>
      </c>
    </row>
    <row r="134" spans="1:18" ht="14.25" x14ac:dyDescent="0.15">
      <c r="A134" s="31" t="s">
        <v>234</v>
      </c>
      <c r="B134">
        <v>-1</v>
      </c>
      <c r="C134" s="24">
        <v>-1</v>
      </c>
      <c r="D134">
        <f t="shared" si="2"/>
        <v>0</v>
      </c>
      <c r="E134" s="1">
        <v>43357</v>
      </c>
      <c r="F134" s="23">
        <v>0</v>
      </c>
      <c r="H134" s="36" t="s">
        <v>466</v>
      </c>
      <c r="I134" s="36">
        <v>-1</v>
      </c>
      <c r="J134" s="8" t="s">
        <v>690</v>
      </c>
      <c r="L134" s="11">
        <v>125950</v>
      </c>
      <c r="M134" s="39">
        <v>43357</v>
      </c>
      <c r="N134" s="41">
        <v>122649.99999999534</v>
      </c>
      <c r="O134" s="38" t="s">
        <v>31</v>
      </c>
      <c r="P134" s="26">
        <v>266.05</v>
      </c>
      <c r="Q134" s="40">
        <v>268.14999999999998</v>
      </c>
      <c r="R134" s="17">
        <v>1</v>
      </c>
    </row>
    <row r="135" spans="1:18" ht="14.25" x14ac:dyDescent="0.15">
      <c r="A135" s="31" t="s">
        <v>235</v>
      </c>
      <c r="B135">
        <v>-1</v>
      </c>
      <c r="C135" s="24">
        <v>-1</v>
      </c>
      <c r="D135">
        <f t="shared" si="2"/>
        <v>0</v>
      </c>
      <c r="E135" s="1">
        <v>43360</v>
      </c>
      <c r="F135" s="23">
        <v>1</v>
      </c>
      <c r="H135" s="36" t="s">
        <v>467</v>
      </c>
      <c r="I135" s="36">
        <v>-1</v>
      </c>
      <c r="J135" s="8" t="s">
        <v>690</v>
      </c>
      <c r="L135" s="11">
        <v>125950</v>
      </c>
      <c r="M135" s="39">
        <v>43360</v>
      </c>
      <c r="N135" s="41">
        <v>122349.99999999437</v>
      </c>
      <c r="O135" s="38" t="s">
        <v>29</v>
      </c>
      <c r="P135" s="26">
        <v>268.14999999999998</v>
      </c>
      <c r="Q135" s="40">
        <v>267.849999999999</v>
      </c>
      <c r="R135" s="17">
        <v>0</v>
      </c>
    </row>
    <row r="136" spans="1:18" ht="14.25" x14ac:dyDescent="0.15">
      <c r="A136" s="31" t="s">
        <v>236</v>
      </c>
      <c r="B136">
        <v>0</v>
      </c>
      <c r="C136" s="24">
        <v>0</v>
      </c>
      <c r="D136">
        <f t="shared" si="2"/>
        <v>0</v>
      </c>
      <c r="E136" s="1">
        <v>43361</v>
      </c>
      <c r="F136" s="23">
        <v>0</v>
      </c>
      <c r="H136" s="36" t="s">
        <v>468</v>
      </c>
      <c r="I136" s="36">
        <v>0</v>
      </c>
      <c r="J136" s="8" t="s">
        <v>660</v>
      </c>
      <c r="L136" s="11">
        <v>125650</v>
      </c>
      <c r="M136" s="39">
        <v>43361</v>
      </c>
      <c r="N136" s="41">
        <v>122049.99999999435</v>
      </c>
      <c r="O136" s="38" t="s">
        <v>29</v>
      </c>
      <c r="P136" s="26">
        <v>268.35000000000002</v>
      </c>
      <c r="Q136" s="40">
        <v>268.05</v>
      </c>
      <c r="R136" s="17">
        <v>0</v>
      </c>
    </row>
    <row r="137" spans="1:18" ht="14.25" x14ac:dyDescent="0.15">
      <c r="A137" s="31" t="s">
        <v>236</v>
      </c>
      <c r="B137">
        <v>1</v>
      </c>
      <c r="C137" s="24">
        <v>1</v>
      </c>
      <c r="D137">
        <f t="shared" si="2"/>
        <v>0</v>
      </c>
      <c r="E137" s="1">
        <v>43362</v>
      </c>
      <c r="F137" s="23">
        <v>0</v>
      </c>
      <c r="H137" s="36" t="s">
        <v>468</v>
      </c>
      <c r="I137" s="36">
        <v>1</v>
      </c>
      <c r="J137" s="8" t="s">
        <v>660</v>
      </c>
      <c r="L137" s="11">
        <v>125650</v>
      </c>
      <c r="M137" s="39">
        <v>43362</v>
      </c>
      <c r="N137" s="41">
        <v>121749.99999999338</v>
      </c>
      <c r="O137" s="38" t="s">
        <v>29</v>
      </c>
      <c r="P137" s="26">
        <v>268.14999999999998</v>
      </c>
      <c r="Q137" s="40">
        <v>267.849999999999</v>
      </c>
      <c r="R137" s="17">
        <v>0</v>
      </c>
    </row>
    <row r="138" spans="1:18" ht="14.25" x14ac:dyDescent="0.15">
      <c r="A138" s="31" t="s">
        <v>237</v>
      </c>
      <c r="B138">
        <v>0</v>
      </c>
      <c r="C138" s="24">
        <v>0</v>
      </c>
      <c r="D138">
        <f t="shared" si="2"/>
        <v>0</v>
      </c>
      <c r="E138" s="1">
        <v>43363</v>
      </c>
      <c r="F138" s="23">
        <v>0</v>
      </c>
      <c r="H138" s="36" t="s">
        <v>469</v>
      </c>
      <c r="I138" s="36">
        <v>0</v>
      </c>
      <c r="J138" s="8" t="s">
        <v>691</v>
      </c>
      <c r="L138" s="11">
        <v>125350</v>
      </c>
      <c r="M138" s="39">
        <v>43363</v>
      </c>
      <c r="N138" s="41">
        <v>122399.99999999335</v>
      </c>
      <c r="O138" s="38" t="s">
        <v>29</v>
      </c>
      <c r="P138" s="26">
        <v>267.8</v>
      </c>
      <c r="Q138" s="40">
        <v>268.45</v>
      </c>
      <c r="R138" s="17">
        <v>1</v>
      </c>
    </row>
    <row r="139" spans="1:18" ht="14.25" x14ac:dyDescent="0.15">
      <c r="A139" s="31" t="s">
        <v>237</v>
      </c>
      <c r="B139">
        <v>-1</v>
      </c>
      <c r="C139" s="24">
        <v>-1</v>
      </c>
      <c r="D139">
        <f t="shared" si="2"/>
        <v>0</v>
      </c>
      <c r="E139" s="1">
        <v>43364</v>
      </c>
      <c r="F139" s="23">
        <v>-1</v>
      </c>
      <c r="H139" s="36" t="s">
        <v>67</v>
      </c>
      <c r="I139" s="36">
        <v>-1</v>
      </c>
      <c r="J139" s="8" t="s">
        <v>691</v>
      </c>
      <c r="L139" s="11">
        <v>125350</v>
      </c>
      <c r="M139" s="39">
        <v>43364</v>
      </c>
      <c r="N139" s="41">
        <v>122099.99999999334</v>
      </c>
      <c r="O139" s="38" t="s">
        <v>31</v>
      </c>
      <c r="P139" s="26">
        <v>268.45</v>
      </c>
      <c r="Q139" s="40">
        <v>268.75</v>
      </c>
      <c r="R139" s="17">
        <v>0</v>
      </c>
    </row>
    <row r="140" spans="1:18" ht="14.25" x14ac:dyDescent="0.15">
      <c r="A140" s="31" t="s">
        <v>238</v>
      </c>
      <c r="B140">
        <v>-1</v>
      </c>
      <c r="C140" s="24">
        <v>-1</v>
      </c>
      <c r="D140">
        <f t="shared" si="2"/>
        <v>0</v>
      </c>
      <c r="E140" s="1">
        <v>43368</v>
      </c>
      <c r="F140" s="23">
        <v>0</v>
      </c>
      <c r="H140" s="36" t="s">
        <v>470</v>
      </c>
      <c r="I140" s="36">
        <v>0</v>
      </c>
      <c r="J140" s="8" t="s">
        <v>692</v>
      </c>
      <c r="L140" s="11">
        <v>125350</v>
      </c>
      <c r="M140" s="39">
        <v>43368</v>
      </c>
      <c r="N140" s="41">
        <v>124399.99999999335</v>
      </c>
      <c r="O140" s="38" t="s">
        <v>31</v>
      </c>
      <c r="P140" s="26">
        <v>268.5</v>
      </c>
      <c r="Q140" s="40">
        <v>266.2</v>
      </c>
      <c r="R140" s="17">
        <v>3</v>
      </c>
    </row>
    <row r="141" spans="1:18" ht="14.25" x14ac:dyDescent="0.15">
      <c r="A141" s="31" t="s">
        <v>239</v>
      </c>
      <c r="B141">
        <v>0</v>
      </c>
      <c r="C141" s="24">
        <v>0</v>
      </c>
      <c r="D141">
        <f t="shared" si="2"/>
        <v>0</v>
      </c>
      <c r="E141" s="1">
        <v>43369</v>
      </c>
      <c r="F141" s="23">
        <v>0</v>
      </c>
      <c r="H141" s="36" t="s">
        <v>68</v>
      </c>
      <c r="I141" s="36">
        <v>1</v>
      </c>
      <c r="J141" s="8" t="s">
        <v>692</v>
      </c>
      <c r="L141" s="11">
        <v>125350</v>
      </c>
      <c r="M141" s="39">
        <v>43369</v>
      </c>
      <c r="N141" s="41">
        <v>124399.99999999335</v>
      </c>
      <c r="O141" s="38" t="s">
        <v>30</v>
      </c>
      <c r="P141" s="26">
        <v>0</v>
      </c>
      <c r="Q141" s="40">
        <v>0</v>
      </c>
      <c r="R141" s="17">
        <v>0</v>
      </c>
    </row>
    <row r="142" spans="1:18" ht="14.25" x14ac:dyDescent="0.15">
      <c r="A142" s="31" t="s">
        <v>239</v>
      </c>
      <c r="B142">
        <v>1</v>
      </c>
      <c r="C142" s="24">
        <v>1</v>
      </c>
      <c r="D142">
        <f t="shared" si="2"/>
        <v>0</v>
      </c>
      <c r="E142" s="1">
        <v>43370</v>
      </c>
      <c r="F142" s="23">
        <v>0</v>
      </c>
      <c r="H142" s="36" t="s">
        <v>471</v>
      </c>
      <c r="I142" s="36">
        <v>0</v>
      </c>
      <c r="J142" s="8" t="s">
        <v>693</v>
      </c>
      <c r="L142" s="11">
        <v>125050</v>
      </c>
      <c r="M142" s="39">
        <v>43370</v>
      </c>
      <c r="N142" s="41">
        <v>124399.99999999335</v>
      </c>
      <c r="O142" s="38" t="s">
        <v>30</v>
      </c>
      <c r="P142" s="26">
        <v>0</v>
      </c>
      <c r="Q142" s="40">
        <v>0</v>
      </c>
      <c r="R142" s="17">
        <v>0</v>
      </c>
    </row>
    <row r="143" spans="1:18" ht="14.25" x14ac:dyDescent="0.15">
      <c r="A143" s="31" t="s">
        <v>240</v>
      </c>
      <c r="B143">
        <v>0</v>
      </c>
      <c r="C143" s="24">
        <v>0</v>
      </c>
      <c r="D143">
        <f t="shared" si="2"/>
        <v>0</v>
      </c>
      <c r="E143" s="1">
        <v>43371</v>
      </c>
      <c r="F143" s="23">
        <v>1</v>
      </c>
      <c r="H143" s="36" t="s">
        <v>69</v>
      </c>
      <c r="I143" s="36">
        <v>1</v>
      </c>
      <c r="J143" s="8" t="s">
        <v>693</v>
      </c>
      <c r="L143" s="11">
        <v>125050</v>
      </c>
      <c r="M143" s="39">
        <v>43371</v>
      </c>
      <c r="N143" s="41">
        <v>124099.99999999334</v>
      </c>
      <c r="O143" s="38" t="s">
        <v>29</v>
      </c>
      <c r="P143" s="26">
        <v>266.2</v>
      </c>
      <c r="Q143" s="40">
        <v>265.89999999999998</v>
      </c>
      <c r="R143" s="17">
        <v>0</v>
      </c>
    </row>
    <row r="144" spans="1:18" ht="14.25" x14ac:dyDescent="0.15">
      <c r="A144" s="31" t="s">
        <v>240</v>
      </c>
      <c r="B144">
        <v>-1</v>
      </c>
      <c r="C144" s="24">
        <v>-1</v>
      </c>
      <c r="D144">
        <f t="shared" si="2"/>
        <v>0</v>
      </c>
      <c r="E144" s="1">
        <v>43381</v>
      </c>
      <c r="F144" s="23">
        <v>-1</v>
      </c>
      <c r="H144" s="36" t="s">
        <v>472</v>
      </c>
      <c r="I144" s="36">
        <v>1</v>
      </c>
      <c r="J144" s="8" t="s">
        <v>693</v>
      </c>
      <c r="L144" s="11">
        <v>126350</v>
      </c>
      <c r="M144" s="39">
        <v>43381</v>
      </c>
      <c r="N144" s="41">
        <v>126249.99999999331</v>
      </c>
      <c r="O144" s="38" t="s">
        <v>31</v>
      </c>
      <c r="P144" s="26">
        <v>269.7</v>
      </c>
      <c r="Q144" s="40">
        <v>267.55</v>
      </c>
      <c r="R144" s="17">
        <v>2</v>
      </c>
    </row>
    <row r="145" spans="1:18" ht="14.25" x14ac:dyDescent="0.15">
      <c r="A145" s="31" t="s">
        <v>241</v>
      </c>
      <c r="B145">
        <v>-1</v>
      </c>
      <c r="C145" s="24">
        <v>-1</v>
      </c>
      <c r="D145">
        <f t="shared" si="2"/>
        <v>0</v>
      </c>
      <c r="E145" s="1">
        <v>43382</v>
      </c>
      <c r="F145" s="23">
        <v>0</v>
      </c>
      <c r="H145" s="36" t="s">
        <v>473</v>
      </c>
      <c r="I145" s="36">
        <v>0</v>
      </c>
      <c r="J145" s="8" t="s">
        <v>694</v>
      </c>
      <c r="L145" s="11">
        <v>126350</v>
      </c>
      <c r="M145" s="39">
        <v>43382</v>
      </c>
      <c r="N145" s="41">
        <v>126249.99999999331</v>
      </c>
      <c r="O145" s="38" t="s">
        <v>30</v>
      </c>
      <c r="P145" s="26">
        <v>0</v>
      </c>
      <c r="Q145" s="40">
        <v>0</v>
      </c>
      <c r="R145" s="17">
        <v>0</v>
      </c>
    </row>
    <row r="146" spans="1:18" ht="14.25" x14ac:dyDescent="0.15">
      <c r="A146" s="31" t="s">
        <v>242</v>
      </c>
      <c r="B146">
        <v>-1</v>
      </c>
      <c r="C146" s="24">
        <v>-1</v>
      </c>
      <c r="D146">
        <f t="shared" si="2"/>
        <v>0</v>
      </c>
      <c r="E146" s="1">
        <v>43383</v>
      </c>
      <c r="F146" s="23">
        <v>1</v>
      </c>
      <c r="H146" s="36" t="s">
        <v>473</v>
      </c>
      <c r="I146" s="36">
        <v>-1</v>
      </c>
      <c r="J146" s="8" t="s">
        <v>694</v>
      </c>
      <c r="L146" s="11">
        <v>126050</v>
      </c>
      <c r="M146" s="39">
        <v>43383</v>
      </c>
      <c r="N146" s="41">
        <v>125949.99999999329</v>
      </c>
      <c r="O146" s="38" t="s">
        <v>29</v>
      </c>
      <c r="P146" s="26">
        <v>267.55</v>
      </c>
      <c r="Q146" s="40">
        <v>267.25</v>
      </c>
      <c r="R146" s="17">
        <v>0</v>
      </c>
    </row>
    <row r="147" spans="1:18" ht="14.25" x14ac:dyDescent="0.15">
      <c r="A147" s="31" t="s">
        <v>243</v>
      </c>
      <c r="B147">
        <v>0</v>
      </c>
      <c r="C147" s="24">
        <v>0</v>
      </c>
      <c r="D147">
        <f t="shared" si="2"/>
        <v>0</v>
      </c>
      <c r="E147" s="1">
        <v>43384</v>
      </c>
      <c r="F147" s="23">
        <v>0</v>
      </c>
      <c r="H147" s="36" t="s">
        <v>70</v>
      </c>
      <c r="I147" s="36">
        <v>0</v>
      </c>
      <c r="J147" s="8" t="s">
        <v>655</v>
      </c>
      <c r="L147" s="11">
        <v>126050</v>
      </c>
      <c r="M147" s="39">
        <v>43384</v>
      </c>
      <c r="N147" s="41">
        <v>129849.99999999332</v>
      </c>
      <c r="O147" s="38" t="s">
        <v>29</v>
      </c>
      <c r="P147" s="26">
        <v>267.39999999999998</v>
      </c>
      <c r="Q147" s="40">
        <v>271.3</v>
      </c>
      <c r="R147" s="17">
        <v>1</v>
      </c>
    </row>
    <row r="148" spans="1:18" ht="14.25" x14ac:dyDescent="0.15">
      <c r="A148" s="31" t="s">
        <v>243</v>
      </c>
      <c r="B148">
        <v>1</v>
      </c>
      <c r="C148" s="24">
        <v>1</v>
      </c>
      <c r="D148">
        <f t="shared" si="2"/>
        <v>0</v>
      </c>
      <c r="E148" s="1">
        <v>43385</v>
      </c>
      <c r="F148" s="23">
        <v>-1</v>
      </c>
      <c r="H148" s="36" t="s">
        <v>70</v>
      </c>
      <c r="I148" s="36">
        <v>1</v>
      </c>
      <c r="J148" s="8" t="s">
        <v>655</v>
      </c>
      <c r="L148" s="11">
        <v>125750</v>
      </c>
      <c r="M148" s="39">
        <v>43385</v>
      </c>
      <c r="N148" s="41">
        <v>129549.99999999331</v>
      </c>
      <c r="O148" s="38" t="s">
        <v>31</v>
      </c>
      <c r="P148" s="26">
        <v>271.3</v>
      </c>
      <c r="Q148" s="40">
        <v>271.60000000000002</v>
      </c>
      <c r="R148" s="17">
        <v>0</v>
      </c>
    </row>
    <row r="149" spans="1:18" ht="14.25" x14ac:dyDescent="0.15">
      <c r="A149" s="31" t="s">
        <v>244</v>
      </c>
      <c r="B149">
        <v>0</v>
      </c>
      <c r="C149" s="24">
        <v>0</v>
      </c>
      <c r="D149">
        <f t="shared" si="2"/>
        <v>0</v>
      </c>
      <c r="E149" s="1">
        <v>43388</v>
      </c>
      <c r="F149" s="23">
        <v>0</v>
      </c>
      <c r="H149" s="36" t="s">
        <v>71</v>
      </c>
      <c r="I149" s="36">
        <v>1</v>
      </c>
      <c r="J149" s="8" t="s">
        <v>655</v>
      </c>
      <c r="L149" s="11">
        <v>125750</v>
      </c>
      <c r="M149" s="39">
        <v>43388</v>
      </c>
      <c r="N149" s="41">
        <v>122049.99999999331</v>
      </c>
      <c r="O149" s="38" t="s">
        <v>31</v>
      </c>
      <c r="P149" s="26">
        <v>267.7</v>
      </c>
      <c r="Q149" s="40">
        <v>275.2</v>
      </c>
      <c r="R149" s="17">
        <v>3</v>
      </c>
    </row>
    <row r="150" spans="1:18" ht="14.25" x14ac:dyDescent="0.15">
      <c r="A150" s="31" t="s">
        <v>244</v>
      </c>
      <c r="B150">
        <v>-1</v>
      </c>
      <c r="C150" s="24">
        <v>-1</v>
      </c>
      <c r="D150">
        <f t="shared" si="2"/>
        <v>0</v>
      </c>
      <c r="E150" s="1">
        <v>43389</v>
      </c>
      <c r="F150" s="23">
        <v>0</v>
      </c>
      <c r="H150" s="36" t="s">
        <v>475</v>
      </c>
      <c r="I150" s="36">
        <v>0</v>
      </c>
      <c r="J150" s="8" t="s">
        <v>656</v>
      </c>
      <c r="L150" s="11">
        <v>125750</v>
      </c>
      <c r="M150" s="39">
        <v>43389</v>
      </c>
      <c r="N150" s="41">
        <v>122049.99999999331</v>
      </c>
      <c r="O150" s="38" t="s">
        <v>30</v>
      </c>
      <c r="P150" s="26">
        <v>0</v>
      </c>
      <c r="Q150" s="40">
        <v>0</v>
      </c>
      <c r="R150" s="17">
        <v>0</v>
      </c>
    </row>
    <row r="151" spans="1:18" ht="14.25" x14ac:dyDescent="0.15">
      <c r="A151" s="31" t="s">
        <v>245</v>
      </c>
      <c r="B151">
        <v>-1</v>
      </c>
      <c r="C151" s="24">
        <v>-1</v>
      </c>
      <c r="D151">
        <f t="shared" si="2"/>
        <v>0</v>
      </c>
      <c r="E151" s="1">
        <v>43390</v>
      </c>
      <c r="F151" s="23">
        <v>0</v>
      </c>
      <c r="H151" s="36" t="s">
        <v>474</v>
      </c>
      <c r="I151" s="36">
        <v>-1</v>
      </c>
      <c r="J151" s="8" t="s">
        <v>656</v>
      </c>
      <c r="L151" s="11">
        <v>125450</v>
      </c>
      <c r="M151" s="39">
        <v>43390</v>
      </c>
      <c r="N151" s="41">
        <v>122049.99999999331</v>
      </c>
      <c r="O151" s="38" t="s">
        <v>30</v>
      </c>
      <c r="P151" s="26">
        <v>0</v>
      </c>
      <c r="Q151" s="40">
        <v>0</v>
      </c>
      <c r="R151" s="17">
        <v>0</v>
      </c>
    </row>
    <row r="152" spans="1:18" ht="14.25" x14ac:dyDescent="0.15">
      <c r="A152" s="31" t="s">
        <v>246</v>
      </c>
      <c r="B152">
        <v>0</v>
      </c>
      <c r="C152" s="24">
        <v>0</v>
      </c>
      <c r="D152">
        <f t="shared" si="2"/>
        <v>0</v>
      </c>
      <c r="E152" s="1">
        <v>43391</v>
      </c>
      <c r="F152" s="23">
        <v>1</v>
      </c>
      <c r="H152" s="36" t="s">
        <v>476</v>
      </c>
      <c r="I152" s="36">
        <v>0</v>
      </c>
      <c r="J152" s="8" t="s">
        <v>657</v>
      </c>
      <c r="L152" s="11">
        <v>125450</v>
      </c>
      <c r="M152" s="39">
        <v>43391</v>
      </c>
      <c r="N152" s="41">
        <v>121749.99999999329</v>
      </c>
      <c r="O152" s="38" t="s">
        <v>29</v>
      </c>
      <c r="P152" s="26">
        <v>275.2</v>
      </c>
      <c r="Q152" s="40">
        <v>274.89999999999998</v>
      </c>
      <c r="R152" s="17">
        <v>0</v>
      </c>
    </row>
    <row r="153" spans="1:18" ht="14.25" x14ac:dyDescent="0.15">
      <c r="A153" s="31" t="s">
        <v>246</v>
      </c>
      <c r="B153">
        <v>1</v>
      </c>
      <c r="C153" s="24">
        <v>1</v>
      </c>
      <c r="D153">
        <f t="shared" si="2"/>
        <v>0</v>
      </c>
      <c r="E153" s="1">
        <v>43392</v>
      </c>
      <c r="F153" s="23">
        <v>-1</v>
      </c>
      <c r="H153" s="36" t="s">
        <v>72</v>
      </c>
      <c r="I153" s="36">
        <v>1</v>
      </c>
      <c r="J153" s="8" t="s">
        <v>657</v>
      </c>
      <c r="L153" s="11">
        <v>125150</v>
      </c>
      <c r="M153" s="39">
        <v>43392</v>
      </c>
      <c r="N153" s="41">
        <v>121449.99999999328</v>
      </c>
      <c r="O153" s="38" t="s">
        <v>31</v>
      </c>
      <c r="P153" s="26">
        <v>275.39999999999998</v>
      </c>
      <c r="Q153" s="40">
        <v>275.7</v>
      </c>
      <c r="R153" s="17">
        <v>0</v>
      </c>
    </row>
    <row r="154" spans="1:18" ht="14.25" x14ac:dyDescent="0.15">
      <c r="A154" s="31" t="s">
        <v>247</v>
      </c>
      <c r="B154">
        <v>0</v>
      </c>
      <c r="C154" s="24">
        <v>0</v>
      </c>
      <c r="D154">
        <f t="shared" si="2"/>
        <v>0</v>
      </c>
      <c r="E154" s="1">
        <v>43395</v>
      </c>
      <c r="F154" s="23">
        <v>0</v>
      </c>
      <c r="H154" s="36" t="s">
        <v>477</v>
      </c>
      <c r="I154" s="36">
        <v>0</v>
      </c>
      <c r="J154" s="8" t="s">
        <v>695</v>
      </c>
      <c r="L154" s="11">
        <v>125150</v>
      </c>
      <c r="M154" s="39">
        <v>43395</v>
      </c>
      <c r="N154" s="41">
        <v>120999.99999999329</v>
      </c>
      <c r="O154" s="38" t="s">
        <v>31</v>
      </c>
      <c r="P154" s="26">
        <v>275.2</v>
      </c>
      <c r="Q154" s="40">
        <v>275.64999999999998</v>
      </c>
      <c r="R154" s="17">
        <v>1</v>
      </c>
    </row>
    <row r="155" spans="1:18" ht="14.25" x14ac:dyDescent="0.15">
      <c r="A155" s="31" t="s">
        <v>247</v>
      </c>
      <c r="B155">
        <v>-1</v>
      </c>
      <c r="C155" s="24">
        <v>-1</v>
      </c>
      <c r="D155">
        <f t="shared" si="2"/>
        <v>0</v>
      </c>
      <c r="E155" s="1">
        <v>43396</v>
      </c>
      <c r="F155" s="23">
        <v>1</v>
      </c>
      <c r="H155" s="36" t="s">
        <v>73</v>
      </c>
      <c r="I155" s="36">
        <v>-1</v>
      </c>
      <c r="J155" s="8" t="s">
        <v>695</v>
      </c>
      <c r="L155" s="11">
        <v>125150</v>
      </c>
      <c r="M155" s="39">
        <v>43396</v>
      </c>
      <c r="N155" s="41">
        <v>120699.99999999232</v>
      </c>
      <c r="O155" s="38" t="s">
        <v>29</v>
      </c>
      <c r="P155" s="26">
        <v>275.64999999999998</v>
      </c>
      <c r="Q155" s="40">
        <v>275.349999999999</v>
      </c>
      <c r="R155" s="17">
        <v>0</v>
      </c>
    </row>
    <row r="156" spans="1:18" ht="14.25" x14ac:dyDescent="0.15">
      <c r="A156" s="31" t="s">
        <v>248</v>
      </c>
      <c r="B156">
        <v>0</v>
      </c>
      <c r="C156" s="24">
        <v>0</v>
      </c>
      <c r="D156">
        <f t="shared" si="2"/>
        <v>0</v>
      </c>
      <c r="E156" s="1">
        <v>43397</v>
      </c>
      <c r="F156" s="23">
        <v>0</v>
      </c>
      <c r="H156" s="36" t="s">
        <v>478</v>
      </c>
      <c r="I156" s="36">
        <v>0</v>
      </c>
      <c r="J156" s="8" t="s">
        <v>696</v>
      </c>
      <c r="L156" s="11">
        <v>124850</v>
      </c>
      <c r="M156" s="39">
        <v>43397</v>
      </c>
      <c r="N156" s="41">
        <v>121299.99999999235</v>
      </c>
      <c r="O156" s="38" t="s">
        <v>29</v>
      </c>
      <c r="P156" s="26">
        <v>276.2</v>
      </c>
      <c r="Q156" s="40">
        <v>276.8</v>
      </c>
      <c r="R156" s="17">
        <v>1</v>
      </c>
    </row>
    <row r="157" spans="1:18" ht="14.25" x14ac:dyDescent="0.15">
      <c r="A157" s="31" t="s">
        <v>248</v>
      </c>
      <c r="B157">
        <v>1</v>
      </c>
      <c r="C157" s="24">
        <v>1</v>
      </c>
      <c r="D157">
        <f t="shared" si="2"/>
        <v>0</v>
      </c>
      <c r="E157" s="1">
        <v>43398</v>
      </c>
      <c r="F157" s="23">
        <v>-1</v>
      </c>
      <c r="H157" s="36" t="s">
        <v>74</v>
      </c>
      <c r="I157" s="36">
        <v>-1</v>
      </c>
      <c r="J157" s="8" t="s">
        <v>696</v>
      </c>
      <c r="L157" s="11">
        <v>124850</v>
      </c>
      <c r="M157" s="39">
        <v>43398</v>
      </c>
      <c r="N157" s="41">
        <v>120999.99999999233</v>
      </c>
      <c r="O157" s="38" t="s">
        <v>31</v>
      </c>
      <c r="P157" s="26">
        <v>276.8</v>
      </c>
      <c r="Q157" s="40">
        <v>277.10000000000002</v>
      </c>
      <c r="R157" s="17">
        <v>0</v>
      </c>
    </row>
    <row r="158" spans="1:18" ht="14.25" x14ac:dyDescent="0.15">
      <c r="A158" s="31" t="s">
        <v>249</v>
      </c>
      <c r="B158">
        <v>1</v>
      </c>
      <c r="C158" s="24">
        <v>1</v>
      </c>
      <c r="D158">
        <f t="shared" si="2"/>
        <v>0</v>
      </c>
      <c r="E158" s="1">
        <v>43399</v>
      </c>
      <c r="F158" s="23">
        <v>0</v>
      </c>
      <c r="H158" s="36" t="s">
        <v>479</v>
      </c>
      <c r="I158" s="36">
        <v>-1</v>
      </c>
      <c r="J158" s="8" t="s">
        <v>696</v>
      </c>
      <c r="L158" s="11">
        <v>124550</v>
      </c>
      <c r="M158" s="39">
        <v>43399</v>
      </c>
      <c r="N158" s="41">
        <v>120699.99999999232</v>
      </c>
      <c r="O158" s="38" t="s">
        <v>31</v>
      </c>
      <c r="P158" s="26">
        <v>278.55</v>
      </c>
      <c r="Q158" s="40">
        <v>278.85000000000002</v>
      </c>
      <c r="R158" s="17">
        <v>1</v>
      </c>
    </row>
    <row r="159" spans="1:18" ht="14.25" x14ac:dyDescent="0.15">
      <c r="A159" s="31" t="s">
        <v>250</v>
      </c>
      <c r="B159">
        <v>1</v>
      </c>
      <c r="C159" s="24">
        <v>1</v>
      </c>
      <c r="D159">
        <f t="shared" si="2"/>
        <v>0</v>
      </c>
      <c r="E159" s="1">
        <v>43402</v>
      </c>
      <c r="F159" s="23">
        <v>0</v>
      </c>
      <c r="H159" s="36" t="s">
        <v>480</v>
      </c>
      <c r="I159" s="36">
        <v>-1</v>
      </c>
      <c r="J159" s="8" t="s">
        <v>696</v>
      </c>
      <c r="L159" s="11">
        <v>124550</v>
      </c>
      <c r="M159" s="39">
        <v>43402</v>
      </c>
      <c r="N159" s="41">
        <v>120699.99999999232</v>
      </c>
      <c r="O159" s="38" t="s">
        <v>30</v>
      </c>
      <c r="P159" s="26">
        <v>0</v>
      </c>
      <c r="Q159" s="40">
        <v>0</v>
      </c>
      <c r="R159" s="17">
        <v>0</v>
      </c>
    </row>
    <row r="160" spans="1:18" ht="14.25" x14ac:dyDescent="0.15">
      <c r="A160" s="31" t="s">
        <v>251</v>
      </c>
      <c r="B160">
        <v>0</v>
      </c>
      <c r="C160" s="24">
        <v>0</v>
      </c>
      <c r="D160">
        <f t="shared" si="2"/>
        <v>0</v>
      </c>
      <c r="E160" s="1">
        <v>43403</v>
      </c>
      <c r="F160" s="23">
        <v>0</v>
      </c>
      <c r="H160" s="36" t="s">
        <v>481</v>
      </c>
      <c r="I160" s="36">
        <v>-1</v>
      </c>
      <c r="J160" s="8" t="s">
        <v>696</v>
      </c>
      <c r="L160" s="11">
        <v>128350</v>
      </c>
      <c r="M160" s="39">
        <v>43403</v>
      </c>
      <c r="N160" s="41">
        <v>120699.99999999232</v>
      </c>
      <c r="O160" s="38" t="s">
        <v>30</v>
      </c>
      <c r="P160" s="26">
        <v>278</v>
      </c>
      <c r="Q160" s="40">
        <v>279.25</v>
      </c>
      <c r="R160" s="17">
        <v>2</v>
      </c>
    </row>
    <row r="161" spans="1:18" ht="14.25" x14ac:dyDescent="0.15">
      <c r="A161" s="31" t="s">
        <v>251</v>
      </c>
      <c r="B161">
        <v>-1</v>
      </c>
      <c r="C161" s="24">
        <v>-1</v>
      </c>
      <c r="D161">
        <f t="shared" si="2"/>
        <v>0</v>
      </c>
      <c r="E161" s="1">
        <v>43404</v>
      </c>
      <c r="F161" s="23">
        <v>0</v>
      </c>
      <c r="H161" s="36" t="s">
        <v>482</v>
      </c>
      <c r="I161" s="36">
        <v>0</v>
      </c>
      <c r="J161" s="8" t="s">
        <v>697</v>
      </c>
      <c r="L161" s="11">
        <v>128350</v>
      </c>
      <c r="M161" s="39">
        <v>43404</v>
      </c>
      <c r="N161" s="41">
        <v>120699.99999999232</v>
      </c>
      <c r="O161" s="38" t="s">
        <v>30</v>
      </c>
      <c r="P161" s="26">
        <v>0</v>
      </c>
      <c r="Q161" s="40">
        <v>0</v>
      </c>
      <c r="R161" s="17">
        <v>0</v>
      </c>
    </row>
    <row r="162" spans="1:18" ht="14.25" x14ac:dyDescent="0.15">
      <c r="A162" s="31" t="s">
        <v>252</v>
      </c>
      <c r="B162">
        <v>-1</v>
      </c>
      <c r="C162" s="24">
        <v>-1</v>
      </c>
      <c r="D162">
        <f t="shared" si="2"/>
        <v>0</v>
      </c>
      <c r="E162" s="1">
        <v>43405</v>
      </c>
      <c r="F162" s="23">
        <v>1</v>
      </c>
      <c r="H162" s="36" t="s">
        <v>482</v>
      </c>
      <c r="I162" s="36">
        <v>1</v>
      </c>
      <c r="J162" s="8" t="s">
        <v>697</v>
      </c>
      <c r="L162" s="11">
        <v>130550</v>
      </c>
      <c r="M162" s="39">
        <v>43405</v>
      </c>
      <c r="N162" s="41">
        <v>120399.9999999923</v>
      </c>
      <c r="O162" s="38" t="s">
        <v>29</v>
      </c>
      <c r="P162" s="26">
        <v>279.25</v>
      </c>
      <c r="Q162" s="40">
        <v>278.95</v>
      </c>
      <c r="R162" s="17">
        <v>0</v>
      </c>
    </row>
    <row r="163" spans="1:18" ht="14.25" x14ac:dyDescent="0.15">
      <c r="A163" s="31" t="s">
        <v>253</v>
      </c>
      <c r="B163">
        <v>-1</v>
      </c>
      <c r="C163" s="24">
        <v>-1</v>
      </c>
      <c r="D163">
        <f t="shared" si="2"/>
        <v>0</v>
      </c>
      <c r="E163" s="1">
        <v>43406</v>
      </c>
      <c r="F163" s="23">
        <v>0</v>
      </c>
      <c r="H163" s="36" t="s">
        <v>75</v>
      </c>
      <c r="I163" s="36">
        <v>0</v>
      </c>
      <c r="J163" s="8" t="s">
        <v>698</v>
      </c>
      <c r="L163" s="11">
        <v>130550</v>
      </c>
      <c r="M163" s="39">
        <v>43406</v>
      </c>
      <c r="N163" s="41">
        <v>124049.99999999233</v>
      </c>
      <c r="O163" s="38" t="s">
        <v>29</v>
      </c>
      <c r="P163" s="26">
        <v>276.14999999999998</v>
      </c>
      <c r="Q163" s="40">
        <v>279.8</v>
      </c>
      <c r="R163" s="17">
        <v>1</v>
      </c>
    </row>
    <row r="164" spans="1:18" ht="14.25" x14ac:dyDescent="0.15">
      <c r="A164" s="31" t="s">
        <v>254</v>
      </c>
      <c r="B164">
        <v>-1</v>
      </c>
      <c r="C164" s="24">
        <v>-1</v>
      </c>
      <c r="D164">
        <f t="shared" si="2"/>
        <v>0</v>
      </c>
      <c r="E164" s="1">
        <v>43409</v>
      </c>
      <c r="F164" s="23">
        <v>-1</v>
      </c>
      <c r="H164" s="36" t="s">
        <v>75</v>
      </c>
      <c r="I164" s="36">
        <v>-1</v>
      </c>
      <c r="J164" s="8" t="s">
        <v>698</v>
      </c>
      <c r="L164" s="11">
        <v>130550</v>
      </c>
      <c r="M164" s="39">
        <v>43409</v>
      </c>
      <c r="N164" s="41">
        <v>123749.99999999232</v>
      </c>
      <c r="O164" s="38" t="s">
        <v>31</v>
      </c>
      <c r="P164" s="26">
        <v>279.8</v>
      </c>
      <c r="Q164" s="40">
        <v>280.10000000000002</v>
      </c>
      <c r="R164" s="17">
        <v>0</v>
      </c>
    </row>
    <row r="165" spans="1:18" ht="14.25" x14ac:dyDescent="0.15">
      <c r="A165" s="31" t="s">
        <v>255</v>
      </c>
      <c r="B165">
        <v>-1</v>
      </c>
      <c r="C165" s="24">
        <v>-1</v>
      </c>
      <c r="D165">
        <f t="shared" si="2"/>
        <v>0</v>
      </c>
      <c r="E165" s="1">
        <v>43410</v>
      </c>
      <c r="F165" s="23">
        <v>0</v>
      </c>
      <c r="H165" s="36" t="s">
        <v>483</v>
      </c>
      <c r="I165" s="36">
        <v>0</v>
      </c>
      <c r="J165" s="8" t="s">
        <v>699</v>
      </c>
      <c r="L165" s="11">
        <v>130550</v>
      </c>
      <c r="M165" s="39">
        <v>43410</v>
      </c>
      <c r="N165" s="41">
        <v>128249.99999999232</v>
      </c>
      <c r="O165" s="38" t="s">
        <v>31</v>
      </c>
      <c r="P165" s="26">
        <v>281</v>
      </c>
      <c r="Q165" s="40">
        <v>276.5</v>
      </c>
      <c r="R165" s="17">
        <v>5</v>
      </c>
    </row>
    <row r="166" spans="1:18" ht="14.25" x14ac:dyDescent="0.15">
      <c r="A166" s="31" t="s">
        <v>256</v>
      </c>
      <c r="B166">
        <v>0</v>
      </c>
      <c r="C166" s="24">
        <v>0</v>
      </c>
      <c r="D166">
        <f t="shared" si="2"/>
        <v>0</v>
      </c>
      <c r="E166" s="1">
        <v>43411</v>
      </c>
      <c r="F166" s="23">
        <v>0</v>
      </c>
      <c r="H166" s="36" t="s">
        <v>76</v>
      </c>
      <c r="I166" s="36">
        <v>-1</v>
      </c>
      <c r="J166" s="8" t="s">
        <v>699</v>
      </c>
      <c r="L166" s="11">
        <v>130550</v>
      </c>
      <c r="M166" s="39">
        <v>43411</v>
      </c>
      <c r="N166" s="41">
        <v>128249.99999999232</v>
      </c>
      <c r="O166" s="38" t="s">
        <v>30</v>
      </c>
      <c r="P166" s="26">
        <v>0</v>
      </c>
      <c r="Q166" s="40">
        <v>0</v>
      </c>
      <c r="R166" s="17">
        <v>0</v>
      </c>
    </row>
    <row r="167" spans="1:18" ht="14.25" x14ac:dyDescent="0.15">
      <c r="A167" s="31" t="s">
        <v>256</v>
      </c>
      <c r="B167">
        <v>1</v>
      </c>
      <c r="C167" s="24">
        <v>1</v>
      </c>
      <c r="D167">
        <f t="shared" si="2"/>
        <v>0</v>
      </c>
      <c r="E167" s="1">
        <v>43412</v>
      </c>
      <c r="F167" s="23">
        <v>0</v>
      </c>
      <c r="H167" s="36" t="s">
        <v>484</v>
      </c>
      <c r="I167" s="36">
        <v>0</v>
      </c>
      <c r="J167" s="8" t="s">
        <v>700</v>
      </c>
      <c r="L167" s="11">
        <v>130250</v>
      </c>
      <c r="M167" s="39">
        <v>43412</v>
      </c>
      <c r="N167" s="41">
        <v>128249.99999999232</v>
      </c>
      <c r="O167" s="38" t="s">
        <v>30</v>
      </c>
      <c r="P167" s="26">
        <v>0</v>
      </c>
      <c r="Q167" s="40">
        <v>0</v>
      </c>
      <c r="R167" s="17">
        <v>0</v>
      </c>
    </row>
    <row r="168" spans="1:18" ht="14.25" x14ac:dyDescent="0.15">
      <c r="A168" s="31" t="s">
        <v>257</v>
      </c>
      <c r="B168">
        <v>1</v>
      </c>
      <c r="C168" s="24">
        <v>1</v>
      </c>
      <c r="D168">
        <f t="shared" si="2"/>
        <v>0</v>
      </c>
      <c r="E168" s="1">
        <v>43413</v>
      </c>
      <c r="F168" s="23">
        <v>0</v>
      </c>
      <c r="H168" s="36" t="s">
        <v>484</v>
      </c>
      <c r="I168" s="36">
        <v>1</v>
      </c>
      <c r="J168" s="8" t="s">
        <v>700</v>
      </c>
      <c r="L168" s="11">
        <v>130250</v>
      </c>
      <c r="M168" s="39">
        <v>43413</v>
      </c>
      <c r="N168" s="41">
        <v>128249.99999999232</v>
      </c>
      <c r="O168" s="38" t="s">
        <v>30</v>
      </c>
      <c r="P168" s="26">
        <v>0</v>
      </c>
      <c r="Q168" s="40">
        <v>0</v>
      </c>
      <c r="R168" s="17">
        <v>0</v>
      </c>
    </row>
    <row r="169" spans="1:18" ht="14.25" x14ac:dyDescent="0.15">
      <c r="A169" s="31" t="s">
        <v>258</v>
      </c>
      <c r="B169">
        <v>1</v>
      </c>
      <c r="C169" s="24">
        <v>1</v>
      </c>
      <c r="D169">
        <f t="shared" si="2"/>
        <v>0</v>
      </c>
      <c r="E169" s="1">
        <v>43416</v>
      </c>
      <c r="F169" s="23">
        <v>0</v>
      </c>
      <c r="H169" s="36" t="s">
        <v>77</v>
      </c>
      <c r="I169" s="36">
        <v>0</v>
      </c>
      <c r="J169" s="8" t="s">
        <v>701</v>
      </c>
      <c r="L169" s="11">
        <v>127500</v>
      </c>
      <c r="M169" s="39">
        <v>43416</v>
      </c>
      <c r="N169" s="41">
        <v>128249.99999999232</v>
      </c>
      <c r="O169" s="38" t="s">
        <v>30</v>
      </c>
      <c r="P169" s="26">
        <v>0</v>
      </c>
      <c r="Q169" s="40">
        <v>0</v>
      </c>
      <c r="R169" s="17">
        <v>0</v>
      </c>
    </row>
    <row r="170" spans="1:18" ht="14.25" x14ac:dyDescent="0.15">
      <c r="A170" s="31" t="s">
        <v>259</v>
      </c>
      <c r="B170">
        <v>0</v>
      </c>
      <c r="C170" s="24">
        <v>0</v>
      </c>
      <c r="D170">
        <f t="shared" si="2"/>
        <v>0</v>
      </c>
      <c r="E170" s="1">
        <v>43417</v>
      </c>
      <c r="F170" s="23">
        <v>1</v>
      </c>
      <c r="H170" s="36" t="s">
        <v>77</v>
      </c>
      <c r="I170" s="36">
        <v>-1</v>
      </c>
      <c r="J170" s="8" t="s">
        <v>701</v>
      </c>
      <c r="L170" s="11">
        <v>127500</v>
      </c>
      <c r="M170" s="39">
        <v>43417</v>
      </c>
      <c r="N170" s="41">
        <v>127949.9999999923</v>
      </c>
      <c r="O170" s="38" t="s">
        <v>29</v>
      </c>
      <c r="P170" s="26">
        <v>276.5</v>
      </c>
      <c r="Q170" s="40">
        <v>276.2</v>
      </c>
      <c r="R170" s="17">
        <v>0</v>
      </c>
    </row>
    <row r="171" spans="1:18" ht="14.25" x14ac:dyDescent="0.15">
      <c r="A171" s="31" t="s">
        <v>259</v>
      </c>
      <c r="B171">
        <v>-1</v>
      </c>
      <c r="C171" s="24">
        <v>-1</v>
      </c>
      <c r="D171">
        <f t="shared" si="2"/>
        <v>0</v>
      </c>
      <c r="E171" s="1">
        <v>43418</v>
      </c>
      <c r="F171" s="23">
        <v>0</v>
      </c>
      <c r="H171" s="36" t="s">
        <v>78</v>
      </c>
      <c r="I171" s="36">
        <v>-1</v>
      </c>
      <c r="J171" s="8" t="s">
        <v>701</v>
      </c>
      <c r="L171" s="11">
        <v>127200</v>
      </c>
      <c r="M171" s="39">
        <v>43418</v>
      </c>
      <c r="N171" s="41">
        <v>127649.99999999229</v>
      </c>
      <c r="O171" s="38" t="s">
        <v>29</v>
      </c>
      <c r="P171" s="26">
        <v>278.8</v>
      </c>
      <c r="Q171" s="40">
        <v>278.5</v>
      </c>
      <c r="R171" s="17">
        <v>3</v>
      </c>
    </row>
    <row r="172" spans="1:18" ht="14.25" x14ac:dyDescent="0.15">
      <c r="A172" s="31" t="s">
        <v>260</v>
      </c>
      <c r="B172">
        <v>-1</v>
      </c>
      <c r="C172" s="24">
        <v>-1</v>
      </c>
      <c r="D172">
        <f t="shared" si="2"/>
        <v>0</v>
      </c>
      <c r="E172" s="1">
        <v>43419</v>
      </c>
      <c r="F172" s="23">
        <v>0</v>
      </c>
      <c r="H172" s="36" t="s">
        <v>485</v>
      </c>
      <c r="I172" s="36">
        <v>-1</v>
      </c>
      <c r="J172" s="8" t="s">
        <v>701</v>
      </c>
      <c r="L172" s="11">
        <v>127200</v>
      </c>
      <c r="M172" s="39">
        <v>43419</v>
      </c>
      <c r="N172" s="41">
        <v>127649.99999999229</v>
      </c>
      <c r="O172" s="38" t="s">
        <v>30</v>
      </c>
      <c r="P172" s="26">
        <v>0</v>
      </c>
      <c r="Q172" s="40">
        <v>0</v>
      </c>
      <c r="R172" s="17">
        <v>0</v>
      </c>
    </row>
    <row r="173" spans="1:18" ht="14.25" x14ac:dyDescent="0.15">
      <c r="A173" s="31" t="s">
        <v>261</v>
      </c>
      <c r="B173">
        <v>0</v>
      </c>
      <c r="C173" s="24">
        <v>0</v>
      </c>
      <c r="D173">
        <f t="shared" si="2"/>
        <v>0</v>
      </c>
      <c r="E173" s="1">
        <v>43420</v>
      </c>
      <c r="F173" s="23">
        <v>0</v>
      </c>
      <c r="H173" s="36" t="s">
        <v>486</v>
      </c>
      <c r="I173" s="36">
        <v>0</v>
      </c>
      <c r="J173" s="8" t="s">
        <v>702</v>
      </c>
      <c r="L173" s="11">
        <v>126900</v>
      </c>
      <c r="M173" s="39">
        <v>43420</v>
      </c>
      <c r="N173" s="41">
        <v>127649.99999999229</v>
      </c>
      <c r="O173" s="38" t="s">
        <v>30</v>
      </c>
      <c r="P173" s="26">
        <v>0</v>
      </c>
      <c r="Q173" s="40">
        <v>0</v>
      </c>
      <c r="R173" s="17">
        <v>0</v>
      </c>
    </row>
    <row r="174" spans="1:18" ht="14.25" x14ac:dyDescent="0.15">
      <c r="A174" s="31" t="s">
        <v>261</v>
      </c>
      <c r="B174">
        <v>1</v>
      </c>
      <c r="C174" s="24">
        <v>1</v>
      </c>
      <c r="D174">
        <f t="shared" si="2"/>
        <v>0</v>
      </c>
      <c r="E174" s="1">
        <v>43423</v>
      </c>
      <c r="F174" s="23">
        <v>0</v>
      </c>
      <c r="H174" s="36" t="s">
        <v>486</v>
      </c>
      <c r="I174" s="36">
        <v>1</v>
      </c>
      <c r="J174" s="8" t="s">
        <v>702</v>
      </c>
      <c r="L174" s="11">
        <v>126900</v>
      </c>
      <c r="M174" s="39">
        <v>43423</v>
      </c>
      <c r="N174" s="41">
        <v>127649.99999999229</v>
      </c>
      <c r="O174" s="38" t="s">
        <v>30</v>
      </c>
      <c r="P174" s="26">
        <v>0</v>
      </c>
      <c r="Q174" s="40">
        <v>0</v>
      </c>
      <c r="R174" s="17">
        <v>0</v>
      </c>
    </row>
    <row r="175" spans="1:18" ht="14.25" x14ac:dyDescent="0.15">
      <c r="A175" s="31" t="s">
        <v>262</v>
      </c>
      <c r="B175">
        <v>1</v>
      </c>
      <c r="C175" s="24">
        <v>1</v>
      </c>
      <c r="D175">
        <f t="shared" si="2"/>
        <v>0</v>
      </c>
      <c r="E175" s="1">
        <v>43424</v>
      </c>
      <c r="F175" s="23">
        <v>-1</v>
      </c>
      <c r="H175" s="36" t="s">
        <v>487</v>
      </c>
      <c r="I175" s="36">
        <v>0</v>
      </c>
      <c r="J175" s="8" t="s">
        <v>703</v>
      </c>
      <c r="L175" s="11">
        <v>127250</v>
      </c>
      <c r="M175" s="39">
        <v>43424</v>
      </c>
      <c r="N175" s="41">
        <v>127349.99999999227</v>
      </c>
      <c r="O175" s="38" t="s">
        <v>31</v>
      </c>
      <c r="P175" s="26">
        <v>278.5</v>
      </c>
      <c r="Q175" s="40">
        <v>278.8</v>
      </c>
      <c r="R175" s="17">
        <v>0</v>
      </c>
    </row>
    <row r="176" spans="1:18" ht="14.25" x14ac:dyDescent="0.15">
      <c r="A176" s="31" t="s">
        <v>263</v>
      </c>
      <c r="B176">
        <v>0</v>
      </c>
      <c r="C176" s="24">
        <v>0</v>
      </c>
      <c r="D176">
        <f t="shared" si="2"/>
        <v>0</v>
      </c>
      <c r="E176" s="1">
        <v>43425</v>
      </c>
      <c r="F176" s="23">
        <v>1</v>
      </c>
      <c r="H176" s="36" t="s">
        <v>79</v>
      </c>
      <c r="I176" s="36">
        <v>-1</v>
      </c>
      <c r="J176" s="8" t="s">
        <v>703</v>
      </c>
      <c r="L176" s="11">
        <v>127250</v>
      </c>
      <c r="M176" s="39">
        <v>43425</v>
      </c>
      <c r="N176" s="41">
        <v>127049.9999999913</v>
      </c>
      <c r="O176" s="38" t="s">
        <v>29</v>
      </c>
      <c r="P176" s="26">
        <v>279.89999999999998</v>
      </c>
      <c r="Q176" s="40">
        <v>279.599999999999</v>
      </c>
      <c r="R176" s="17">
        <v>0</v>
      </c>
    </row>
    <row r="177" spans="1:18" ht="14.25" x14ac:dyDescent="0.15">
      <c r="A177" s="31" t="s">
        <v>263</v>
      </c>
      <c r="B177">
        <v>-1</v>
      </c>
      <c r="C177" s="24">
        <v>-1</v>
      </c>
      <c r="D177">
        <f t="shared" si="2"/>
        <v>0</v>
      </c>
      <c r="E177" s="1">
        <v>43426</v>
      </c>
      <c r="F177" s="23">
        <v>0</v>
      </c>
      <c r="H177" s="36" t="s">
        <v>80</v>
      </c>
      <c r="I177" s="36">
        <v>-1</v>
      </c>
      <c r="J177" s="8" t="s">
        <v>703</v>
      </c>
      <c r="L177" s="11">
        <v>127250</v>
      </c>
      <c r="M177" s="39">
        <v>43426</v>
      </c>
      <c r="N177" s="41">
        <v>128449.99999999127</v>
      </c>
      <c r="O177" s="38" t="s">
        <v>29</v>
      </c>
      <c r="P177" s="26">
        <v>278.5</v>
      </c>
      <c r="Q177" s="40">
        <v>279.89999999999998</v>
      </c>
      <c r="R177" s="17">
        <v>1</v>
      </c>
    </row>
    <row r="178" spans="1:18" ht="14.25" x14ac:dyDescent="0.15">
      <c r="A178" s="31" t="s">
        <v>264</v>
      </c>
      <c r="B178">
        <v>0</v>
      </c>
      <c r="C178" s="24">
        <v>0</v>
      </c>
      <c r="D178">
        <f t="shared" si="2"/>
        <v>0</v>
      </c>
      <c r="E178" s="1">
        <v>43427</v>
      </c>
      <c r="F178" s="23">
        <v>-1</v>
      </c>
      <c r="H178" s="36" t="s">
        <v>488</v>
      </c>
      <c r="I178" s="36">
        <v>0</v>
      </c>
      <c r="J178" s="8" t="s">
        <v>704</v>
      </c>
      <c r="L178" s="11">
        <v>127250</v>
      </c>
      <c r="M178" s="39">
        <v>43427</v>
      </c>
      <c r="N178" s="41">
        <v>128999.99999999123</v>
      </c>
      <c r="O178" s="38" t="s">
        <v>31</v>
      </c>
      <c r="P178" s="26">
        <v>279.89999999999998</v>
      </c>
      <c r="Q178" s="40">
        <v>279.35000000000002</v>
      </c>
      <c r="R178" s="17">
        <v>3</v>
      </c>
    </row>
    <row r="179" spans="1:18" ht="14.25" x14ac:dyDescent="0.15">
      <c r="A179" s="31" t="s">
        <v>264</v>
      </c>
      <c r="B179">
        <v>1</v>
      </c>
      <c r="C179" s="24">
        <v>1</v>
      </c>
      <c r="D179">
        <f t="shared" si="2"/>
        <v>0</v>
      </c>
      <c r="E179" s="1">
        <v>43430</v>
      </c>
      <c r="F179" s="23">
        <v>0</v>
      </c>
      <c r="H179" s="36" t="s">
        <v>488</v>
      </c>
      <c r="I179" s="36">
        <v>1</v>
      </c>
      <c r="J179" s="8" t="s">
        <v>704</v>
      </c>
      <c r="L179" s="11">
        <v>126950</v>
      </c>
      <c r="M179" s="39">
        <v>43430</v>
      </c>
      <c r="N179" s="41">
        <v>128999.99999999123</v>
      </c>
      <c r="O179" s="38" t="s">
        <v>30</v>
      </c>
      <c r="P179" s="26">
        <v>0</v>
      </c>
      <c r="Q179" s="40">
        <v>0</v>
      </c>
      <c r="R179" s="17">
        <v>0</v>
      </c>
    </row>
    <row r="180" spans="1:18" ht="14.25" x14ac:dyDescent="0.15">
      <c r="A180" s="31" t="s">
        <v>265</v>
      </c>
      <c r="B180">
        <v>0</v>
      </c>
      <c r="C180" s="24">
        <v>0</v>
      </c>
      <c r="D180">
        <f t="shared" si="2"/>
        <v>0</v>
      </c>
      <c r="E180" s="1">
        <v>43431</v>
      </c>
      <c r="F180" s="23">
        <v>0</v>
      </c>
      <c r="H180" s="36" t="s">
        <v>489</v>
      </c>
      <c r="I180" s="36">
        <v>0</v>
      </c>
      <c r="J180" s="8" t="s">
        <v>705</v>
      </c>
      <c r="L180" s="11">
        <v>126950</v>
      </c>
      <c r="M180" s="39">
        <v>43431</v>
      </c>
      <c r="N180" s="41">
        <v>128999.99999999123</v>
      </c>
      <c r="O180" s="38" t="s">
        <v>30</v>
      </c>
      <c r="P180" s="26">
        <v>0</v>
      </c>
      <c r="Q180" s="40">
        <v>0</v>
      </c>
      <c r="R180" s="17">
        <v>0</v>
      </c>
    </row>
    <row r="181" spans="1:18" ht="14.25" x14ac:dyDescent="0.15">
      <c r="A181" s="31" t="s">
        <v>265</v>
      </c>
      <c r="B181">
        <v>-1</v>
      </c>
      <c r="C181" s="24">
        <v>-1</v>
      </c>
      <c r="D181">
        <f t="shared" si="2"/>
        <v>0</v>
      </c>
      <c r="E181" s="1">
        <v>43432</v>
      </c>
      <c r="F181" s="23">
        <v>1</v>
      </c>
      <c r="H181" s="36" t="s">
        <v>81</v>
      </c>
      <c r="I181" s="36">
        <v>-1</v>
      </c>
      <c r="J181" s="8" t="s">
        <v>705</v>
      </c>
      <c r="L181" s="11">
        <v>127000</v>
      </c>
      <c r="M181" s="39">
        <v>43432</v>
      </c>
      <c r="N181" s="41">
        <v>128699.99999999121</v>
      </c>
      <c r="O181" s="38" t="s">
        <v>29</v>
      </c>
      <c r="P181" s="26">
        <v>279.35000000000002</v>
      </c>
      <c r="Q181" s="40">
        <v>279.05</v>
      </c>
      <c r="R181" s="17">
        <v>0</v>
      </c>
    </row>
    <row r="182" spans="1:18" ht="14.25" x14ac:dyDescent="0.15">
      <c r="A182" s="31" t="s">
        <v>266</v>
      </c>
      <c r="B182">
        <v>-1</v>
      </c>
      <c r="C182" s="24">
        <v>-1</v>
      </c>
      <c r="D182">
        <f t="shared" si="2"/>
        <v>0</v>
      </c>
      <c r="E182" s="1">
        <v>43433</v>
      </c>
      <c r="F182" s="23">
        <v>0</v>
      </c>
      <c r="H182" s="36" t="s">
        <v>490</v>
      </c>
      <c r="I182" s="36">
        <v>0</v>
      </c>
      <c r="J182" s="8" t="s">
        <v>706</v>
      </c>
      <c r="L182" s="11">
        <v>127000</v>
      </c>
      <c r="M182" s="39">
        <v>43433</v>
      </c>
      <c r="N182" s="41">
        <v>128399.9999999912</v>
      </c>
      <c r="O182" s="38" t="s">
        <v>29</v>
      </c>
      <c r="P182" s="26">
        <v>279.55</v>
      </c>
      <c r="Q182" s="40">
        <v>279.25</v>
      </c>
      <c r="R182" s="17">
        <v>0</v>
      </c>
    </row>
    <row r="183" spans="1:18" ht="14.25" x14ac:dyDescent="0.15">
      <c r="A183" s="31" t="s">
        <v>267</v>
      </c>
      <c r="B183">
        <v>0</v>
      </c>
      <c r="C183" s="24">
        <v>0</v>
      </c>
      <c r="D183">
        <f t="shared" si="2"/>
        <v>0</v>
      </c>
      <c r="E183" s="1">
        <v>43434</v>
      </c>
      <c r="F183" s="23">
        <v>-1</v>
      </c>
      <c r="H183" s="36" t="s">
        <v>82</v>
      </c>
      <c r="I183" s="36">
        <v>1</v>
      </c>
      <c r="J183" s="8" t="s">
        <v>706</v>
      </c>
      <c r="L183" s="11">
        <v>127000</v>
      </c>
      <c r="M183" s="39">
        <v>43434</v>
      </c>
      <c r="N183" s="41">
        <v>128099.99999999118</v>
      </c>
      <c r="O183" s="38" t="s">
        <v>31</v>
      </c>
      <c r="P183" s="26">
        <v>279.89999999999998</v>
      </c>
      <c r="Q183" s="40">
        <v>280.2</v>
      </c>
      <c r="R183" s="17">
        <v>0</v>
      </c>
    </row>
    <row r="184" spans="1:18" ht="14.25" x14ac:dyDescent="0.15">
      <c r="A184" s="31" t="s">
        <v>267</v>
      </c>
      <c r="B184">
        <v>1</v>
      </c>
      <c r="C184" s="24">
        <v>1</v>
      </c>
      <c r="D184">
        <f t="shared" si="2"/>
        <v>0</v>
      </c>
      <c r="E184" s="1">
        <v>43437</v>
      </c>
      <c r="F184" s="23">
        <v>1</v>
      </c>
      <c r="H184" s="36" t="s">
        <v>83</v>
      </c>
      <c r="I184" s="36">
        <v>1</v>
      </c>
      <c r="J184" s="8" t="s">
        <v>706</v>
      </c>
      <c r="L184" s="11">
        <v>126700</v>
      </c>
      <c r="M184" s="39">
        <v>43437</v>
      </c>
      <c r="N184" s="41">
        <v>127799.99999999117</v>
      </c>
      <c r="O184" s="38" t="s">
        <v>29</v>
      </c>
      <c r="P184" s="26">
        <v>279</v>
      </c>
      <c r="Q184" s="40">
        <v>278.7</v>
      </c>
      <c r="R184" s="17">
        <v>0</v>
      </c>
    </row>
    <row r="185" spans="1:18" ht="14.25" x14ac:dyDescent="0.15">
      <c r="A185" s="31" t="s">
        <v>268</v>
      </c>
      <c r="B185">
        <v>0</v>
      </c>
      <c r="C185" s="24">
        <v>0</v>
      </c>
      <c r="D185">
        <f t="shared" si="2"/>
        <v>0</v>
      </c>
      <c r="E185" s="1">
        <v>43438</v>
      </c>
      <c r="F185" s="23">
        <v>0</v>
      </c>
      <c r="H185" s="36" t="s">
        <v>491</v>
      </c>
      <c r="I185" s="36">
        <v>1</v>
      </c>
      <c r="J185" s="8" t="s">
        <v>706</v>
      </c>
      <c r="L185" s="11">
        <v>126700</v>
      </c>
      <c r="M185" s="39">
        <v>43438</v>
      </c>
      <c r="N185" s="41">
        <v>126899.9999999912</v>
      </c>
      <c r="O185" s="38" t="s">
        <v>29</v>
      </c>
      <c r="P185" s="26">
        <v>279.89999999999998</v>
      </c>
      <c r="Q185" s="40">
        <v>279</v>
      </c>
      <c r="R185" s="17">
        <v>2</v>
      </c>
    </row>
    <row r="186" spans="1:18" ht="14.25" x14ac:dyDescent="0.15">
      <c r="A186" s="31" t="s">
        <v>268</v>
      </c>
      <c r="B186">
        <v>-1</v>
      </c>
      <c r="C186" s="24">
        <v>-1</v>
      </c>
      <c r="D186">
        <f t="shared" si="2"/>
        <v>0</v>
      </c>
      <c r="E186" s="1">
        <v>43439</v>
      </c>
      <c r="F186" s="23">
        <v>0</v>
      </c>
      <c r="H186" s="36" t="s">
        <v>492</v>
      </c>
      <c r="I186" s="36">
        <v>0</v>
      </c>
      <c r="J186" s="8" t="s">
        <v>707</v>
      </c>
      <c r="L186" s="11">
        <v>126400</v>
      </c>
      <c r="M186" s="39">
        <v>43439</v>
      </c>
      <c r="N186" s="41">
        <v>126899.9999999912</v>
      </c>
      <c r="O186" s="38" t="s">
        <v>30</v>
      </c>
      <c r="P186" s="26">
        <v>0</v>
      </c>
      <c r="Q186" s="40">
        <v>0</v>
      </c>
      <c r="R186" s="17">
        <v>0</v>
      </c>
    </row>
    <row r="187" spans="1:18" ht="14.25" x14ac:dyDescent="0.15">
      <c r="A187" s="31" t="s">
        <v>269</v>
      </c>
      <c r="B187">
        <v>0</v>
      </c>
      <c r="C187" s="24">
        <v>0</v>
      </c>
      <c r="D187">
        <f t="shared" si="2"/>
        <v>0</v>
      </c>
      <c r="E187" s="1">
        <v>43440</v>
      </c>
      <c r="F187" s="23">
        <v>-1</v>
      </c>
      <c r="H187" s="36" t="s">
        <v>492</v>
      </c>
      <c r="I187" s="36">
        <v>-1</v>
      </c>
      <c r="J187" s="8" t="s">
        <v>707</v>
      </c>
      <c r="L187" s="11">
        <v>126400</v>
      </c>
      <c r="M187" s="39">
        <v>43440</v>
      </c>
      <c r="N187" s="41">
        <v>126599.99999999118</v>
      </c>
      <c r="O187" s="38" t="s">
        <v>31</v>
      </c>
      <c r="P187" s="26">
        <v>279</v>
      </c>
      <c r="Q187" s="40">
        <v>279.3</v>
      </c>
      <c r="R187" s="17">
        <v>0</v>
      </c>
    </row>
    <row r="188" spans="1:18" ht="14.25" x14ac:dyDescent="0.15">
      <c r="A188" s="31" t="s">
        <v>269</v>
      </c>
      <c r="B188">
        <v>1</v>
      </c>
      <c r="C188" s="24">
        <v>1</v>
      </c>
      <c r="D188">
        <f t="shared" si="2"/>
        <v>0</v>
      </c>
      <c r="E188" s="1">
        <v>43441</v>
      </c>
      <c r="F188" s="23">
        <v>1</v>
      </c>
      <c r="H188" s="36" t="s">
        <v>493</v>
      </c>
      <c r="I188" s="36">
        <v>0</v>
      </c>
      <c r="J188" s="8" t="s">
        <v>708</v>
      </c>
      <c r="L188" s="11">
        <v>126100</v>
      </c>
      <c r="M188" s="39">
        <v>43441</v>
      </c>
      <c r="N188" s="41">
        <v>127449.99999999121</v>
      </c>
      <c r="O188" s="38" t="s">
        <v>29</v>
      </c>
      <c r="P188" s="26">
        <v>279.95</v>
      </c>
      <c r="Q188" s="40">
        <v>280.8</v>
      </c>
      <c r="R188" s="17">
        <v>1</v>
      </c>
    </row>
    <row r="189" spans="1:18" ht="14.25" x14ac:dyDescent="0.15">
      <c r="A189" s="31" t="s">
        <v>270</v>
      </c>
      <c r="B189">
        <v>1</v>
      </c>
      <c r="C189" s="24">
        <v>1</v>
      </c>
      <c r="D189">
        <f t="shared" si="2"/>
        <v>0</v>
      </c>
      <c r="E189" s="1">
        <v>43444</v>
      </c>
      <c r="F189" s="23">
        <v>-1</v>
      </c>
      <c r="H189" s="36" t="s">
        <v>84</v>
      </c>
      <c r="I189" s="36">
        <v>-1</v>
      </c>
      <c r="J189" s="8" t="s">
        <v>708</v>
      </c>
      <c r="L189" s="11">
        <v>126100</v>
      </c>
      <c r="M189" s="39">
        <v>43444</v>
      </c>
      <c r="N189" s="41">
        <v>127149.9999999912</v>
      </c>
      <c r="O189" s="38" t="s">
        <v>31</v>
      </c>
      <c r="P189" s="26">
        <v>280.8</v>
      </c>
      <c r="Q189" s="40">
        <v>281.10000000000002</v>
      </c>
      <c r="R189" s="17">
        <v>0</v>
      </c>
    </row>
    <row r="190" spans="1:18" ht="14.25" x14ac:dyDescent="0.15">
      <c r="A190" s="31" t="s">
        <v>271</v>
      </c>
      <c r="B190">
        <v>0</v>
      </c>
      <c r="C190" s="24">
        <v>0</v>
      </c>
      <c r="D190">
        <f t="shared" si="2"/>
        <v>0</v>
      </c>
      <c r="E190" s="1">
        <v>43445</v>
      </c>
      <c r="F190" s="23">
        <v>0</v>
      </c>
      <c r="H190" s="36" t="s">
        <v>494</v>
      </c>
      <c r="I190" s="36">
        <v>-1</v>
      </c>
      <c r="J190" s="8" t="s">
        <v>708</v>
      </c>
      <c r="L190" s="11">
        <v>126100</v>
      </c>
      <c r="M190" s="39">
        <v>43445</v>
      </c>
      <c r="N190" s="41">
        <v>124799.99999999117</v>
      </c>
      <c r="O190" s="38" t="s">
        <v>31</v>
      </c>
      <c r="P190" s="26">
        <v>279.95</v>
      </c>
      <c r="Q190" s="40">
        <v>282.3</v>
      </c>
      <c r="R190" s="17">
        <v>1</v>
      </c>
    </row>
    <row r="191" spans="1:18" ht="14.25" x14ac:dyDescent="0.15">
      <c r="A191" s="31" t="s">
        <v>271</v>
      </c>
      <c r="B191">
        <v>-1</v>
      </c>
      <c r="C191" s="24">
        <v>-1</v>
      </c>
      <c r="D191">
        <f t="shared" si="2"/>
        <v>0</v>
      </c>
      <c r="E191" s="1">
        <v>43446</v>
      </c>
      <c r="F191" s="23">
        <v>1</v>
      </c>
      <c r="H191" s="36" t="s">
        <v>495</v>
      </c>
      <c r="I191" s="36">
        <v>-1</v>
      </c>
      <c r="J191" s="8" t="s">
        <v>708</v>
      </c>
      <c r="L191" s="11">
        <v>126100</v>
      </c>
      <c r="M191" s="39">
        <v>43446</v>
      </c>
      <c r="N191" s="41">
        <v>124499.99999999115</v>
      </c>
      <c r="O191" s="38" t="s">
        <v>29</v>
      </c>
      <c r="P191" s="26">
        <v>282.3</v>
      </c>
      <c r="Q191" s="40">
        <v>282</v>
      </c>
      <c r="R191" s="17">
        <v>0</v>
      </c>
    </row>
    <row r="192" spans="1:18" ht="14.25" x14ac:dyDescent="0.15">
      <c r="A192" s="31" t="s">
        <v>272</v>
      </c>
      <c r="B192">
        <v>-1</v>
      </c>
      <c r="C192" s="24">
        <v>-1</v>
      </c>
      <c r="D192">
        <f t="shared" si="2"/>
        <v>0</v>
      </c>
      <c r="E192" s="1">
        <v>43447</v>
      </c>
      <c r="F192" s="23">
        <v>0</v>
      </c>
      <c r="H192" s="36" t="s">
        <v>496</v>
      </c>
      <c r="I192" s="36">
        <v>-1</v>
      </c>
      <c r="J192" s="8" t="s">
        <v>708</v>
      </c>
      <c r="L192" s="11">
        <v>125800</v>
      </c>
      <c r="M192" s="39">
        <v>43447</v>
      </c>
      <c r="N192" s="41">
        <v>122349.99999999118</v>
      </c>
      <c r="O192" s="38" t="s">
        <v>29</v>
      </c>
      <c r="P192" s="26">
        <v>282.64999999999998</v>
      </c>
      <c r="Q192" s="40">
        <v>280.5</v>
      </c>
      <c r="R192" s="17">
        <v>1</v>
      </c>
    </row>
    <row r="193" spans="1:18" ht="14.25" x14ac:dyDescent="0.15">
      <c r="A193" s="31" t="s">
        <v>273</v>
      </c>
      <c r="B193">
        <v>0</v>
      </c>
      <c r="C193" s="24">
        <v>0</v>
      </c>
      <c r="D193">
        <f t="shared" si="2"/>
        <v>0</v>
      </c>
      <c r="E193" s="1">
        <v>43448</v>
      </c>
      <c r="F193" s="23">
        <v>-1</v>
      </c>
      <c r="H193" s="36" t="s">
        <v>497</v>
      </c>
      <c r="I193" s="36">
        <v>0</v>
      </c>
      <c r="J193" s="8" t="s">
        <v>709</v>
      </c>
      <c r="L193" s="11">
        <v>125800</v>
      </c>
      <c r="M193" s="39">
        <v>43448</v>
      </c>
      <c r="N193" s="41">
        <v>122049.99999999117</v>
      </c>
      <c r="O193" s="38" t="s">
        <v>31</v>
      </c>
      <c r="P193" s="26">
        <v>280.5</v>
      </c>
      <c r="Q193" s="40">
        <v>280.8</v>
      </c>
      <c r="R193" s="17">
        <v>0</v>
      </c>
    </row>
    <row r="194" spans="1:18" ht="14.25" x14ac:dyDescent="0.15">
      <c r="A194" s="31" t="s">
        <v>273</v>
      </c>
      <c r="B194">
        <v>1</v>
      </c>
      <c r="C194" s="24">
        <v>1</v>
      </c>
      <c r="D194">
        <f t="shared" si="2"/>
        <v>0</v>
      </c>
      <c r="E194" s="1">
        <v>43451</v>
      </c>
      <c r="F194" s="23">
        <v>1</v>
      </c>
      <c r="H194" s="36" t="s">
        <v>497</v>
      </c>
      <c r="I194" s="36">
        <v>1</v>
      </c>
      <c r="J194" s="8" t="s">
        <v>709</v>
      </c>
      <c r="L194" s="11">
        <v>130800</v>
      </c>
      <c r="M194" s="39">
        <v>43451</v>
      </c>
      <c r="N194" s="41">
        <v>121749.99999999115</v>
      </c>
      <c r="O194" s="38" t="s">
        <v>29</v>
      </c>
      <c r="P194" s="26">
        <v>280.25</v>
      </c>
      <c r="Q194" s="40">
        <v>279.95</v>
      </c>
      <c r="R194" s="17">
        <v>0</v>
      </c>
    </row>
    <row r="195" spans="1:18" ht="14.25" x14ac:dyDescent="0.15">
      <c r="A195" s="31" t="s">
        <v>274</v>
      </c>
      <c r="B195">
        <v>1</v>
      </c>
      <c r="C195" s="24">
        <v>1</v>
      </c>
      <c r="D195">
        <f t="shared" ref="D195:D258" si="3">IF(C195=B195,0,1)</f>
        <v>0</v>
      </c>
      <c r="E195" s="1">
        <v>43452</v>
      </c>
      <c r="F195" s="23">
        <v>0</v>
      </c>
      <c r="H195" s="36" t="s">
        <v>498</v>
      </c>
      <c r="I195" s="36">
        <v>0</v>
      </c>
      <c r="J195" s="8" t="s">
        <v>710</v>
      </c>
      <c r="L195" s="11">
        <v>130800</v>
      </c>
      <c r="M195" s="39">
        <v>43452</v>
      </c>
      <c r="N195" s="41">
        <v>123199.99999999114</v>
      </c>
      <c r="O195" s="38" t="s">
        <v>29</v>
      </c>
      <c r="P195" s="26">
        <v>280.5</v>
      </c>
      <c r="Q195" s="40">
        <v>281.95</v>
      </c>
      <c r="R195" s="17">
        <v>1</v>
      </c>
    </row>
    <row r="196" spans="1:18" ht="14.25" x14ac:dyDescent="0.15">
      <c r="A196" s="31" t="s">
        <v>275</v>
      </c>
      <c r="B196">
        <v>0</v>
      </c>
      <c r="C196" s="24">
        <v>0</v>
      </c>
      <c r="D196">
        <f t="shared" si="3"/>
        <v>0</v>
      </c>
      <c r="E196" s="1">
        <v>43453</v>
      </c>
      <c r="F196" s="23">
        <v>-1</v>
      </c>
      <c r="H196" s="36" t="s">
        <v>85</v>
      </c>
      <c r="I196" s="36">
        <v>1</v>
      </c>
      <c r="J196" s="8" t="s">
        <v>710</v>
      </c>
      <c r="L196" s="11">
        <v>130800</v>
      </c>
      <c r="M196" s="39">
        <v>43453</v>
      </c>
      <c r="N196" s="41">
        <v>122899.99999999112</v>
      </c>
      <c r="O196" s="38" t="s">
        <v>31</v>
      </c>
      <c r="P196" s="26">
        <v>281.95</v>
      </c>
      <c r="Q196" s="40">
        <v>282.25</v>
      </c>
      <c r="R196" s="17">
        <v>0</v>
      </c>
    </row>
    <row r="197" spans="1:18" ht="14.25" x14ac:dyDescent="0.15">
      <c r="A197" s="31" t="s">
        <v>275</v>
      </c>
      <c r="B197">
        <v>-1</v>
      </c>
      <c r="C197" s="24">
        <v>-1</v>
      </c>
      <c r="D197">
        <f t="shared" si="3"/>
        <v>0</v>
      </c>
      <c r="E197" s="1">
        <v>43454</v>
      </c>
      <c r="F197" s="23">
        <v>1</v>
      </c>
      <c r="H197" s="36" t="s">
        <v>499</v>
      </c>
      <c r="I197" s="36">
        <v>1</v>
      </c>
      <c r="J197" s="8" t="s">
        <v>710</v>
      </c>
      <c r="L197" s="11">
        <v>130800</v>
      </c>
      <c r="M197" s="39">
        <v>43454</v>
      </c>
      <c r="N197" s="41">
        <v>122599.99999999111</v>
      </c>
      <c r="O197" s="38" t="s">
        <v>29</v>
      </c>
      <c r="P197" s="26">
        <v>282.3</v>
      </c>
      <c r="Q197" s="40">
        <v>282</v>
      </c>
      <c r="R197" s="17">
        <v>0</v>
      </c>
    </row>
    <row r="198" spans="1:18" ht="14.25" x14ac:dyDescent="0.15">
      <c r="A198" s="31" t="s">
        <v>276</v>
      </c>
      <c r="B198">
        <v>-1</v>
      </c>
      <c r="C198" s="24">
        <v>-1</v>
      </c>
      <c r="D198">
        <f t="shared" si="3"/>
        <v>0</v>
      </c>
      <c r="E198" s="1">
        <v>43455</v>
      </c>
      <c r="F198" s="23">
        <v>-1</v>
      </c>
      <c r="H198" s="36" t="s">
        <v>500</v>
      </c>
      <c r="I198" s="36">
        <v>0</v>
      </c>
      <c r="J198" s="8" t="s">
        <v>711</v>
      </c>
      <c r="L198" s="11">
        <v>130800</v>
      </c>
      <c r="M198" s="39">
        <v>43455</v>
      </c>
      <c r="N198" s="41">
        <v>122299.99999999109</v>
      </c>
      <c r="O198" s="38" t="s">
        <v>31</v>
      </c>
      <c r="P198" s="26">
        <v>283.39999999999998</v>
      </c>
      <c r="Q198" s="40">
        <v>283.7</v>
      </c>
      <c r="R198" s="17">
        <v>0</v>
      </c>
    </row>
    <row r="199" spans="1:18" ht="14.25" x14ac:dyDescent="0.15">
      <c r="A199" s="31" t="s">
        <v>277</v>
      </c>
      <c r="B199">
        <v>0</v>
      </c>
      <c r="C199" s="24">
        <v>0</v>
      </c>
      <c r="D199">
        <f t="shared" si="3"/>
        <v>0</v>
      </c>
      <c r="E199" s="1">
        <v>43458</v>
      </c>
      <c r="F199" s="23">
        <v>1</v>
      </c>
      <c r="H199" s="36" t="s">
        <v>500</v>
      </c>
      <c r="I199" s="36">
        <v>-1</v>
      </c>
      <c r="J199" s="8" t="s">
        <v>711</v>
      </c>
      <c r="L199" s="11">
        <v>130500</v>
      </c>
      <c r="M199" s="39">
        <v>43458</v>
      </c>
      <c r="N199" s="41">
        <v>121999.99999999108</v>
      </c>
      <c r="O199" s="38" t="s">
        <v>29</v>
      </c>
      <c r="P199" s="26">
        <v>285.05</v>
      </c>
      <c r="Q199" s="40">
        <v>284.75</v>
      </c>
      <c r="R199" s="17">
        <v>0</v>
      </c>
    </row>
    <row r="200" spans="1:18" ht="14.25" x14ac:dyDescent="0.15">
      <c r="A200" s="31" t="s">
        <v>277</v>
      </c>
      <c r="B200">
        <v>1</v>
      </c>
      <c r="C200" s="24">
        <v>1</v>
      </c>
      <c r="D200">
        <f t="shared" si="3"/>
        <v>0</v>
      </c>
      <c r="E200" s="1">
        <v>43459</v>
      </c>
      <c r="F200" s="23">
        <v>0</v>
      </c>
      <c r="H200" s="36" t="s">
        <v>501</v>
      </c>
      <c r="I200" s="36">
        <v>0</v>
      </c>
      <c r="J200" s="8" t="s">
        <v>712</v>
      </c>
      <c r="L200" s="11">
        <v>130500</v>
      </c>
      <c r="M200" s="39">
        <v>43459</v>
      </c>
      <c r="N200" s="41">
        <v>125649.99999999111</v>
      </c>
      <c r="O200" s="38" t="s">
        <v>29</v>
      </c>
      <c r="P200" s="26">
        <v>283.39999999999998</v>
      </c>
      <c r="Q200" s="40">
        <v>287.05</v>
      </c>
      <c r="R200" s="17">
        <v>1</v>
      </c>
    </row>
    <row r="201" spans="1:18" ht="14.25" x14ac:dyDescent="0.15">
      <c r="A201" s="31" t="s">
        <v>278</v>
      </c>
      <c r="B201">
        <v>1</v>
      </c>
      <c r="C201" s="24">
        <v>1</v>
      </c>
      <c r="D201">
        <f t="shared" si="3"/>
        <v>0</v>
      </c>
      <c r="E201" s="1">
        <v>43460</v>
      </c>
      <c r="F201" s="23">
        <v>-1</v>
      </c>
      <c r="H201" s="36" t="s">
        <v>86</v>
      </c>
      <c r="I201" s="36">
        <v>-1</v>
      </c>
      <c r="J201" s="8" t="s">
        <v>712</v>
      </c>
      <c r="L201" s="11">
        <v>129150</v>
      </c>
      <c r="M201" s="39">
        <v>43460</v>
      </c>
      <c r="N201" s="41">
        <v>125349.99999999109</v>
      </c>
      <c r="O201" s="38" t="s">
        <v>31</v>
      </c>
      <c r="P201" s="26">
        <v>287.05</v>
      </c>
      <c r="Q201" s="40">
        <v>287.35000000000002</v>
      </c>
      <c r="R201" s="17">
        <v>0</v>
      </c>
    </row>
    <row r="202" spans="1:18" ht="14.25" x14ac:dyDescent="0.15">
      <c r="A202" s="31" t="s">
        <v>279</v>
      </c>
      <c r="B202">
        <v>1</v>
      </c>
      <c r="C202" s="24">
        <v>1</v>
      </c>
      <c r="D202">
        <f t="shared" si="3"/>
        <v>0</v>
      </c>
      <c r="E202" s="1">
        <v>43461</v>
      </c>
      <c r="F202" s="23">
        <v>1</v>
      </c>
      <c r="H202" s="36" t="s">
        <v>502</v>
      </c>
      <c r="I202" s="36">
        <v>0</v>
      </c>
      <c r="J202" s="8" t="s">
        <v>664</v>
      </c>
      <c r="L202" s="11">
        <v>129150</v>
      </c>
      <c r="M202" s="39">
        <v>43461</v>
      </c>
      <c r="N202" s="41">
        <v>125049.99999999108</v>
      </c>
      <c r="O202" s="38" t="s">
        <v>29</v>
      </c>
      <c r="P202" s="26">
        <v>287</v>
      </c>
      <c r="Q202" s="40">
        <v>286.7</v>
      </c>
      <c r="R202" s="17">
        <v>0</v>
      </c>
    </row>
    <row r="203" spans="1:18" ht="14.25" x14ac:dyDescent="0.15">
      <c r="A203" s="31" t="s">
        <v>280</v>
      </c>
      <c r="B203">
        <v>1</v>
      </c>
      <c r="C203" s="24">
        <v>1</v>
      </c>
      <c r="D203">
        <f t="shared" si="3"/>
        <v>0</v>
      </c>
      <c r="E203" s="1">
        <v>43462</v>
      </c>
      <c r="F203" s="23">
        <v>0</v>
      </c>
      <c r="H203" s="36" t="s">
        <v>502</v>
      </c>
      <c r="I203" s="36">
        <v>1</v>
      </c>
      <c r="J203" s="8" t="s">
        <v>664</v>
      </c>
      <c r="L203" s="11">
        <v>129150</v>
      </c>
      <c r="M203" s="39">
        <v>43462</v>
      </c>
      <c r="N203" s="41">
        <v>124749.99999999107</v>
      </c>
      <c r="O203" s="38" t="s">
        <v>29</v>
      </c>
      <c r="P203" s="26">
        <v>287.05</v>
      </c>
      <c r="Q203" s="40">
        <v>286.75</v>
      </c>
      <c r="R203" s="17">
        <v>0</v>
      </c>
    </row>
    <row r="204" spans="1:18" ht="14.25" x14ac:dyDescent="0.15">
      <c r="A204" s="31" t="s">
        <v>281</v>
      </c>
      <c r="B204">
        <v>0</v>
      </c>
      <c r="C204" s="24">
        <v>0</v>
      </c>
      <c r="D204">
        <f t="shared" si="3"/>
        <v>0</v>
      </c>
      <c r="E204" s="1">
        <v>43467</v>
      </c>
      <c r="F204" s="23">
        <v>0</v>
      </c>
      <c r="H204" s="36" t="s">
        <v>503</v>
      </c>
      <c r="I204" s="36">
        <v>0</v>
      </c>
      <c r="J204" s="8" t="s">
        <v>665</v>
      </c>
      <c r="L204" s="11">
        <v>128850</v>
      </c>
      <c r="M204" s="39">
        <v>43467</v>
      </c>
      <c r="N204" s="41">
        <v>127699.99999999105</v>
      </c>
      <c r="O204" s="38" t="s">
        <v>29</v>
      </c>
      <c r="P204" s="26">
        <v>287</v>
      </c>
      <c r="Q204" s="40">
        <v>289.95</v>
      </c>
      <c r="R204" s="17">
        <v>2</v>
      </c>
    </row>
    <row r="205" spans="1:18" ht="14.25" x14ac:dyDescent="0.15">
      <c r="A205" s="31" t="s">
        <v>281</v>
      </c>
      <c r="B205">
        <v>-1</v>
      </c>
      <c r="C205" s="24">
        <v>-1</v>
      </c>
      <c r="D205">
        <f t="shared" si="3"/>
        <v>0</v>
      </c>
      <c r="E205" s="1">
        <v>43468</v>
      </c>
      <c r="F205" s="23">
        <v>0</v>
      </c>
      <c r="H205" s="36" t="s">
        <v>87</v>
      </c>
      <c r="I205" s="36">
        <v>1</v>
      </c>
      <c r="J205" s="8" t="s">
        <v>665</v>
      </c>
      <c r="L205" s="11">
        <v>128850</v>
      </c>
      <c r="M205" s="39">
        <v>43468</v>
      </c>
      <c r="N205" s="41">
        <v>127699.99999999105</v>
      </c>
      <c r="O205" s="38" t="s">
        <v>30</v>
      </c>
      <c r="P205" s="26">
        <v>0</v>
      </c>
      <c r="Q205" s="40">
        <v>0</v>
      </c>
      <c r="R205" s="17">
        <v>0</v>
      </c>
    </row>
    <row r="206" spans="1:18" ht="14.25" x14ac:dyDescent="0.15">
      <c r="A206" s="31" t="s">
        <v>282</v>
      </c>
      <c r="B206">
        <v>-1</v>
      </c>
      <c r="C206" s="24">
        <v>-1</v>
      </c>
      <c r="D206">
        <f t="shared" si="3"/>
        <v>0</v>
      </c>
      <c r="E206" s="1">
        <v>43469</v>
      </c>
      <c r="F206" s="23">
        <v>-1</v>
      </c>
      <c r="H206" s="36" t="s">
        <v>505</v>
      </c>
      <c r="I206" s="36">
        <v>0</v>
      </c>
      <c r="J206" s="8" t="s">
        <v>704</v>
      </c>
      <c r="L206" s="11">
        <v>127250</v>
      </c>
      <c r="M206" s="39">
        <v>43469</v>
      </c>
      <c r="N206" s="41">
        <v>127399.99999999104</v>
      </c>
      <c r="O206" s="38" t="s">
        <v>31</v>
      </c>
      <c r="P206" s="26">
        <v>289.95</v>
      </c>
      <c r="Q206" s="40">
        <v>290.25</v>
      </c>
      <c r="R206" s="17">
        <v>0</v>
      </c>
    </row>
    <row r="207" spans="1:18" ht="14.25" x14ac:dyDescent="0.15">
      <c r="A207" s="31" t="s">
        <v>283</v>
      </c>
      <c r="B207">
        <v>-1</v>
      </c>
      <c r="C207" s="24">
        <v>-1</v>
      </c>
      <c r="D207">
        <f t="shared" si="3"/>
        <v>0</v>
      </c>
      <c r="E207" s="1">
        <v>43472</v>
      </c>
      <c r="F207" s="23">
        <v>1</v>
      </c>
      <c r="H207" s="36" t="s">
        <v>504</v>
      </c>
      <c r="I207" s="36">
        <v>-1</v>
      </c>
      <c r="J207" s="8" t="s">
        <v>704</v>
      </c>
      <c r="L207" s="11">
        <v>127250</v>
      </c>
      <c r="M207" s="39">
        <v>43472</v>
      </c>
      <c r="N207" s="41">
        <v>127099.99999999102</v>
      </c>
      <c r="O207" s="38" t="s">
        <v>29</v>
      </c>
      <c r="P207" s="26">
        <v>290</v>
      </c>
      <c r="Q207" s="40">
        <v>289.7</v>
      </c>
      <c r="R207" s="17">
        <v>0</v>
      </c>
    </row>
    <row r="208" spans="1:18" ht="14.25" x14ac:dyDescent="0.15">
      <c r="A208" s="31" t="s">
        <v>284</v>
      </c>
      <c r="B208">
        <v>-1</v>
      </c>
      <c r="C208" s="24">
        <v>-1</v>
      </c>
      <c r="D208">
        <f t="shared" si="3"/>
        <v>0</v>
      </c>
      <c r="E208" s="1">
        <v>43473</v>
      </c>
      <c r="F208" s="23">
        <v>0</v>
      </c>
      <c r="H208" s="36" t="s">
        <v>506</v>
      </c>
      <c r="I208" s="36">
        <v>0</v>
      </c>
      <c r="J208" s="8" t="s">
        <v>705</v>
      </c>
      <c r="L208" s="11">
        <v>126950</v>
      </c>
      <c r="M208" s="39">
        <v>43473</v>
      </c>
      <c r="N208" s="41">
        <v>126799.99999999101</v>
      </c>
      <c r="O208" s="38" t="s">
        <v>29</v>
      </c>
      <c r="P208" s="26">
        <v>289.95</v>
      </c>
      <c r="Q208" s="40">
        <v>289.64999999999998</v>
      </c>
      <c r="R208" s="17">
        <v>0</v>
      </c>
    </row>
    <row r="209" spans="1:18" ht="14.25" x14ac:dyDescent="0.15">
      <c r="A209" s="31" t="s">
        <v>285</v>
      </c>
      <c r="B209">
        <v>0</v>
      </c>
      <c r="C209" s="24">
        <v>0</v>
      </c>
      <c r="D209">
        <f t="shared" si="3"/>
        <v>0</v>
      </c>
      <c r="E209" s="1">
        <v>43474</v>
      </c>
      <c r="F209" s="23">
        <v>0</v>
      </c>
      <c r="H209" s="36" t="s">
        <v>88</v>
      </c>
      <c r="I209" s="36">
        <v>1</v>
      </c>
      <c r="J209" s="8" t="s">
        <v>705</v>
      </c>
      <c r="L209" s="11">
        <v>126950</v>
      </c>
      <c r="M209" s="39">
        <v>43474</v>
      </c>
      <c r="N209" s="41">
        <v>122499.99999999099</v>
      </c>
      <c r="O209" s="38" t="s">
        <v>29</v>
      </c>
      <c r="P209" s="26">
        <v>290</v>
      </c>
      <c r="Q209" s="40">
        <v>285.7</v>
      </c>
      <c r="R209" s="17">
        <v>1</v>
      </c>
    </row>
    <row r="210" spans="1:18" ht="14.25" x14ac:dyDescent="0.15">
      <c r="A210" s="31" t="s">
        <v>285</v>
      </c>
      <c r="B210">
        <v>1</v>
      </c>
      <c r="C210" s="24">
        <v>1</v>
      </c>
      <c r="D210">
        <f t="shared" si="3"/>
        <v>0</v>
      </c>
      <c r="E210" s="1">
        <v>43475</v>
      </c>
      <c r="F210" s="23">
        <v>-1</v>
      </c>
      <c r="H210" s="36" t="s">
        <v>507</v>
      </c>
      <c r="I210" s="36">
        <v>0</v>
      </c>
      <c r="J210" s="8" t="s">
        <v>713</v>
      </c>
      <c r="L210" s="11">
        <v>126650</v>
      </c>
      <c r="M210" s="39">
        <v>43475</v>
      </c>
      <c r="N210" s="41">
        <v>122199.99999999098</v>
      </c>
      <c r="O210" s="38" t="s">
        <v>31</v>
      </c>
      <c r="P210" s="26">
        <v>285.7</v>
      </c>
      <c r="Q210" s="40">
        <v>286</v>
      </c>
      <c r="R210" s="17">
        <v>0</v>
      </c>
    </row>
    <row r="211" spans="1:18" ht="14.25" x14ac:dyDescent="0.15">
      <c r="A211" s="31" t="s">
        <v>286</v>
      </c>
      <c r="B211">
        <v>0</v>
      </c>
      <c r="C211" s="24">
        <v>0</v>
      </c>
      <c r="D211">
        <f t="shared" si="3"/>
        <v>0</v>
      </c>
      <c r="E211" s="1">
        <v>43476</v>
      </c>
      <c r="F211" s="23">
        <v>1</v>
      </c>
      <c r="H211" s="36" t="s">
        <v>89</v>
      </c>
      <c r="I211" s="36">
        <v>-1</v>
      </c>
      <c r="J211" s="8" t="s">
        <v>713</v>
      </c>
      <c r="L211" s="11">
        <v>126650</v>
      </c>
      <c r="M211" s="39">
        <v>43476</v>
      </c>
      <c r="N211" s="41">
        <v>121899.99999999096</v>
      </c>
      <c r="O211" s="38" t="s">
        <v>29</v>
      </c>
      <c r="P211" s="26">
        <v>286.35000000000002</v>
      </c>
      <c r="Q211" s="40">
        <v>286.05</v>
      </c>
      <c r="R211" s="17">
        <v>0</v>
      </c>
    </row>
    <row r="212" spans="1:18" ht="14.25" x14ac:dyDescent="0.15">
      <c r="A212" s="31" t="s">
        <v>286</v>
      </c>
      <c r="B212">
        <v>-1</v>
      </c>
      <c r="C212" s="24">
        <v>-1</v>
      </c>
      <c r="D212">
        <f t="shared" si="3"/>
        <v>0</v>
      </c>
      <c r="E212" s="1">
        <v>43479</v>
      </c>
      <c r="F212" s="23">
        <v>0</v>
      </c>
      <c r="H212" s="36" t="s">
        <v>508</v>
      </c>
      <c r="I212" s="36">
        <v>0</v>
      </c>
      <c r="J212" s="8" t="s">
        <v>694</v>
      </c>
      <c r="L212" s="11">
        <v>126350</v>
      </c>
      <c r="M212" s="39">
        <v>43479</v>
      </c>
      <c r="N212" s="41">
        <v>121599.99999999095</v>
      </c>
      <c r="O212" s="38" t="s">
        <v>29</v>
      </c>
      <c r="P212" s="26">
        <v>285.7</v>
      </c>
      <c r="Q212" s="40">
        <v>285.39999999999998</v>
      </c>
      <c r="R212" s="17">
        <v>0</v>
      </c>
    </row>
    <row r="213" spans="1:18" ht="14.25" x14ac:dyDescent="0.15">
      <c r="A213" s="31" t="s">
        <v>287</v>
      </c>
      <c r="B213">
        <v>-1</v>
      </c>
      <c r="C213" s="24">
        <v>-1</v>
      </c>
      <c r="D213">
        <f t="shared" si="3"/>
        <v>0</v>
      </c>
      <c r="E213" s="1">
        <v>43480</v>
      </c>
      <c r="F213" s="23">
        <v>0</v>
      </c>
      <c r="H213" s="36" t="s">
        <v>90</v>
      </c>
      <c r="I213" s="36">
        <v>-1</v>
      </c>
      <c r="J213" s="8" t="s">
        <v>694</v>
      </c>
      <c r="L213" s="11">
        <v>126350</v>
      </c>
      <c r="M213" s="39">
        <v>43480</v>
      </c>
      <c r="N213" s="41">
        <v>119549.99999999093</v>
      </c>
      <c r="O213" s="38" t="s">
        <v>29</v>
      </c>
      <c r="P213" s="26">
        <v>286.35000000000002</v>
      </c>
      <c r="Q213" s="40">
        <v>284.3</v>
      </c>
      <c r="R213" s="17">
        <v>2</v>
      </c>
    </row>
    <row r="214" spans="1:18" ht="14.25" x14ac:dyDescent="0.15">
      <c r="A214" s="31" t="s">
        <v>288</v>
      </c>
      <c r="B214">
        <v>0</v>
      </c>
      <c r="C214" s="24">
        <v>0</v>
      </c>
      <c r="D214">
        <f t="shared" si="3"/>
        <v>0</v>
      </c>
      <c r="E214" s="1">
        <v>43481</v>
      </c>
      <c r="F214" s="23">
        <v>0</v>
      </c>
      <c r="H214" s="36" t="s">
        <v>509</v>
      </c>
      <c r="I214" s="36">
        <v>0</v>
      </c>
      <c r="J214" s="8" t="s">
        <v>655</v>
      </c>
      <c r="L214" s="11">
        <v>126050</v>
      </c>
      <c r="M214" s="39">
        <v>43481</v>
      </c>
      <c r="N214" s="41">
        <v>119549.99999999093</v>
      </c>
      <c r="O214" s="38" t="s">
        <v>30</v>
      </c>
      <c r="P214" s="26">
        <v>0</v>
      </c>
      <c r="Q214" s="40">
        <v>0</v>
      </c>
      <c r="R214" s="17">
        <v>0</v>
      </c>
    </row>
    <row r="215" spans="1:18" ht="14.25" x14ac:dyDescent="0.15">
      <c r="A215" s="31" t="s">
        <v>288</v>
      </c>
      <c r="B215">
        <v>1</v>
      </c>
      <c r="C215" s="24">
        <v>1</v>
      </c>
      <c r="D215">
        <f t="shared" si="3"/>
        <v>0</v>
      </c>
      <c r="E215" s="1">
        <v>43482</v>
      </c>
      <c r="F215" s="23">
        <v>-1</v>
      </c>
      <c r="H215" s="36" t="s">
        <v>509</v>
      </c>
      <c r="I215" s="36">
        <v>1</v>
      </c>
      <c r="J215" s="8" t="s">
        <v>655</v>
      </c>
      <c r="L215" s="11">
        <v>126050</v>
      </c>
      <c r="M215" s="39">
        <v>43482</v>
      </c>
      <c r="N215" s="41">
        <v>119249.99999999092</v>
      </c>
      <c r="O215" s="38" t="s">
        <v>31</v>
      </c>
      <c r="P215" s="26">
        <v>284.3</v>
      </c>
      <c r="Q215" s="40">
        <v>284.60000000000002</v>
      </c>
      <c r="R215" s="17">
        <v>0</v>
      </c>
    </row>
    <row r="216" spans="1:18" ht="14.25" x14ac:dyDescent="0.15">
      <c r="A216" s="31" t="s">
        <v>289</v>
      </c>
      <c r="B216">
        <v>1</v>
      </c>
      <c r="C216" s="24">
        <v>1</v>
      </c>
      <c r="D216">
        <f t="shared" si="3"/>
        <v>0</v>
      </c>
      <c r="E216" s="1">
        <v>43483</v>
      </c>
      <c r="F216" s="23">
        <v>0</v>
      </c>
      <c r="H216" s="36" t="s">
        <v>510</v>
      </c>
      <c r="I216" s="36">
        <v>0</v>
      </c>
      <c r="J216" s="8" t="s">
        <v>656</v>
      </c>
      <c r="L216" s="11">
        <v>125750</v>
      </c>
      <c r="M216" s="39">
        <v>43483</v>
      </c>
      <c r="N216" s="41">
        <v>118949.99999999091</v>
      </c>
      <c r="O216" s="38" t="s">
        <v>31</v>
      </c>
      <c r="P216" s="26">
        <v>284.75</v>
      </c>
      <c r="Q216" s="40">
        <v>285.05</v>
      </c>
      <c r="R216" s="17">
        <v>0</v>
      </c>
    </row>
    <row r="217" spans="1:18" ht="14.25" x14ac:dyDescent="0.15">
      <c r="A217" s="31" t="s">
        <v>290</v>
      </c>
      <c r="B217">
        <v>0</v>
      </c>
      <c r="C217" s="24">
        <v>0</v>
      </c>
      <c r="D217">
        <f t="shared" si="3"/>
        <v>0</v>
      </c>
      <c r="E217" s="1">
        <v>43486</v>
      </c>
      <c r="F217" s="23">
        <v>0</v>
      </c>
      <c r="H217" s="36" t="s">
        <v>91</v>
      </c>
      <c r="I217" s="36">
        <v>-1</v>
      </c>
      <c r="J217" s="8" t="s">
        <v>656</v>
      </c>
      <c r="L217" s="11">
        <v>125750</v>
      </c>
      <c r="M217" s="39">
        <v>43486</v>
      </c>
      <c r="N217" s="44">
        <v>120699.99999999091</v>
      </c>
      <c r="O217" s="38" t="s">
        <v>31</v>
      </c>
      <c r="P217" s="26">
        <v>284.3</v>
      </c>
      <c r="Q217" s="40">
        <v>282.55</v>
      </c>
      <c r="R217" s="17">
        <v>1</v>
      </c>
    </row>
    <row r="218" spans="1:18" ht="14.25" x14ac:dyDescent="0.15">
      <c r="A218" s="31" t="s">
        <v>290</v>
      </c>
      <c r="B218">
        <v>-1</v>
      </c>
      <c r="C218" s="24">
        <v>-1</v>
      </c>
      <c r="D218">
        <f t="shared" si="3"/>
        <v>0</v>
      </c>
      <c r="E218" s="1">
        <v>43487</v>
      </c>
      <c r="F218" s="23">
        <v>1</v>
      </c>
      <c r="H218" s="36" t="s">
        <v>92</v>
      </c>
      <c r="I218" s="36">
        <v>0</v>
      </c>
      <c r="J218" s="8" t="s">
        <v>714</v>
      </c>
      <c r="L218" s="11">
        <v>126000</v>
      </c>
      <c r="M218" s="39">
        <v>43487</v>
      </c>
      <c r="N218" s="41">
        <v>122049.99999999088</v>
      </c>
      <c r="O218" s="38" t="s">
        <v>29</v>
      </c>
      <c r="P218" s="26">
        <v>282.55</v>
      </c>
      <c r="Q218" s="40">
        <v>283.89999999999998</v>
      </c>
      <c r="R218" s="17">
        <v>1</v>
      </c>
    </row>
    <row r="219" spans="1:18" ht="14.25" x14ac:dyDescent="0.15">
      <c r="A219" s="31" t="s">
        <v>291</v>
      </c>
      <c r="B219">
        <v>-1</v>
      </c>
      <c r="C219" s="24">
        <v>-1</v>
      </c>
      <c r="D219">
        <f t="shared" si="3"/>
        <v>0</v>
      </c>
      <c r="E219" s="1">
        <v>43488</v>
      </c>
      <c r="F219" s="23">
        <v>-1</v>
      </c>
      <c r="H219" s="36" t="s">
        <v>92</v>
      </c>
      <c r="I219" s="36">
        <v>1</v>
      </c>
      <c r="J219" s="8" t="s">
        <v>714</v>
      </c>
      <c r="L219" s="11">
        <v>126000</v>
      </c>
      <c r="M219" s="39">
        <v>43488</v>
      </c>
      <c r="N219" s="41">
        <v>121749.99999999086</v>
      </c>
      <c r="O219" s="38" t="s">
        <v>31</v>
      </c>
      <c r="P219" s="26">
        <v>283.89999999999998</v>
      </c>
      <c r="Q219" s="40">
        <v>284.2</v>
      </c>
      <c r="R219" s="17">
        <v>0</v>
      </c>
    </row>
    <row r="220" spans="1:18" ht="14.25" x14ac:dyDescent="0.15">
      <c r="A220" s="31" t="s">
        <v>292</v>
      </c>
      <c r="B220">
        <v>-1</v>
      </c>
      <c r="C220" s="24">
        <v>-1</v>
      </c>
      <c r="D220">
        <f t="shared" si="3"/>
        <v>0</v>
      </c>
      <c r="E220" s="1">
        <v>43489</v>
      </c>
      <c r="F220" s="23">
        <v>0</v>
      </c>
      <c r="H220" s="36" t="s">
        <v>511</v>
      </c>
      <c r="I220" s="36">
        <v>0</v>
      </c>
      <c r="J220" s="8" t="s">
        <v>715</v>
      </c>
      <c r="L220" s="11">
        <v>125700</v>
      </c>
      <c r="M220" s="39">
        <v>43489</v>
      </c>
      <c r="N220" s="41">
        <v>121299.99999999088</v>
      </c>
      <c r="O220" s="38" t="s">
        <v>31</v>
      </c>
      <c r="P220" s="26">
        <v>282.55</v>
      </c>
      <c r="Q220" s="40">
        <v>283</v>
      </c>
      <c r="R220" s="17">
        <v>1</v>
      </c>
    </row>
    <row r="221" spans="1:18" ht="14.25" x14ac:dyDescent="0.15">
      <c r="A221" s="31" t="s">
        <v>293</v>
      </c>
      <c r="B221">
        <v>-1</v>
      </c>
      <c r="C221" s="24">
        <v>-1</v>
      </c>
      <c r="D221">
        <f t="shared" si="3"/>
        <v>0</v>
      </c>
      <c r="E221" s="1">
        <v>43490</v>
      </c>
      <c r="F221" s="23">
        <v>1</v>
      </c>
      <c r="H221" s="36" t="s">
        <v>93</v>
      </c>
      <c r="I221" s="36">
        <v>1</v>
      </c>
      <c r="J221" s="8" t="s">
        <v>715</v>
      </c>
      <c r="L221" s="11">
        <v>125700</v>
      </c>
      <c r="M221" s="39">
        <v>43490</v>
      </c>
      <c r="N221" s="41">
        <v>120999.99999999086</v>
      </c>
      <c r="O221" s="38" t="s">
        <v>29</v>
      </c>
      <c r="P221" s="26">
        <v>283</v>
      </c>
      <c r="Q221" s="40">
        <v>282.7</v>
      </c>
      <c r="R221" s="17">
        <v>0</v>
      </c>
    </row>
    <row r="222" spans="1:18" ht="14.25" x14ac:dyDescent="0.15">
      <c r="A222" s="31" t="s">
        <v>294</v>
      </c>
      <c r="B222">
        <v>0</v>
      </c>
      <c r="C222" s="24">
        <v>0</v>
      </c>
      <c r="D222">
        <f t="shared" si="3"/>
        <v>0</v>
      </c>
      <c r="E222" s="1">
        <v>43493</v>
      </c>
      <c r="F222" s="23">
        <v>0</v>
      </c>
      <c r="H222" s="36" t="s">
        <v>513</v>
      </c>
      <c r="I222" s="36">
        <v>0</v>
      </c>
      <c r="J222" s="8" t="s">
        <v>716</v>
      </c>
      <c r="L222" s="11">
        <v>126550</v>
      </c>
      <c r="M222" s="39">
        <v>43493</v>
      </c>
      <c r="N222" s="44">
        <v>120699.99999998989</v>
      </c>
      <c r="O222" s="38" t="s">
        <v>29</v>
      </c>
      <c r="P222" s="26">
        <v>283.89999999999998</v>
      </c>
      <c r="Q222" s="40">
        <v>283.599999999999</v>
      </c>
      <c r="R222" s="17">
        <v>0</v>
      </c>
    </row>
    <row r="223" spans="1:18" ht="14.25" x14ac:dyDescent="0.15">
      <c r="A223" s="31" t="s">
        <v>294</v>
      </c>
      <c r="B223">
        <v>1</v>
      </c>
      <c r="C223" s="24">
        <v>1</v>
      </c>
      <c r="D223">
        <f t="shared" si="3"/>
        <v>0</v>
      </c>
      <c r="E223" s="1">
        <v>43494</v>
      </c>
      <c r="F223" s="23">
        <v>0</v>
      </c>
      <c r="H223" s="36" t="s">
        <v>512</v>
      </c>
      <c r="I223" s="36">
        <v>-1</v>
      </c>
      <c r="J223" s="8" t="s">
        <v>716</v>
      </c>
      <c r="L223" s="11">
        <v>126550</v>
      </c>
      <c r="M223" s="39">
        <v>43494</v>
      </c>
      <c r="N223" s="41">
        <v>126099.99999998986</v>
      </c>
      <c r="O223" s="38" t="s">
        <v>29</v>
      </c>
      <c r="P223" s="26">
        <v>283</v>
      </c>
      <c r="Q223" s="40">
        <v>288.39999999999998</v>
      </c>
      <c r="R223" s="17">
        <v>3</v>
      </c>
    </row>
    <row r="224" spans="1:18" ht="14.25" x14ac:dyDescent="0.15">
      <c r="A224" s="31" t="s">
        <v>295</v>
      </c>
      <c r="B224">
        <v>0</v>
      </c>
      <c r="C224" s="24">
        <v>0</v>
      </c>
      <c r="D224">
        <f t="shared" si="3"/>
        <v>0</v>
      </c>
      <c r="E224" s="1">
        <v>43495</v>
      </c>
      <c r="F224" s="23">
        <v>0</v>
      </c>
      <c r="H224" s="36" t="s">
        <v>514</v>
      </c>
      <c r="I224" s="36">
        <v>0</v>
      </c>
      <c r="J224" s="8" t="s">
        <v>717</v>
      </c>
      <c r="L224" s="11">
        <v>126250</v>
      </c>
      <c r="M224" s="39">
        <v>43495</v>
      </c>
      <c r="N224" s="41">
        <v>126099.99999998986</v>
      </c>
      <c r="O224" s="38" t="s">
        <v>30</v>
      </c>
      <c r="P224" s="26">
        <v>0</v>
      </c>
      <c r="Q224" s="40">
        <v>0</v>
      </c>
      <c r="R224" s="17">
        <v>0</v>
      </c>
    </row>
    <row r="225" spans="1:18" ht="14.25" x14ac:dyDescent="0.15">
      <c r="A225" s="31" t="s">
        <v>295</v>
      </c>
      <c r="B225">
        <v>-1</v>
      </c>
      <c r="C225" s="24">
        <v>-1</v>
      </c>
      <c r="D225">
        <f t="shared" si="3"/>
        <v>0</v>
      </c>
      <c r="E225" s="1">
        <v>43496</v>
      </c>
      <c r="F225" s="23">
        <v>0</v>
      </c>
      <c r="H225" s="36" t="s">
        <v>94</v>
      </c>
      <c r="I225" s="36">
        <v>-1</v>
      </c>
      <c r="J225" s="8" t="s">
        <v>717</v>
      </c>
      <c r="L225" s="11">
        <v>126250</v>
      </c>
      <c r="M225" s="39">
        <v>43496</v>
      </c>
      <c r="N225" s="41">
        <v>126099.99999998986</v>
      </c>
      <c r="O225" s="38" t="s">
        <v>30</v>
      </c>
      <c r="P225" s="26">
        <v>0</v>
      </c>
      <c r="Q225" s="40">
        <v>0</v>
      </c>
      <c r="R225" s="17">
        <v>0</v>
      </c>
    </row>
    <row r="226" spans="1:18" ht="14.25" x14ac:dyDescent="0.15">
      <c r="A226" s="31" t="s">
        <v>296</v>
      </c>
      <c r="B226">
        <v>-1</v>
      </c>
      <c r="C226" s="24">
        <v>-1</v>
      </c>
      <c r="D226">
        <f t="shared" si="3"/>
        <v>0</v>
      </c>
      <c r="E226" s="1">
        <v>43497</v>
      </c>
      <c r="F226" s="23">
        <v>-1</v>
      </c>
      <c r="H226" s="36" t="s">
        <v>516</v>
      </c>
      <c r="I226" s="36">
        <v>0</v>
      </c>
      <c r="J226" s="8" t="s">
        <v>660</v>
      </c>
      <c r="L226" s="11">
        <v>125950</v>
      </c>
      <c r="M226" s="39">
        <v>43497</v>
      </c>
      <c r="N226" s="41">
        <v>125799.99999998984</v>
      </c>
      <c r="O226" s="38" t="s">
        <v>31</v>
      </c>
      <c r="P226" s="26">
        <v>288.39999999999998</v>
      </c>
      <c r="Q226" s="40">
        <v>288.7</v>
      </c>
      <c r="R226" s="17">
        <v>0</v>
      </c>
    </row>
    <row r="227" spans="1:18" ht="14.25" x14ac:dyDescent="0.15">
      <c r="A227" s="31" t="s">
        <v>297</v>
      </c>
      <c r="B227">
        <v>0</v>
      </c>
      <c r="C227" s="24">
        <v>0</v>
      </c>
      <c r="D227">
        <f t="shared" si="3"/>
        <v>0</v>
      </c>
      <c r="E227" s="1">
        <v>43507</v>
      </c>
      <c r="F227" s="23">
        <v>0</v>
      </c>
      <c r="H227" s="36" t="s">
        <v>515</v>
      </c>
      <c r="I227" s="36">
        <v>1</v>
      </c>
      <c r="J227" s="8" t="s">
        <v>660</v>
      </c>
      <c r="L227" s="11">
        <v>125950</v>
      </c>
      <c r="M227" s="39">
        <v>43507</v>
      </c>
      <c r="N227" s="41">
        <v>124949.99999998981</v>
      </c>
      <c r="O227" s="38" t="s">
        <v>31</v>
      </c>
      <c r="P227" s="26">
        <v>287</v>
      </c>
      <c r="Q227" s="40">
        <v>287.85000000000002</v>
      </c>
      <c r="R227" s="17">
        <v>3</v>
      </c>
    </row>
    <row r="228" spans="1:18" ht="14.25" x14ac:dyDescent="0.15">
      <c r="A228" s="31" t="s">
        <v>297</v>
      </c>
      <c r="B228">
        <v>1</v>
      </c>
      <c r="C228" s="24">
        <v>1</v>
      </c>
      <c r="D228">
        <f t="shared" si="3"/>
        <v>0</v>
      </c>
      <c r="E228" s="1">
        <v>43508</v>
      </c>
      <c r="F228" s="23">
        <v>0</v>
      </c>
      <c r="H228" s="36" t="s">
        <v>95</v>
      </c>
      <c r="I228" s="36">
        <v>1</v>
      </c>
      <c r="J228" s="8" t="s">
        <v>660</v>
      </c>
      <c r="L228" s="11">
        <v>125650</v>
      </c>
      <c r="M228" s="39">
        <v>43508</v>
      </c>
      <c r="N228" s="41">
        <v>124949.99999998981</v>
      </c>
      <c r="O228" s="38" t="s">
        <v>30</v>
      </c>
      <c r="P228" s="26">
        <v>0</v>
      </c>
      <c r="Q228" s="40">
        <v>0</v>
      </c>
      <c r="R228" s="17">
        <v>0</v>
      </c>
    </row>
    <row r="229" spans="1:18" ht="14.25" x14ac:dyDescent="0.15">
      <c r="A229" s="31" t="s">
        <v>298</v>
      </c>
      <c r="B229">
        <v>1</v>
      </c>
      <c r="C229" s="24">
        <v>1</v>
      </c>
      <c r="D229">
        <f t="shared" si="3"/>
        <v>0</v>
      </c>
      <c r="E229" s="1">
        <v>43509</v>
      </c>
      <c r="F229" s="23">
        <v>0</v>
      </c>
      <c r="H229" s="36" t="s">
        <v>517</v>
      </c>
      <c r="I229" s="36">
        <v>0</v>
      </c>
      <c r="J229" s="8" t="s">
        <v>691</v>
      </c>
      <c r="L229" s="11">
        <v>125650</v>
      </c>
      <c r="M229" s="39">
        <v>43509</v>
      </c>
      <c r="N229" s="41">
        <v>124949.99999998981</v>
      </c>
      <c r="O229" s="38" t="s">
        <v>30</v>
      </c>
      <c r="P229" s="26">
        <v>0</v>
      </c>
      <c r="Q229" s="40">
        <v>0</v>
      </c>
      <c r="R229" s="17">
        <v>0</v>
      </c>
    </row>
    <row r="230" spans="1:18" ht="14.25" x14ac:dyDescent="0.15">
      <c r="A230" s="31" t="s">
        <v>299</v>
      </c>
      <c r="B230">
        <v>0</v>
      </c>
      <c r="C230" s="24">
        <v>0</v>
      </c>
      <c r="D230">
        <f t="shared" si="3"/>
        <v>0</v>
      </c>
      <c r="E230" s="1">
        <v>43510</v>
      </c>
      <c r="F230" s="23">
        <v>1</v>
      </c>
      <c r="H230" s="36" t="s">
        <v>517</v>
      </c>
      <c r="I230" s="36">
        <v>-1</v>
      </c>
      <c r="J230" s="8" t="s">
        <v>691</v>
      </c>
      <c r="L230" s="11">
        <v>125350</v>
      </c>
      <c r="M230" s="39">
        <v>43510</v>
      </c>
      <c r="N230" s="41">
        <v>124649.9999999898</v>
      </c>
      <c r="O230" s="38" t="s">
        <v>29</v>
      </c>
      <c r="P230" s="26">
        <v>287.85000000000002</v>
      </c>
      <c r="Q230" s="40">
        <v>287.55</v>
      </c>
      <c r="R230" s="17">
        <v>0</v>
      </c>
    </row>
    <row r="231" spans="1:18" ht="14.25" x14ac:dyDescent="0.15">
      <c r="A231" s="31" t="s">
        <v>299</v>
      </c>
      <c r="B231">
        <v>-1</v>
      </c>
      <c r="C231" s="24">
        <v>-1</v>
      </c>
      <c r="D231">
        <f t="shared" si="3"/>
        <v>0</v>
      </c>
      <c r="E231" s="1">
        <v>43511</v>
      </c>
      <c r="F231" s="23">
        <v>0</v>
      </c>
      <c r="H231" s="36" t="s">
        <v>518</v>
      </c>
      <c r="I231" s="36">
        <v>0</v>
      </c>
      <c r="J231" s="8" t="s">
        <v>692</v>
      </c>
      <c r="L231" s="11">
        <v>125350</v>
      </c>
      <c r="M231" s="39">
        <v>43511</v>
      </c>
      <c r="N231" s="41">
        <v>124349.99999998978</v>
      </c>
      <c r="O231" s="38" t="s">
        <v>29</v>
      </c>
      <c r="P231" s="26">
        <v>289</v>
      </c>
      <c r="Q231" s="40">
        <v>288.7</v>
      </c>
      <c r="R231" s="17">
        <v>0</v>
      </c>
    </row>
    <row r="232" spans="1:18" ht="14.25" x14ac:dyDescent="0.15">
      <c r="A232" s="31" t="s">
        <v>300</v>
      </c>
      <c r="B232">
        <v>-1</v>
      </c>
      <c r="C232" s="24">
        <v>-1</v>
      </c>
      <c r="D232">
        <f t="shared" si="3"/>
        <v>0</v>
      </c>
      <c r="E232" s="1">
        <v>43514</v>
      </c>
      <c r="F232" s="23">
        <v>0</v>
      </c>
      <c r="H232" s="36" t="s">
        <v>96</v>
      </c>
      <c r="I232" s="36">
        <v>-1</v>
      </c>
      <c r="J232" s="8" t="s">
        <v>692</v>
      </c>
      <c r="L232" s="11">
        <v>125050</v>
      </c>
      <c r="M232" s="39">
        <v>43514</v>
      </c>
      <c r="N232" s="41">
        <v>129099.99999998978</v>
      </c>
      <c r="O232" s="38" t="s">
        <v>29</v>
      </c>
      <c r="P232" s="26">
        <v>287.85000000000002</v>
      </c>
      <c r="Q232" s="40">
        <v>292.60000000000002</v>
      </c>
      <c r="R232" s="17">
        <v>2</v>
      </c>
    </row>
    <row r="233" spans="1:18" ht="14.25" x14ac:dyDescent="0.15">
      <c r="A233" s="31" t="s">
        <v>301</v>
      </c>
      <c r="B233">
        <v>-1</v>
      </c>
      <c r="C233" s="24">
        <v>-1</v>
      </c>
      <c r="D233">
        <f t="shared" si="3"/>
        <v>0</v>
      </c>
      <c r="E233" s="1">
        <v>43515</v>
      </c>
      <c r="F233" s="23">
        <v>0</v>
      </c>
      <c r="H233" s="36" t="s">
        <v>519</v>
      </c>
      <c r="I233" s="36">
        <v>0</v>
      </c>
      <c r="J233" s="8" t="s">
        <v>693</v>
      </c>
      <c r="L233" s="11">
        <v>125050</v>
      </c>
      <c r="M233" s="39">
        <v>43515</v>
      </c>
      <c r="N233" s="41">
        <v>129099.99999998978</v>
      </c>
      <c r="O233" s="38" t="s">
        <v>30</v>
      </c>
      <c r="P233" s="26">
        <v>0</v>
      </c>
      <c r="Q233" s="40">
        <v>0</v>
      </c>
      <c r="R233" s="17">
        <v>0</v>
      </c>
    </row>
    <row r="234" spans="1:18" ht="14.25" x14ac:dyDescent="0.15">
      <c r="A234" s="31" t="s">
        <v>302</v>
      </c>
      <c r="B234">
        <v>-1</v>
      </c>
      <c r="C234" s="24">
        <v>-1</v>
      </c>
      <c r="D234">
        <f t="shared" si="3"/>
        <v>0</v>
      </c>
      <c r="E234" s="1">
        <v>43516</v>
      </c>
      <c r="F234" s="23">
        <v>-1</v>
      </c>
      <c r="H234" s="36" t="s">
        <v>519</v>
      </c>
      <c r="I234" s="36">
        <v>1</v>
      </c>
      <c r="J234" s="8" t="s">
        <v>693</v>
      </c>
      <c r="L234" s="11">
        <v>125050</v>
      </c>
      <c r="M234" s="39">
        <v>43516</v>
      </c>
      <c r="N234" s="41">
        <v>128799.99999998983</v>
      </c>
      <c r="O234" s="38" t="s">
        <v>31</v>
      </c>
      <c r="P234" s="26">
        <v>292.60000000000002</v>
      </c>
      <c r="Q234" s="40">
        <v>292.89999999999998</v>
      </c>
      <c r="R234" s="17">
        <v>0</v>
      </c>
    </row>
    <row r="235" spans="1:18" ht="14.25" x14ac:dyDescent="0.15">
      <c r="A235" s="31" t="s">
        <v>303</v>
      </c>
      <c r="B235">
        <v>-1</v>
      </c>
      <c r="C235" s="24">
        <v>-1</v>
      </c>
      <c r="D235">
        <f t="shared" si="3"/>
        <v>0</v>
      </c>
      <c r="E235" s="1">
        <v>43517</v>
      </c>
      <c r="F235" s="23">
        <v>0</v>
      </c>
      <c r="H235" s="36" t="s">
        <v>520</v>
      </c>
      <c r="I235" s="36">
        <v>0</v>
      </c>
      <c r="J235" s="8" t="s">
        <v>718</v>
      </c>
      <c r="L235" s="11">
        <v>124750</v>
      </c>
      <c r="M235" s="39">
        <v>43517</v>
      </c>
      <c r="N235" s="41">
        <v>128499.99999998981</v>
      </c>
      <c r="O235" s="38" t="s">
        <v>31</v>
      </c>
      <c r="P235" s="26">
        <v>291.5</v>
      </c>
      <c r="Q235" s="40">
        <v>291.8</v>
      </c>
      <c r="R235" s="17">
        <v>0</v>
      </c>
    </row>
    <row r="236" spans="1:18" ht="14.25" x14ac:dyDescent="0.15">
      <c r="A236" s="31" t="s">
        <v>304</v>
      </c>
      <c r="B236">
        <v>0</v>
      </c>
      <c r="C236" s="24">
        <v>0</v>
      </c>
      <c r="D236">
        <f t="shared" si="3"/>
        <v>0</v>
      </c>
      <c r="E236" s="1">
        <v>43518</v>
      </c>
      <c r="F236" s="23">
        <v>1</v>
      </c>
      <c r="H236" s="36" t="s">
        <v>97</v>
      </c>
      <c r="I236" s="36">
        <v>1</v>
      </c>
      <c r="J236" s="8" t="s">
        <v>718</v>
      </c>
      <c r="L236" s="11">
        <v>124750</v>
      </c>
      <c r="M236" s="39">
        <v>43518</v>
      </c>
      <c r="N236" s="41">
        <v>128199.9999999898</v>
      </c>
      <c r="O236" s="38" t="s">
        <v>29</v>
      </c>
      <c r="P236" s="26">
        <v>291.25</v>
      </c>
      <c r="Q236" s="40">
        <v>290.95</v>
      </c>
      <c r="R236" s="17">
        <v>0</v>
      </c>
    </row>
    <row r="237" spans="1:18" ht="14.25" x14ac:dyDescent="0.15">
      <c r="A237" s="31" t="s">
        <v>304</v>
      </c>
      <c r="B237">
        <v>1</v>
      </c>
      <c r="C237" s="24">
        <v>1</v>
      </c>
      <c r="D237">
        <f t="shared" si="3"/>
        <v>0</v>
      </c>
      <c r="E237" s="1">
        <v>43521</v>
      </c>
      <c r="F237" s="23">
        <v>0</v>
      </c>
      <c r="H237" s="36" t="s">
        <v>522</v>
      </c>
      <c r="I237" s="36">
        <v>0</v>
      </c>
      <c r="J237" s="8" t="s">
        <v>719</v>
      </c>
      <c r="L237" s="11">
        <v>122650</v>
      </c>
      <c r="M237" s="39">
        <v>43521</v>
      </c>
      <c r="N237" s="41">
        <v>122899.99999998978</v>
      </c>
      <c r="O237" s="38" t="s">
        <v>29</v>
      </c>
      <c r="P237" s="26">
        <v>293.5</v>
      </c>
      <c r="Q237" s="40">
        <v>288.2</v>
      </c>
      <c r="R237" s="17">
        <v>2</v>
      </c>
    </row>
    <row r="238" spans="1:18" ht="14.25" x14ac:dyDescent="0.15">
      <c r="A238" s="31" t="s">
        <v>305</v>
      </c>
      <c r="B238">
        <v>1</v>
      </c>
      <c r="C238" s="24">
        <v>1</v>
      </c>
      <c r="D238">
        <f t="shared" si="3"/>
        <v>0</v>
      </c>
      <c r="E238" s="1">
        <v>43522</v>
      </c>
      <c r="F238" s="23">
        <v>0</v>
      </c>
      <c r="H238" s="36" t="s">
        <v>521</v>
      </c>
      <c r="I238" s="36">
        <v>1</v>
      </c>
      <c r="J238" s="8" t="s">
        <v>719</v>
      </c>
      <c r="L238" s="11">
        <v>122650</v>
      </c>
      <c r="M238" s="39">
        <v>43522</v>
      </c>
      <c r="N238" s="41">
        <v>122899.99999998978</v>
      </c>
      <c r="O238" s="38" t="s">
        <v>30</v>
      </c>
      <c r="P238" s="26">
        <v>0</v>
      </c>
      <c r="Q238" s="40">
        <v>0</v>
      </c>
      <c r="R238" s="17">
        <v>0</v>
      </c>
    </row>
    <row r="239" spans="1:18" ht="14.25" x14ac:dyDescent="0.15">
      <c r="A239" s="31" t="s">
        <v>306</v>
      </c>
      <c r="B239">
        <v>0</v>
      </c>
      <c r="C239" s="24">
        <v>0</v>
      </c>
      <c r="D239">
        <f t="shared" si="3"/>
        <v>0</v>
      </c>
      <c r="E239" s="1">
        <v>43523</v>
      </c>
      <c r="F239" s="23">
        <v>-1</v>
      </c>
      <c r="H239" s="36" t="s">
        <v>524</v>
      </c>
      <c r="I239" s="36">
        <v>0</v>
      </c>
      <c r="J239" s="8" t="s">
        <v>720</v>
      </c>
      <c r="L239" s="11">
        <v>122350</v>
      </c>
      <c r="M239" s="39">
        <v>43523</v>
      </c>
      <c r="N239" s="41">
        <v>122599.99999998977</v>
      </c>
      <c r="O239" s="38" t="s">
        <v>31</v>
      </c>
      <c r="P239" s="26">
        <v>288.2</v>
      </c>
      <c r="Q239" s="40">
        <v>288.5</v>
      </c>
      <c r="R239" s="17">
        <v>0</v>
      </c>
    </row>
    <row r="240" spans="1:18" ht="14.25" x14ac:dyDescent="0.15">
      <c r="A240" s="31" t="s">
        <v>306</v>
      </c>
      <c r="B240">
        <v>-1</v>
      </c>
      <c r="C240" s="24">
        <v>-1</v>
      </c>
      <c r="D240">
        <f t="shared" si="3"/>
        <v>0</v>
      </c>
      <c r="E240" s="1">
        <v>43524</v>
      </c>
      <c r="F240" s="23">
        <v>0</v>
      </c>
      <c r="H240" s="36" t="s">
        <v>523</v>
      </c>
      <c r="I240" s="36">
        <v>1</v>
      </c>
      <c r="J240" s="8" t="s">
        <v>720</v>
      </c>
      <c r="L240" s="11">
        <v>122350</v>
      </c>
      <c r="M240" s="39">
        <v>43524</v>
      </c>
      <c r="N240" s="41">
        <v>131249.99999998981</v>
      </c>
      <c r="O240" s="38" t="s">
        <v>31</v>
      </c>
      <c r="P240" s="26">
        <v>289.10000000000002</v>
      </c>
      <c r="Q240" s="40">
        <v>280.45</v>
      </c>
      <c r="R240" s="17">
        <v>3</v>
      </c>
    </row>
    <row r="241" spans="1:18" ht="14.25" x14ac:dyDescent="0.15">
      <c r="A241" s="31" t="s">
        <v>307</v>
      </c>
      <c r="B241">
        <v>-1</v>
      </c>
      <c r="C241" s="24">
        <v>-1</v>
      </c>
      <c r="D241">
        <f t="shared" si="3"/>
        <v>0</v>
      </c>
      <c r="E241" s="1">
        <v>43525</v>
      </c>
      <c r="F241" s="23">
        <v>0</v>
      </c>
      <c r="H241" s="36" t="s">
        <v>525</v>
      </c>
      <c r="I241" s="36">
        <v>0</v>
      </c>
      <c r="J241" s="8" t="s">
        <v>721</v>
      </c>
      <c r="L241" s="11">
        <v>122050</v>
      </c>
      <c r="M241" s="39">
        <v>43525</v>
      </c>
      <c r="N241" s="41">
        <v>131249.99999998981</v>
      </c>
      <c r="O241" s="38" t="s">
        <v>30</v>
      </c>
      <c r="P241" s="26">
        <v>0</v>
      </c>
      <c r="Q241" s="40">
        <v>0</v>
      </c>
      <c r="R241" s="17">
        <v>0</v>
      </c>
    </row>
    <row r="242" spans="1:18" ht="14.25" x14ac:dyDescent="0.15">
      <c r="A242" s="31" t="s">
        <v>308</v>
      </c>
      <c r="B242">
        <v>-1</v>
      </c>
      <c r="C242" s="24">
        <v>-1</v>
      </c>
      <c r="D242">
        <f t="shared" si="3"/>
        <v>0</v>
      </c>
      <c r="E242" s="1">
        <v>43528</v>
      </c>
      <c r="F242" s="23">
        <v>0</v>
      </c>
      <c r="H242" s="36" t="s">
        <v>525</v>
      </c>
      <c r="I242" s="36">
        <v>-1</v>
      </c>
      <c r="J242" s="8" t="s">
        <v>721</v>
      </c>
      <c r="L242" s="11">
        <v>122050</v>
      </c>
      <c r="M242" s="39">
        <v>43528</v>
      </c>
      <c r="N242" s="41">
        <v>131249.99999998981</v>
      </c>
      <c r="O242" s="38" t="s">
        <v>30</v>
      </c>
      <c r="P242" s="26">
        <v>0</v>
      </c>
      <c r="Q242" s="40">
        <v>0</v>
      </c>
      <c r="R242" s="17">
        <v>0</v>
      </c>
    </row>
    <row r="243" spans="1:18" ht="14.25" x14ac:dyDescent="0.15">
      <c r="A243" s="31" t="s">
        <v>309</v>
      </c>
      <c r="B243">
        <v>-1</v>
      </c>
      <c r="C243" s="24">
        <v>-1</v>
      </c>
      <c r="D243">
        <f t="shared" si="3"/>
        <v>0</v>
      </c>
      <c r="E243" s="1">
        <v>43529</v>
      </c>
      <c r="F243" s="23">
        <v>1</v>
      </c>
      <c r="H243" s="36" t="s">
        <v>526</v>
      </c>
      <c r="I243" s="36">
        <v>0</v>
      </c>
      <c r="J243" s="8" t="s">
        <v>722</v>
      </c>
      <c r="L243" s="11">
        <v>121750</v>
      </c>
      <c r="M243" s="39">
        <v>43529</v>
      </c>
      <c r="N243" s="41">
        <v>130949.9999999898</v>
      </c>
      <c r="O243" s="38" t="s">
        <v>29</v>
      </c>
      <c r="P243" s="26">
        <v>280.45</v>
      </c>
      <c r="Q243" s="40">
        <v>280.14999999999998</v>
      </c>
      <c r="R243" s="17">
        <v>0</v>
      </c>
    </row>
    <row r="244" spans="1:18" ht="14.25" x14ac:dyDescent="0.15">
      <c r="A244" s="31" t="s">
        <v>310</v>
      </c>
      <c r="B244">
        <v>-1</v>
      </c>
      <c r="C244" s="24">
        <v>-1</v>
      </c>
      <c r="D244">
        <f t="shared" si="3"/>
        <v>0</v>
      </c>
      <c r="E244" s="1">
        <v>43530</v>
      </c>
      <c r="F244" s="23">
        <v>-1</v>
      </c>
      <c r="H244" s="36" t="s">
        <v>98</v>
      </c>
      <c r="I244" s="36">
        <v>-1</v>
      </c>
      <c r="J244" s="8" t="s">
        <v>722</v>
      </c>
      <c r="L244" s="11">
        <v>121750</v>
      </c>
      <c r="M244" s="39">
        <v>43530</v>
      </c>
      <c r="N244" s="41">
        <v>130649.99999998978</v>
      </c>
      <c r="O244" s="38">
        <v>-1</v>
      </c>
      <c r="P244" s="26">
        <v>280.75</v>
      </c>
      <c r="Q244" s="40">
        <v>281.05</v>
      </c>
      <c r="R244" s="17">
        <v>0</v>
      </c>
    </row>
    <row r="245" spans="1:18" ht="14.25" x14ac:dyDescent="0.15">
      <c r="A245" s="31" t="s">
        <v>311</v>
      </c>
      <c r="B245">
        <v>-1</v>
      </c>
      <c r="C245" s="24">
        <v>-1</v>
      </c>
      <c r="D245">
        <f t="shared" si="3"/>
        <v>0</v>
      </c>
      <c r="H245" s="36" t="s">
        <v>527</v>
      </c>
      <c r="I245" s="36">
        <v>-1</v>
      </c>
      <c r="J245" s="8" t="s">
        <v>722</v>
      </c>
      <c r="L245" s="11">
        <v>122400</v>
      </c>
    </row>
    <row r="246" spans="1:18" ht="14.25" x14ac:dyDescent="0.15">
      <c r="A246" s="31" t="s">
        <v>312</v>
      </c>
      <c r="B246">
        <v>0</v>
      </c>
      <c r="C246" s="24">
        <v>0</v>
      </c>
      <c r="D246">
        <f t="shared" si="3"/>
        <v>0</v>
      </c>
      <c r="H246" s="36" t="s">
        <v>528</v>
      </c>
      <c r="I246" s="36">
        <v>-1</v>
      </c>
      <c r="J246" s="8" t="s">
        <v>722</v>
      </c>
      <c r="L246" s="11">
        <v>122400</v>
      </c>
    </row>
    <row r="247" spans="1:18" ht="14.25" x14ac:dyDescent="0.15">
      <c r="A247" s="31" t="s">
        <v>312</v>
      </c>
      <c r="B247">
        <v>1</v>
      </c>
      <c r="C247" s="24">
        <v>1</v>
      </c>
      <c r="D247">
        <f t="shared" si="3"/>
        <v>0</v>
      </c>
      <c r="H247" s="36" t="s">
        <v>529</v>
      </c>
      <c r="I247" s="36">
        <v>0</v>
      </c>
      <c r="J247" s="8" t="s">
        <v>723</v>
      </c>
      <c r="L247" s="11">
        <v>122100</v>
      </c>
    </row>
    <row r="248" spans="1:18" ht="14.25" x14ac:dyDescent="0.15">
      <c r="A248" s="31" t="s">
        <v>313</v>
      </c>
      <c r="B248">
        <v>1</v>
      </c>
      <c r="C248" s="24">
        <v>1</v>
      </c>
      <c r="D248">
        <f t="shared" si="3"/>
        <v>0</v>
      </c>
      <c r="H248" s="36" t="s">
        <v>529</v>
      </c>
      <c r="I248" s="36">
        <v>1</v>
      </c>
      <c r="J248" s="8" t="s">
        <v>723</v>
      </c>
      <c r="L248" s="11">
        <v>122100</v>
      </c>
    </row>
    <row r="249" spans="1:18" ht="14.25" x14ac:dyDescent="0.15">
      <c r="A249" s="31" t="s">
        <v>314</v>
      </c>
      <c r="B249">
        <v>1</v>
      </c>
      <c r="C249" s="24">
        <v>1</v>
      </c>
      <c r="D249">
        <f t="shared" si="3"/>
        <v>0</v>
      </c>
      <c r="H249" s="36" t="s">
        <v>530</v>
      </c>
      <c r="I249" s="36">
        <v>0</v>
      </c>
      <c r="J249" s="8" t="s">
        <v>724</v>
      </c>
      <c r="L249" s="11">
        <v>124400</v>
      </c>
    </row>
    <row r="250" spans="1:18" ht="14.25" x14ac:dyDescent="0.15">
      <c r="A250" s="31" t="s">
        <v>315</v>
      </c>
      <c r="B250">
        <v>1</v>
      </c>
      <c r="C250" s="24">
        <v>1</v>
      </c>
      <c r="D250">
        <f t="shared" si="3"/>
        <v>0</v>
      </c>
      <c r="H250" s="36" t="s">
        <v>99</v>
      </c>
      <c r="I250" s="36">
        <v>-1</v>
      </c>
      <c r="J250" s="8" t="s">
        <v>724</v>
      </c>
      <c r="L250" s="11">
        <v>124400</v>
      </c>
    </row>
    <row r="251" spans="1:18" ht="14.25" x14ac:dyDescent="0.15">
      <c r="A251" s="31" t="s">
        <v>316</v>
      </c>
      <c r="B251">
        <v>1</v>
      </c>
      <c r="C251" s="24">
        <v>1</v>
      </c>
      <c r="D251">
        <f t="shared" si="3"/>
        <v>0</v>
      </c>
      <c r="H251" s="36" t="s">
        <v>100</v>
      </c>
      <c r="I251" s="36">
        <v>-1</v>
      </c>
      <c r="J251" s="8" t="s">
        <v>724</v>
      </c>
      <c r="L251" s="11">
        <v>124400</v>
      </c>
    </row>
    <row r="252" spans="1:18" ht="14.25" x14ac:dyDescent="0.15">
      <c r="A252" s="31" t="s">
        <v>317</v>
      </c>
      <c r="B252">
        <v>0</v>
      </c>
      <c r="C252" s="24">
        <v>0</v>
      </c>
      <c r="D252">
        <f t="shared" si="3"/>
        <v>0</v>
      </c>
      <c r="H252" s="36" t="s">
        <v>531</v>
      </c>
      <c r="I252" s="36">
        <v>0</v>
      </c>
      <c r="J252" s="8" t="s">
        <v>725</v>
      </c>
      <c r="L252" s="11">
        <v>124400</v>
      </c>
    </row>
    <row r="253" spans="1:18" ht="14.25" x14ac:dyDescent="0.15">
      <c r="A253" s="31" t="s">
        <v>317</v>
      </c>
      <c r="B253">
        <v>-1</v>
      </c>
      <c r="C253" s="24">
        <v>-1</v>
      </c>
      <c r="D253">
        <f t="shared" si="3"/>
        <v>0</v>
      </c>
      <c r="H253" s="36" t="s">
        <v>531</v>
      </c>
      <c r="I253" s="36">
        <v>1</v>
      </c>
      <c r="J253" s="8" t="s">
        <v>725</v>
      </c>
      <c r="L253" s="11">
        <v>124100</v>
      </c>
    </row>
    <row r="254" spans="1:18" ht="14.25" x14ac:dyDescent="0.15">
      <c r="A254" s="31" t="s">
        <v>318</v>
      </c>
      <c r="B254">
        <v>0</v>
      </c>
      <c r="C254" s="24">
        <v>0</v>
      </c>
      <c r="D254">
        <f t="shared" si="3"/>
        <v>0</v>
      </c>
      <c r="H254" s="36" t="s">
        <v>532</v>
      </c>
      <c r="I254" s="36">
        <v>0</v>
      </c>
      <c r="J254" s="8" t="s">
        <v>726</v>
      </c>
      <c r="L254" s="11">
        <v>124100</v>
      </c>
    </row>
    <row r="255" spans="1:18" ht="14.25" x14ac:dyDescent="0.15">
      <c r="A255" s="31" t="s">
        <v>318</v>
      </c>
      <c r="B255">
        <v>1</v>
      </c>
      <c r="C255" s="24">
        <v>1</v>
      </c>
      <c r="D255">
        <f t="shared" si="3"/>
        <v>0</v>
      </c>
      <c r="H255" s="36" t="s">
        <v>101</v>
      </c>
      <c r="I255" s="36">
        <v>1</v>
      </c>
      <c r="J255" s="8" t="s">
        <v>726</v>
      </c>
      <c r="L255" s="11">
        <v>126250</v>
      </c>
    </row>
    <row r="256" spans="1:18" ht="14.25" x14ac:dyDescent="0.15">
      <c r="A256" s="31" t="s">
        <v>319</v>
      </c>
      <c r="B256">
        <v>1</v>
      </c>
      <c r="C256" s="24">
        <v>1</v>
      </c>
      <c r="D256">
        <f t="shared" si="3"/>
        <v>0</v>
      </c>
      <c r="H256" s="36" t="s">
        <v>533</v>
      </c>
      <c r="I256" s="36">
        <v>0</v>
      </c>
      <c r="J256" s="8" t="s">
        <v>717</v>
      </c>
      <c r="L256" s="11">
        <v>126250</v>
      </c>
    </row>
    <row r="257" spans="1:12" ht="14.25" x14ac:dyDescent="0.15">
      <c r="A257" s="31" t="s">
        <v>320</v>
      </c>
      <c r="B257">
        <v>0</v>
      </c>
      <c r="C257" s="24">
        <v>0</v>
      </c>
      <c r="D257">
        <f t="shared" si="3"/>
        <v>0</v>
      </c>
      <c r="H257" s="36" t="s">
        <v>533</v>
      </c>
      <c r="I257" s="36">
        <v>-1</v>
      </c>
      <c r="J257" s="8" t="s">
        <v>717</v>
      </c>
      <c r="L257" s="11">
        <v>126250</v>
      </c>
    </row>
    <row r="258" spans="1:12" ht="14.25" x14ac:dyDescent="0.15">
      <c r="A258" s="31" t="s">
        <v>320</v>
      </c>
      <c r="B258">
        <v>-1</v>
      </c>
      <c r="C258" s="24">
        <v>-1</v>
      </c>
      <c r="D258">
        <f t="shared" si="3"/>
        <v>0</v>
      </c>
      <c r="H258" s="36" t="s">
        <v>534</v>
      </c>
      <c r="I258" s="36">
        <v>0</v>
      </c>
      <c r="J258" s="8" t="s">
        <v>660</v>
      </c>
      <c r="L258" s="11">
        <v>125950</v>
      </c>
    </row>
    <row r="259" spans="1:12" ht="14.25" x14ac:dyDescent="0.15">
      <c r="A259" s="31" t="s">
        <v>321</v>
      </c>
      <c r="B259">
        <v>-1</v>
      </c>
      <c r="C259" s="24">
        <v>-1</v>
      </c>
      <c r="D259">
        <f t="shared" ref="D259:D322" si="4">IF(C259=B259,0,1)</f>
        <v>0</v>
      </c>
      <c r="H259" s="36" t="s">
        <v>102</v>
      </c>
      <c r="I259" s="36">
        <v>-1</v>
      </c>
      <c r="J259" s="8" t="s">
        <v>660</v>
      </c>
      <c r="L259" s="11">
        <v>125950</v>
      </c>
    </row>
    <row r="260" spans="1:12" ht="14.25" x14ac:dyDescent="0.15">
      <c r="A260" s="31" t="s">
        <v>322</v>
      </c>
      <c r="B260">
        <v>-1</v>
      </c>
      <c r="C260" s="24">
        <v>-1</v>
      </c>
      <c r="D260">
        <f t="shared" si="4"/>
        <v>0</v>
      </c>
      <c r="H260" s="36" t="s">
        <v>535</v>
      </c>
      <c r="I260" s="36">
        <v>-1</v>
      </c>
      <c r="J260" s="8" t="s">
        <v>660</v>
      </c>
      <c r="L260" s="11">
        <v>129850</v>
      </c>
    </row>
    <row r="261" spans="1:12" ht="14.25" x14ac:dyDescent="0.15">
      <c r="A261" s="31" t="s">
        <v>323</v>
      </c>
      <c r="B261">
        <v>0</v>
      </c>
      <c r="C261" s="24">
        <v>0</v>
      </c>
      <c r="D261">
        <f t="shared" si="4"/>
        <v>0</v>
      </c>
      <c r="H261" s="36" t="s">
        <v>536</v>
      </c>
      <c r="I261" s="36">
        <v>-1</v>
      </c>
      <c r="J261" s="8" t="s">
        <v>660</v>
      </c>
      <c r="L261" s="11">
        <v>129850</v>
      </c>
    </row>
    <row r="262" spans="1:12" ht="14.25" x14ac:dyDescent="0.15">
      <c r="A262" s="31" t="s">
        <v>323</v>
      </c>
      <c r="B262">
        <v>1</v>
      </c>
      <c r="C262" s="24">
        <v>1</v>
      </c>
      <c r="D262">
        <f t="shared" si="4"/>
        <v>0</v>
      </c>
      <c r="H262" s="36" t="s">
        <v>537</v>
      </c>
      <c r="I262" s="36">
        <v>0</v>
      </c>
      <c r="J262" s="8" t="s">
        <v>727</v>
      </c>
      <c r="L262" s="11">
        <v>129550</v>
      </c>
    </row>
    <row r="263" spans="1:12" ht="14.25" x14ac:dyDescent="0.15">
      <c r="A263" s="31" t="s">
        <v>324</v>
      </c>
      <c r="B263">
        <v>1</v>
      </c>
      <c r="C263" s="24">
        <v>1</v>
      </c>
      <c r="D263">
        <f t="shared" si="4"/>
        <v>0</v>
      </c>
      <c r="H263" s="36" t="s">
        <v>537</v>
      </c>
      <c r="I263" s="36">
        <v>1</v>
      </c>
      <c r="J263" s="8" t="s">
        <v>727</v>
      </c>
      <c r="L263" s="11">
        <v>129550</v>
      </c>
    </row>
    <row r="264" spans="1:12" ht="14.25" x14ac:dyDescent="0.15">
      <c r="A264" s="31" t="s">
        <v>325</v>
      </c>
      <c r="B264">
        <v>0</v>
      </c>
      <c r="C264" s="24">
        <v>0</v>
      </c>
      <c r="D264">
        <f t="shared" si="4"/>
        <v>0</v>
      </c>
      <c r="H264" s="36" t="s">
        <v>538</v>
      </c>
      <c r="I264" s="36">
        <v>0</v>
      </c>
      <c r="J264" s="8" t="s">
        <v>728</v>
      </c>
      <c r="L264" s="11">
        <v>122050</v>
      </c>
    </row>
    <row r="265" spans="1:12" ht="14.25" x14ac:dyDescent="0.15">
      <c r="A265" s="31" t="s">
        <v>325</v>
      </c>
      <c r="B265">
        <v>-1</v>
      </c>
      <c r="C265" s="24">
        <v>-1</v>
      </c>
      <c r="D265">
        <f t="shared" si="4"/>
        <v>0</v>
      </c>
      <c r="H265" s="36" t="s">
        <v>103</v>
      </c>
      <c r="I265" s="36">
        <v>-1</v>
      </c>
      <c r="J265" s="8" t="s">
        <v>728</v>
      </c>
      <c r="L265" s="11">
        <v>122050</v>
      </c>
    </row>
    <row r="266" spans="1:12" ht="14.25" x14ac:dyDescent="0.15">
      <c r="A266" s="31" t="s">
        <v>326</v>
      </c>
      <c r="B266">
        <v>0</v>
      </c>
      <c r="C266" s="24">
        <v>0</v>
      </c>
      <c r="D266">
        <f t="shared" si="4"/>
        <v>0</v>
      </c>
      <c r="H266" s="36" t="s">
        <v>539</v>
      </c>
      <c r="I266" s="36">
        <v>0</v>
      </c>
      <c r="J266" s="8" t="s">
        <v>721</v>
      </c>
      <c r="L266" s="11">
        <v>122050</v>
      </c>
    </row>
    <row r="267" spans="1:12" ht="14.25" x14ac:dyDescent="0.15">
      <c r="A267" s="31" t="s">
        <v>326</v>
      </c>
      <c r="B267">
        <v>1</v>
      </c>
      <c r="C267" s="24">
        <v>1</v>
      </c>
      <c r="D267">
        <f t="shared" si="4"/>
        <v>0</v>
      </c>
      <c r="H267" s="36" t="s">
        <v>104</v>
      </c>
      <c r="I267" s="36">
        <v>-1</v>
      </c>
      <c r="J267" s="8" t="s">
        <v>721</v>
      </c>
      <c r="L267" s="11">
        <v>122050</v>
      </c>
    </row>
    <row r="268" spans="1:12" ht="14.25" x14ac:dyDescent="0.15">
      <c r="A268" s="31" t="s">
        <v>327</v>
      </c>
      <c r="B268">
        <v>1</v>
      </c>
      <c r="C268" s="24">
        <v>1</v>
      </c>
      <c r="D268">
        <f t="shared" si="4"/>
        <v>0</v>
      </c>
      <c r="H268" s="36" t="s">
        <v>540</v>
      </c>
      <c r="I268" s="36">
        <v>0</v>
      </c>
      <c r="J268" s="8" t="s">
        <v>722</v>
      </c>
      <c r="L268" s="11">
        <v>121750</v>
      </c>
    </row>
    <row r="269" spans="1:12" ht="14.25" x14ac:dyDescent="0.15">
      <c r="A269" s="31" t="s">
        <v>328</v>
      </c>
      <c r="B269">
        <v>1</v>
      </c>
      <c r="C269" s="24">
        <v>1</v>
      </c>
      <c r="D269">
        <f t="shared" si="4"/>
        <v>0</v>
      </c>
      <c r="H269" s="36" t="s">
        <v>540</v>
      </c>
      <c r="I269" s="36">
        <v>1</v>
      </c>
      <c r="J269" s="8" t="s">
        <v>722</v>
      </c>
      <c r="L269" s="11">
        <v>121750</v>
      </c>
    </row>
    <row r="270" spans="1:12" ht="14.25" x14ac:dyDescent="0.15">
      <c r="A270" s="31" t="s">
        <v>329</v>
      </c>
      <c r="B270">
        <v>0</v>
      </c>
      <c r="C270" s="24">
        <v>0</v>
      </c>
      <c r="D270">
        <f t="shared" si="4"/>
        <v>0</v>
      </c>
      <c r="H270" s="36" t="s">
        <v>541</v>
      </c>
      <c r="I270" s="36">
        <v>0</v>
      </c>
      <c r="J270" s="8" t="s">
        <v>729</v>
      </c>
      <c r="L270" s="11">
        <v>121450</v>
      </c>
    </row>
    <row r="271" spans="1:12" ht="14.25" x14ac:dyDescent="0.15">
      <c r="A271" s="31" t="s">
        <v>329</v>
      </c>
      <c r="B271">
        <v>-1</v>
      </c>
      <c r="C271" s="24">
        <v>-1</v>
      </c>
      <c r="D271">
        <f t="shared" si="4"/>
        <v>0</v>
      </c>
      <c r="H271" s="36" t="s">
        <v>105</v>
      </c>
      <c r="I271" s="36">
        <v>1</v>
      </c>
      <c r="J271" s="8" t="s">
        <v>729</v>
      </c>
      <c r="L271" s="11">
        <v>121450</v>
      </c>
    </row>
    <row r="272" spans="1:12" ht="14.25" x14ac:dyDescent="0.15">
      <c r="A272" s="31" t="s">
        <v>330</v>
      </c>
      <c r="B272">
        <v>0</v>
      </c>
      <c r="C272" s="24">
        <v>0</v>
      </c>
      <c r="D272">
        <f t="shared" si="4"/>
        <v>0</v>
      </c>
      <c r="H272" s="36" t="s">
        <v>542</v>
      </c>
      <c r="I272" s="36">
        <v>0</v>
      </c>
      <c r="J272" s="8" t="s">
        <v>730</v>
      </c>
      <c r="L272" s="11">
        <v>121000</v>
      </c>
    </row>
    <row r="273" spans="1:12" ht="14.25" x14ac:dyDescent="0.15">
      <c r="A273" s="31" t="s">
        <v>330</v>
      </c>
      <c r="B273">
        <v>1</v>
      </c>
      <c r="C273" s="24">
        <v>1</v>
      </c>
      <c r="D273">
        <f t="shared" si="4"/>
        <v>0</v>
      </c>
      <c r="H273" s="36" t="s">
        <v>542</v>
      </c>
      <c r="I273" s="36">
        <v>-1</v>
      </c>
      <c r="J273" s="8" t="s">
        <v>730</v>
      </c>
      <c r="L273" s="11">
        <v>121000</v>
      </c>
    </row>
    <row r="274" spans="1:12" ht="14.25" x14ac:dyDescent="0.15">
      <c r="A274" s="31" t="s">
        <v>331</v>
      </c>
      <c r="B274">
        <v>0</v>
      </c>
      <c r="C274" s="24">
        <v>0</v>
      </c>
      <c r="D274">
        <f t="shared" si="4"/>
        <v>0</v>
      </c>
      <c r="H274" s="36" t="s">
        <v>543</v>
      </c>
      <c r="I274" s="36">
        <v>0</v>
      </c>
      <c r="J274" s="8" t="s">
        <v>731</v>
      </c>
      <c r="L274" s="11">
        <v>120700</v>
      </c>
    </row>
    <row r="275" spans="1:12" ht="14.25" x14ac:dyDescent="0.15">
      <c r="A275" s="31" t="s">
        <v>331</v>
      </c>
      <c r="B275">
        <v>-1</v>
      </c>
      <c r="C275" s="24">
        <v>-1</v>
      </c>
      <c r="D275">
        <f t="shared" si="4"/>
        <v>0</v>
      </c>
      <c r="H275" s="36" t="s">
        <v>106</v>
      </c>
      <c r="I275" s="36">
        <v>-1</v>
      </c>
      <c r="J275" s="8" t="s">
        <v>731</v>
      </c>
      <c r="L275" s="11">
        <v>120700</v>
      </c>
    </row>
    <row r="276" spans="1:12" ht="14.25" x14ac:dyDescent="0.15">
      <c r="A276" s="31" t="s">
        <v>332</v>
      </c>
      <c r="B276">
        <v>-1</v>
      </c>
      <c r="C276" s="24">
        <v>-1</v>
      </c>
      <c r="D276">
        <f t="shared" si="4"/>
        <v>0</v>
      </c>
      <c r="H276" s="36" t="s">
        <v>544</v>
      </c>
      <c r="I276" s="36">
        <v>-1</v>
      </c>
      <c r="J276" s="8" t="s">
        <v>731</v>
      </c>
      <c r="L276" s="11">
        <v>121300</v>
      </c>
    </row>
    <row r="277" spans="1:12" ht="14.25" x14ac:dyDescent="0.15">
      <c r="A277" s="31" t="s">
        <v>333</v>
      </c>
      <c r="B277">
        <v>0</v>
      </c>
      <c r="C277" s="24">
        <v>0</v>
      </c>
      <c r="D277">
        <f t="shared" si="4"/>
        <v>0</v>
      </c>
      <c r="H277" s="36" t="s">
        <v>545</v>
      </c>
      <c r="I277" s="36">
        <v>-1</v>
      </c>
      <c r="J277" s="8" t="s">
        <v>731</v>
      </c>
      <c r="L277" s="11">
        <v>121300</v>
      </c>
    </row>
    <row r="278" spans="1:12" ht="14.25" x14ac:dyDescent="0.15">
      <c r="A278" s="31" t="s">
        <v>333</v>
      </c>
      <c r="B278">
        <v>1</v>
      </c>
      <c r="C278" s="24">
        <v>1</v>
      </c>
      <c r="D278">
        <f t="shared" si="4"/>
        <v>0</v>
      </c>
      <c r="H278" s="36" t="s">
        <v>546</v>
      </c>
      <c r="I278" s="36">
        <v>-1</v>
      </c>
      <c r="J278" s="8" t="s">
        <v>731</v>
      </c>
      <c r="L278" s="11">
        <v>121000</v>
      </c>
    </row>
    <row r="279" spans="1:12" ht="14.25" x14ac:dyDescent="0.15">
      <c r="A279" s="31" t="s">
        <v>334</v>
      </c>
      <c r="B279">
        <v>1</v>
      </c>
      <c r="C279" s="24">
        <v>1</v>
      </c>
      <c r="D279">
        <f t="shared" si="4"/>
        <v>0</v>
      </c>
      <c r="H279" s="36" t="s">
        <v>547</v>
      </c>
      <c r="I279" s="36">
        <v>0</v>
      </c>
      <c r="J279" s="8" t="s">
        <v>732</v>
      </c>
      <c r="L279" s="11">
        <v>121000</v>
      </c>
    </row>
    <row r="280" spans="1:12" ht="14.25" x14ac:dyDescent="0.15">
      <c r="A280" s="31" t="s">
        <v>335</v>
      </c>
      <c r="B280">
        <v>0</v>
      </c>
      <c r="C280" s="24">
        <v>0</v>
      </c>
      <c r="D280">
        <f t="shared" si="4"/>
        <v>0</v>
      </c>
      <c r="H280" s="36" t="s">
        <v>547</v>
      </c>
      <c r="I280" s="36">
        <v>1</v>
      </c>
      <c r="J280" s="8" t="s">
        <v>732</v>
      </c>
      <c r="L280" s="11">
        <v>120700</v>
      </c>
    </row>
    <row r="281" spans="1:12" ht="14.25" x14ac:dyDescent="0.15">
      <c r="A281" s="31" t="s">
        <v>335</v>
      </c>
      <c r="B281">
        <v>-1</v>
      </c>
      <c r="C281" s="24">
        <v>-1</v>
      </c>
      <c r="D281">
        <f t="shared" si="4"/>
        <v>0</v>
      </c>
      <c r="H281" s="36" t="s">
        <v>548</v>
      </c>
      <c r="I281" s="36">
        <v>0</v>
      </c>
      <c r="J281" s="8" t="s">
        <v>730</v>
      </c>
      <c r="L281" s="11">
        <v>120700</v>
      </c>
    </row>
    <row r="282" spans="1:12" ht="14.25" x14ac:dyDescent="0.15">
      <c r="A282" s="31" t="s">
        <v>336</v>
      </c>
      <c r="B282">
        <v>0</v>
      </c>
      <c r="C282" s="24">
        <v>0</v>
      </c>
      <c r="D282">
        <f t="shared" si="4"/>
        <v>0</v>
      </c>
      <c r="H282" s="36" t="s">
        <v>107</v>
      </c>
      <c r="I282" s="36">
        <v>1</v>
      </c>
      <c r="J282" s="8" t="s">
        <v>730</v>
      </c>
      <c r="L282" s="11">
        <v>120700</v>
      </c>
    </row>
    <row r="283" spans="1:12" ht="14.25" x14ac:dyDescent="0.15">
      <c r="A283" s="31" t="s">
        <v>336</v>
      </c>
      <c r="B283">
        <v>1</v>
      </c>
      <c r="C283" s="24">
        <v>1</v>
      </c>
      <c r="D283">
        <f t="shared" si="4"/>
        <v>0</v>
      </c>
      <c r="H283" s="36" t="s">
        <v>549</v>
      </c>
      <c r="I283" s="36">
        <v>0</v>
      </c>
      <c r="J283" s="8" t="s">
        <v>731</v>
      </c>
      <c r="L283" s="11">
        <v>120700</v>
      </c>
    </row>
    <row r="284" spans="1:12" ht="14.25" x14ac:dyDescent="0.15">
      <c r="A284" s="31" t="s">
        <v>337</v>
      </c>
      <c r="B284">
        <v>1</v>
      </c>
      <c r="C284" s="24">
        <v>1</v>
      </c>
      <c r="D284">
        <f t="shared" si="4"/>
        <v>0</v>
      </c>
      <c r="H284" s="36" t="s">
        <v>549</v>
      </c>
      <c r="I284" s="36">
        <v>-1</v>
      </c>
      <c r="J284" s="8" t="s">
        <v>731</v>
      </c>
      <c r="L284" s="11">
        <v>120700</v>
      </c>
    </row>
    <row r="285" spans="1:12" ht="14.25" x14ac:dyDescent="0.15">
      <c r="A285" s="31" t="s">
        <v>338</v>
      </c>
      <c r="B285">
        <v>0</v>
      </c>
      <c r="C285" s="24">
        <v>0</v>
      </c>
      <c r="D285">
        <f t="shared" si="4"/>
        <v>0</v>
      </c>
      <c r="H285" s="36" t="s">
        <v>550</v>
      </c>
      <c r="I285" s="36">
        <v>0</v>
      </c>
      <c r="J285" s="8" t="s">
        <v>733</v>
      </c>
      <c r="L285" s="11">
        <v>120400</v>
      </c>
    </row>
    <row r="286" spans="1:12" ht="14.25" x14ac:dyDescent="0.15">
      <c r="A286" s="31" t="s">
        <v>338</v>
      </c>
      <c r="B286">
        <v>-1</v>
      </c>
      <c r="C286" s="24">
        <v>-1</v>
      </c>
      <c r="D286">
        <f t="shared" si="4"/>
        <v>0</v>
      </c>
      <c r="H286" s="36" t="s">
        <v>108</v>
      </c>
      <c r="I286" s="36">
        <v>-1</v>
      </c>
      <c r="J286" s="8" t="s">
        <v>733</v>
      </c>
      <c r="L286" s="11">
        <v>120400</v>
      </c>
    </row>
    <row r="287" spans="1:12" ht="14.25" x14ac:dyDescent="0.15">
      <c r="A287" s="31" t="s">
        <v>339</v>
      </c>
      <c r="B287">
        <v>0</v>
      </c>
      <c r="C287" s="24">
        <v>0</v>
      </c>
      <c r="D287">
        <f t="shared" si="4"/>
        <v>0</v>
      </c>
      <c r="H287" s="36" t="s">
        <v>551</v>
      </c>
      <c r="I287" s="36">
        <v>-1</v>
      </c>
      <c r="J287" s="8" t="s">
        <v>733</v>
      </c>
      <c r="L287" s="11">
        <v>124050</v>
      </c>
    </row>
    <row r="288" spans="1:12" ht="14.25" x14ac:dyDescent="0.15">
      <c r="A288" s="31" t="s">
        <v>339</v>
      </c>
      <c r="B288">
        <v>1</v>
      </c>
      <c r="C288" s="24">
        <v>1</v>
      </c>
      <c r="D288">
        <f t="shared" si="4"/>
        <v>0</v>
      </c>
      <c r="H288" s="36" t="s">
        <v>552</v>
      </c>
      <c r="I288" s="36">
        <v>-1</v>
      </c>
      <c r="J288" s="8" t="s">
        <v>733</v>
      </c>
      <c r="L288" s="11">
        <v>124050</v>
      </c>
    </row>
    <row r="289" spans="1:12" ht="14.25" x14ac:dyDescent="0.15">
      <c r="A289" s="31" t="s">
        <v>340</v>
      </c>
      <c r="B289">
        <v>0</v>
      </c>
      <c r="C289" s="24">
        <v>0</v>
      </c>
      <c r="D289">
        <f t="shared" si="4"/>
        <v>0</v>
      </c>
      <c r="H289" s="36" t="s">
        <v>553</v>
      </c>
      <c r="I289" s="36">
        <v>-1</v>
      </c>
      <c r="J289" s="8" t="s">
        <v>733</v>
      </c>
      <c r="L289" s="11">
        <v>123750</v>
      </c>
    </row>
    <row r="290" spans="1:12" ht="14.25" x14ac:dyDescent="0.15">
      <c r="A290" s="31" t="s">
        <v>340</v>
      </c>
      <c r="B290">
        <v>-1</v>
      </c>
      <c r="C290" s="24">
        <v>-1</v>
      </c>
      <c r="D290">
        <f t="shared" si="4"/>
        <v>0</v>
      </c>
      <c r="H290" s="36" t="s">
        <v>554</v>
      </c>
      <c r="I290" s="36">
        <v>-1</v>
      </c>
      <c r="J290" s="8" t="s">
        <v>733</v>
      </c>
      <c r="L290" s="11">
        <v>123750</v>
      </c>
    </row>
    <row r="291" spans="1:12" ht="14.25" x14ac:dyDescent="0.15">
      <c r="A291" s="31" t="s">
        <v>341</v>
      </c>
      <c r="B291">
        <v>0</v>
      </c>
      <c r="C291" s="24">
        <v>0</v>
      </c>
      <c r="D291">
        <f t="shared" si="4"/>
        <v>0</v>
      </c>
      <c r="H291" s="36" t="s">
        <v>555</v>
      </c>
      <c r="I291" s="36">
        <v>0</v>
      </c>
      <c r="J291" s="8" t="s">
        <v>651</v>
      </c>
      <c r="L291" s="11">
        <v>128250</v>
      </c>
    </row>
    <row r="292" spans="1:12" ht="14.25" x14ac:dyDescent="0.15">
      <c r="A292" s="31" t="s">
        <v>341</v>
      </c>
      <c r="B292">
        <v>1</v>
      </c>
      <c r="C292" s="24">
        <v>1</v>
      </c>
      <c r="D292">
        <f t="shared" si="4"/>
        <v>0</v>
      </c>
      <c r="H292" s="36" t="s">
        <v>555</v>
      </c>
      <c r="I292" s="36">
        <v>1</v>
      </c>
      <c r="J292" s="8" t="s">
        <v>651</v>
      </c>
      <c r="L292" s="11">
        <v>128250</v>
      </c>
    </row>
    <row r="293" spans="1:12" ht="14.25" x14ac:dyDescent="0.15">
      <c r="A293" s="31" t="s">
        <v>342</v>
      </c>
      <c r="B293">
        <v>1</v>
      </c>
      <c r="C293" s="24">
        <v>1</v>
      </c>
      <c r="D293">
        <f t="shared" si="4"/>
        <v>0</v>
      </c>
      <c r="H293" s="36" t="s">
        <v>556</v>
      </c>
      <c r="I293" s="36">
        <v>0</v>
      </c>
      <c r="J293" s="8" t="s">
        <v>652</v>
      </c>
      <c r="L293" s="11">
        <v>128250</v>
      </c>
    </row>
    <row r="294" spans="1:12" ht="14.25" x14ac:dyDescent="0.15">
      <c r="A294" s="31" t="s">
        <v>343</v>
      </c>
      <c r="B294">
        <v>0</v>
      </c>
      <c r="C294" s="24">
        <v>0</v>
      </c>
      <c r="D294">
        <f t="shared" si="4"/>
        <v>0</v>
      </c>
      <c r="H294" s="36" t="s">
        <v>109</v>
      </c>
      <c r="I294" s="36">
        <v>1</v>
      </c>
      <c r="J294" s="8" t="s">
        <v>652</v>
      </c>
      <c r="L294" s="11">
        <v>128250</v>
      </c>
    </row>
    <row r="295" spans="1:12" ht="14.25" x14ac:dyDescent="0.15">
      <c r="A295" s="31" t="s">
        <v>343</v>
      </c>
      <c r="B295">
        <v>-1</v>
      </c>
      <c r="C295" s="24">
        <v>-1</v>
      </c>
      <c r="D295">
        <f t="shared" si="4"/>
        <v>0</v>
      </c>
      <c r="H295" s="36" t="s">
        <v>557</v>
      </c>
      <c r="I295" s="36">
        <v>1</v>
      </c>
      <c r="J295" s="8" t="s">
        <v>652</v>
      </c>
      <c r="L295" s="11">
        <v>128250</v>
      </c>
    </row>
    <row r="296" spans="1:12" ht="14.25" x14ac:dyDescent="0.15">
      <c r="A296" s="31" t="s">
        <v>344</v>
      </c>
      <c r="B296">
        <v>0</v>
      </c>
      <c r="C296" s="24">
        <v>0</v>
      </c>
      <c r="D296">
        <f t="shared" si="4"/>
        <v>0</v>
      </c>
      <c r="H296" s="36" t="s">
        <v>558</v>
      </c>
      <c r="I296" s="36">
        <v>1</v>
      </c>
      <c r="J296" s="8" t="s">
        <v>652</v>
      </c>
      <c r="L296" s="11">
        <v>128250</v>
      </c>
    </row>
    <row r="297" spans="1:12" ht="14.25" x14ac:dyDescent="0.15">
      <c r="A297" s="31" t="s">
        <v>344</v>
      </c>
      <c r="B297">
        <v>1</v>
      </c>
      <c r="C297" s="24">
        <v>1</v>
      </c>
      <c r="D297">
        <f t="shared" si="4"/>
        <v>0</v>
      </c>
      <c r="H297" s="36" t="s">
        <v>559</v>
      </c>
      <c r="I297" s="36">
        <v>1</v>
      </c>
      <c r="J297" s="8" t="s">
        <v>652</v>
      </c>
      <c r="L297" s="11">
        <v>127950</v>
      </c>
    </row>
    <row r="298" spans="1:12" ht="14.25" x14ac:dyDescent="0.15">
      <c r="A298" s="31" t="s">
        <v>345</v>
      </c>
      <c r="B298">
        <v>1</v>
      </c>
      <c r="C298" s="24">
        <v>1</v>
      </c>
      <c r="D298">
        <f t="shared" si="4"/>
        <v>0</v>
      </c>
      <c r="H298" s="36" t="s">
        <v>560</v>
      </c>
      <c r="I298" s="36">
        <v>0</v>
      </c>
      <c r="J298" s="8" t="s">
        <v>734</v>
      </c>
      <c r="L298" s="11">
        <v>127950</v>
      </c>
    </row>
    <row r="299" spans="1:12" ht="14.25" x14ac:dyDescent="0.15">
      <c r="A299" s="31" t="s">
        <v>346</v>
      </c>
      <c r="B299">
        <v>1</v>
      </c>
      <c r="C299" s="24">
        <v>1</v>
      </c>
      <c r="D299">
        <f t="shared" si="4"/>
        <v>0</v>
      </c>
      <c r="H299" s="36" t="s">
        <v>560</v>
      </c>
      <c r="I299" s="36">
        <v>-1</v>
      </c>
      <c r="J299" s="8" t="s">
        <v>734</v>
      </c>
      <c r="L299" s="11">
        <v>127650</v>
      </c>
    </row>
    <row r="300" spans="1:12" ht="14.25" x14ac:dyDescent="0.15">
      <c r="A300" s="31" t="s">
        <v>347</v>
      </c>
      <c r="B300">
        <v>1</v>
      </c>
      <c r="C300" s="24">
        <v>1</v>
      </c>
      <c r="D300">
        <f t="shared" si="4"/>
        <v>0</v>
      </c>
      <c r="H300" s="36" t="s">
        <v>561</v>
      </c>
      <c r="I300" s="36">
        <v>0</v>
      </c>
      <c r="J300" s="8" t="s">
        <v>735</v>
      </c>
      <c r="L300" s="11">
        <v>127650</v>
      </c>
    </row>
    <row r="301" spans="1:12" ht="14.25" x14ac:dyDescent="0.15">
      <c r="A301" s="31" t="s">
        <v>348</v>
      </c>
      <c r="B301">
        <v>0</v>
      </c>
      <c r="C301" s="24">
        <v>0</v>
      </c>
      <c r="D301">
        <f t="shared" si="4"/>
        <v>0</v>
      </c>
      <c r="H301" s="36" t="s">
        <v>110</v>
      </c>
      <c r="I301" s="36">
        <v>1</v>
      </c>
      <c r="J301" s="8" t="s">
        <v>735</v>
      </c>
      <c r="L301" s="11">
        <v>127650</v>
      </c>
    </row>
    <row r="302" spans="1:12" ht="14.25" x14ac:dyDescent="0.15">
      <c r="A302" s="31" t="s">
        <v>348</v>
      </c>
      <c r="B302">
        <v>-1</v>
      </c>
      <c r="C302" s="24">
        <v>-1</v>
      </c>
      <c r="D302">
        <f t="shared" si="4"/>
        <v>0</v>
      </c>
      <c r="H302" s="36" t="s">
        <v>562</v>
      </c>
      <c r="I302" s="36">
        <v>0</v>
      </c>
      <c r="J302" s="8" t="s">
        <v>736</v>
      </c>
      <c r="L302" s="11">
        <v>127650</v>
      </c>
    </row>
    <row r="303" spans="1:12" ht="14.25" x14ac:dyDescent="0.15">
      <c r="A303" s="31" t="s">
        <v>349</v>
      </c>
      <c r="B303">
        <v>0</v>
      </c>
      <c r="C303" s="24">
        <v>0</v>
      </c>
      <c r="D303">
        <f t="shared" si="4"/>
        <v>0</v>
      </c>
      <c r="H303" s="36" t="s">
        <v>111</v>
      </c>
      <c r="I303" s="36">
        <v>1</v>
      </c>
      <c r="J303" s="8" t="s">
        <v>736</v>
      </c>
      <c r="L303" s="11">
        <v>127650</v>
      </c>
    </row>
    <row r="304" spans="1:12" ht="14.25" x14ac:dyDescent="0.15">
      <c r="A304" s="31" t="s">
        <v>349</v>
      </c>
      <c r="B304">
        <v>1</v>
      </c>
      <c r="C304" s="24">
        <v>1</v>
      </c>
      <c r="D304">
        <f t="shared" si="4"/>
        <v>0</v>
      </c>
      <c r="H304" s="36" t="s">
        <v>563</v>
      </c>
      <c r="I304" s="36">
        <v>0</v>
      </c>
      <c r="J304" s="8" t="s">
        <v>737</v>
      </c>
      <c r="L304" s="11">
        <v>127350</v>
      </c>
    </row>
    <row r="305" spans="1:12" ht="14.25" x14ac:dyDescent="0.15">
      <c r="A305" s="31" t="s">
        <v>350</v>
      </c>
      <c r="B305">
        <v>1</v>
      </c>
      <c r="C305" s="24">
        <v>1</v>
      </c>
      <c r="D305">
        <f t="shared" si="4"/>
        <v>0</v>
      </c>
      <c r="H305" s="36" t="s">
        <v>563</v>
      </c>
      <c r="I305" s="36">
        <v>-1</v>
      </c>
      <c r="J305" s="8" t="s">
        <v>737</v>
      </c>
      <c r="L305" s="11">
        <v>127350</v>
      </c>
    </row>
    <row r="306" spans="1:12" ht="14.25" x14ac:dyDescent="0.15">
      <c r="A306" s="31" t="s">
        <v>351</v>
      </c>
      <c r="B306">
        <v>1</v>
      </c>
      <c r="C306" s="24">
        <v>1</v>
      </c>
      <c r="D306">
        <f t="shared" si="4"/>
        <v>0</v>
      </c>
      <c r="H306" s="36" t="s">
        <v>112</v>
      </c>
      <c r="I306" s="36">
        <v>-1</v>
      </c>
      <c r="J306" s="8" t="s">
        <v>737</v>
      </c>
      <c r="L306" s="11">
        <v>127050</v>
      </c>
    </row>
    <row r="307" spans="1:12" ht="14.25" x14ac:dyDescent="0.15">
      <c r="A307" s="31" t="s">
        <v>352</v>
      </c>
      <c r="B307">
        <v>0</v>
      </c>
      <c r="C307" s="24">
        <v>0</v>
      </c>
      <c r="D307">
        <f t="shared" si="4"/>
        <v>0</v>
      </c>
      <c r="H307" s="36" t="s">
        <v>564</v>
      </c>
      <c r="I307" s="36">
        <v>-1</v>
      </c>
      <c r="J307" s="8" t="s">
        <v>737</v>
      </c>
      <c r="L307" s="11">
        <v>127050</v>
      </c>
    </row>
    <row r="308" spans="1:12" ht="14.25" x14ac:dyDescent="0.15">
      <c r="A308" s="31" t="s">
        <v>352</v>
      </c>
      <c r="B308">
        <v>-1</v>
      </c>
      <c r="C308" s="24">
        <v>-1</v>
      </c>
      <c r="D308">
        <f t="shared" si="4"/>
        <v>0</v>
      </c>
      <c r="H308" s="36" t="s">
        <v>565</v>
      </c>
      <c r="I308" s="36">
        <v>0</v>
      </c>
      <c r="J308" s="8" t="s">
        <v>675</v>
      </c>
      <c r="L308" s="11">
        <v>128450</v>
      </c>
    </row>
    <row r="309" spans="1:12" ht="14.25" x14ac:dyDescent="0.15">
      <c r="A309" s="31" t="s">
        <v>353</v>
      </c>
      <c r="B309">
        <v>0</v>
      </c>
      <c r="C309" s="24">
        <v>0</v>
      </c>
      <c r="D309">
        <f t="shared" si="4"/>
        <v>0</v>
      </c>
      <c r="H309" s="36" t="s">
        <v>565</v>
      </c>
      <c r="I309" s="36">
        <v>1</v>
      </c>
      <c r="J309" s="8" t="s">
        <v>675</v>
      </c>
      <c r="L309" s="11">
        <v>128450</v>
      </c>
    </row>
    <row r="310" spans="1:12" ht="14.25" x14ac:dyDescent="0.15">
      <c r="A310" s="31" t="s">
        <v>353</v>
      </c>
      <c r="B310">
        <v>1</v>
      </c>
      <c r="C310" s="24">
        <v>1</v>
      </c>
      <c r="D310">
        <f t="shared" si="4"/>
        <v>0</v>
      </c>
      <c r="H310" s="36" t="s">
        <v>566</v>
      </c>
      <c r="I310" s="36">
        <v>0</v>
      </c>
      <c r="J310" s="8" t="s">
        <v>688</v>
      </c>
      <c r="L310" s="11">
        <v>129000</v>
      </c>
    </row>
    <row r="311" spans="1:12" ht="14.25" x14ac:dyDescent="0.15">
      <c r="A311" s="31" t="s">
        <v>354</v>
      </c>
      <c r="B311">
        <v>1</v>
      </c>
      <c r="C311" s="24">
        <v>1</v>
      </c>
      <c r="D311">
        <f t="shared" si="4"/>
        <v>0</v>
      </c>
      <c r="H311" s="36" t="s">
        <v>113</v>
      </c>
      <c r="I311" s="36">
        <v>1</v>
      </c>
      <c r="J311" s="8" t="s">
        <v>688</v>
      </c>
      <c r="L311" s="11">
        <v>129000</v>
      </c>
    </row>
    <row r="312" spans="1:12" ht="14.25" x14ac:dyDescent="0.15">
      <c r="A312" s="31" t="s">
        <v>355</v>
      </c>
      <c r="B312">
        <v>1</v>
      </c>
      <c r="C312" s="24">
        <v>1</v>
      </c>
      <c r="D312">
        <f t="shared" si="4"/>
        <v>0</v>
      </c>
      <c r="H312" s="36" t="s">
        <v>568</v>
      </c>
      <c r="I312" s="36">
        <v>0</v>
      </c>
      <c r="J312" s="8" t="s">
        <v>738</v>
      </c>
      <c r="L312" s="11">
        <v>129000</v>
      </c>
    </row>
    <row r="313" spans="1:12" ht="14.25" x14ac:dyDescent="0.15">
      <c r="A313" s="31" t="s">
        <v>356</v>
      </c>
      <c r="B313">
        <v>1</v>
      </c>
      <c r="C313" s="24">
        <v>1</v>
      </c>
      <c r="D313">
        <f t="shared" si="4"/>
        <v>0</v>
      </c>
      <c r="H313" s="36" t="s">
        <v>567</v>
      </c>
      <c r="I313" s="36">
        <v>-1</v>
      </c>
      <c r="J313" s="8" t="s">
        <v>738</v>
      </c>
      <c r="L313" s="11">
        <v>129000</v>
      </c>
    </row>
    <row r="314" spans="1:12" ht="14.25" x14ac:dyDescent="0.15">
      <c r="A314" s="31" t="s">
        <v>357</v>
      </c>
      <c r="B314">
        <v>0</v>
      </c>
      <c r="C314" s="24">
        <v>0</v>
      </c>
      <c r="D314">
        <f t="shared" si="4"/>
        <v>0</v>
      </c>
      <c r="H314" s="36" t="s">
        <v>569</v>
      </c>
      <c r="I314" s="36">
        <v>0</v>
      </c>
      <c r="J314" s="8" t="s">
        <v>739</v>
      </c>
      <c r="L314" s="11">
        <v>128700</v>
      </c>
    </row>
    <row r="315" spans="1:12" ht="14.25" x14ac:dyDescent="0.15">
      <c r="A315" s="31" t="s">
        <v>357</v>
      </c>
      <c r="B315">
        <v>-1</v>
      </c>
      <c r="C315" s="24">
        <v>-1</v>
      </c>
      <c r="D315">
        <f t="shared" si="4"/>
        <v>0</v>
      </c>
      <c r="H315" s="36" t="s">
        <v>114</v>
      </c>
      <c r="I315" s="36">
        <v>1</v>
      </c>
      <c r="J315" s="8" t="s">
        <v>739</v>
      </c>
      <c r="L315" s="11">
        <v>128700</v>
      </c>
    </row>
    <row r="316" spans="1:12" ht="14.25" x14ac:dyDescent="0.15">
      <c r="A316" s="31" t="s">
        <v>358</v>
      </c>
      <c r="B316">
        <v>-1</v>
      </c>
      <c r="C316" s="24">
        <v>-1</v>
      </c>
      <c r="D316">
        <f t="shared" si="4"/>
        <v>0</v>
      </c>
      <c r="H316" s="36" t="s">
        <v>570</v>
      </c>
      <c r="I316" s="36">
        <v>0</v>
      </c>
      <c r="J316" s="8" t="s">
        <v>740</v>
      </c>
      <c r="L316" s="11">
        <v>128400</v>
      </c>
    </row>
    <row r="317" spans="1:12" ht="14.25" x14ac:dyDescent="0.15">
      <c r="A317" s="31" t="s">
        <v>359</v>
      </c>
      <c r="B317">
        <v>-1</v>
      </c>
      <c r="C317" s="24">
        <v>-1</v>
      </c>
      <c r="D317">
        <f t="shared" si="4"/>
        <v>0</v>
      </c>
      <c r="H317" s="36" t="s">
        <v>115</v>
      </c>
      <c r="I317" s="36">
        <v>1</v>
      </c>
      <c r="J317" s="8" t="s">
        <v>740</v>
      </c>
      <c r="L317" s="11">
        <v>128400</v>
      </c>
    </row>
    <row r="318" spans="1:12" ht="14.25" x14ac:dyDescent="0.15">
      <c r="A318" s="31" t="s">
        <v>360</v>
      </c>
      <c r="B318">
        <v>0</v>
      </c>
      <c r="C318" s="24">
        <v>0</v>
      </c>
      <c r="D318">
        <f t="shared" si="4"/>
        <v>0</v>
      </c>
      <c r="H318" s="36" t="s">
        <v>571</v>
      </c>
      <c r="I318" s="36">
        <v>1</v>
      </c>
      <c r="J318" s="8" t="s">
        <v>740</v>
      </c>
      <c r="L318" s="11">
        <v>128100</v>
      </c>
    </row>
    <row r="319" spans="1:12" ht="14.25" x14ac:dyDescent="0.15">
      <c r="A319" s="31" t="s">
        <v>360</v>
      </c>
      <c r="B319">
        <v>1</v>
      </c>
      <c r="C319" s="24">
        <v>1</v>
      </c>
      <c r="D319">
        <f t="shared" si="4"/>
        <v>0</v>
      </c>
      <c r="H319" s="36" t="s">
        <v>572</v>
      </c>
      <c r="I319" s="36">
        <v>0</v>
      </c>
      <c r="J319" s="8" t="s">
        <v>741</v>
      </c>
      <c r="L319" s="11">
        <v>128100</v>
      </c>
    </row>
    <row r="320" spans="1:12" ht="14.25" x14ac:dyDescent="0.15">
      <c r="A320" s="31" t="s">
        <v>361</v>
      </c>
      <c r="B320">
        <v>0</v>
      </c>
      <c r="C320" s="24">
        <v>0</v>
      </c>
      <c r="D320">
        <f t="shared" si="4"/>
        <v>0</v>
      </c>
      <c r="H320" s="36" t="s">
        <v>572</v>
      </c>
      <c r="I320" s="36">
        <v>-1</v>
      </c>
      <c r="J320" s="8" t="s">
        <v>741</v>
      </c>
      <c r="L320" s="11">
        <v>127800</v>
      </c>
    </row>
    <row r="321" spans="1:12" ht="14.25" x14ac:dyDescent="0.15">
      <c r="A321" s="31" t="s">
        <v>361</v>
      </c>
      <c r="B321">
        <v>-1</v>
      </c>
      <c r="C321" s="24">
        <v>-1</v>
      </c>
      <c r="D321">
        <f t="shared" si="4"/>
        <v>0</v>
      </c>
      <c r="H321" s="36" t="s">
        <v>573</v>
      </c>
      <c r="I321" s="36">
        <v>0</v>
      </c>
      <c r="J321" s="8" t="s">
        <v>742</v>
      </c>
      <c r="L321" s="11">
        <v>127800</v>
      </c>
    </row>
    <row r="322" spans="1:12" ht="14.25" x14ac:dyDescent="0.15">
      <c r="A322" s="31" t="s">
        <v>362</v>
      </c>
      <c r="B322">
        <v>-1</v>
      </c>
      <c r="C322" s="24">
        <v>-1</v>
      </c>
      <c r="D322">
        <f t="shared" si="4"/>
        <v>0</v>
      </c>
      <c r="H322" s="36" t="s">
        <v>116</v>
      </c>
      <c r="I322" s="36">
        <v>1</v>
      </c>
      <c r="J322" s="8" t="s">
        <v>742</v>
      </c>
      <c r="L322" s="11">
        <v>126900</v>
      </c>
    </row>
    <row r="323" spans="1:12" ht="14.25" x14ac:dyDescent="0.15">
      <c r="A323" s="31" t="s">
        <v>363</v>
      </c>
      <c r="B323">
        <v>0</v>
      </c>
      <c r="C323" s="24">
        <v>0</v>
      </c>
      <c r="D323">
        <f t="shared" ref="D323:D354" si="5">IF(C323=B323,0,1)</f>
        <v>0</v>
      </c>
      <c r="H323" s="36" t="s">
        <v>117</v>
      </c>
      <c r="I323" s="36">
        <v>0</v>
      </c>
      <c r="J323" s="8" t="s">
        <v>703</v>
      </c>
      <c r="L323" s="11">
        <v>126900</v>
      </c>
    </row>
    <row r="324" spans="1:12" ht="14.25" x14ac:dyDescent="0.15">
      <c r="A324" s="31" t="s">
        <v>363</v>
      </c>
      <c r="B324">
        <v>1</v>
      </c>
      <c r="C324" s="24">
        <v>1</v>
      </c>
      <c r="D324">
        <f t="shared" si="5"/>
        <v>0</v>
      </c>
      <c r="H324" s="36" t="s">
        <v>117</v>
      </c>
      <c r="I324" s="36">
        <v>-1</v>
      </c>
      <c r="J324" s="8" t="s">
        <v>703</v>
      </c>
      <c r="L324" s="11">
        <v>126900</v>
      </c>
    </row>
    <row r="325" spans="1:12" ht="14.25" x14ac:dyDescent="0.15">
      <c r="A325" s="31" t="s">
        <v>364</v>
      </c>
      <c r="B325">
        <v>1</v>
      </c>
      <c r="C325" s="24">
        <v>1</v>
      </c>
      <c r="D325">
        <f t="shared" si="5"/>
        <v>0</v>
      </c>
      <c r="H325" s="36" t="s">
        <v>574</v>
      </c>
      <c r="I325" s="36">
        <v>0</v>
      </c>
      <c r="J325" s="8" t="s">
        <v>743</v>
      </c>
      <c r="L325" s="11">
        <v>126600</v>
      </c>
    </row>
    <row r="326" spans="1:12" ht="14.25" x14ac:dyDescent="0.15">
      <c r="A326" s="31" t="s">
        <v>365</v>
      </c>
      <c r="B326">
        <v>1</v>
      </c>
      <c r="C326" s="24">
        <v>1</v>
      </c>
      <c r="D326">
        <f t="shared" si="5"/>
        <v>0</v>
      </c>
      <c r="H326" s="36" t="s">
        <v>118</v>
      </c>
      <c r="I326" s="36">
        <v>-1</v>
      </c>
      <c r="J326" s="8" t="s">
        <v>743</v>
      </c>
      <c r="L326" s="11">
        <v>126600</v>
      </c>
    </row>
    <row r="327" spans="1:12" ht="14.25" x14ac:dyDescent="0.15">
      <c r="A327" s="31" t="s">
        <v>366</v>
      </c>
      <c r="B327">
        <v>1</v>
      </c>
      <c r="C327" s="24">
        <v>1</v>
      </c>
      <c r="D327">
        <f t="shared" si="5"/>
        <v>0</v>
      </c>
      <c r="H327" s="36" t="s">
        <v>575</v>
      </c>
      <c r="I327" s="36">
        <v>0</v>
      </c>
      <c r="J327" s="8" t="s">
        <v>744</v>
      </c>
      <c r="L327" s="11">
        <v>127450</v>
      </c>
    </row>
    <row r="328" spans="1:12" ht="14.25" x14ac:dyDescent="0.15">
      <c r="A328" s="31" t="s">
        <v>367</v>
      </c>
      <c r="B328">
        <v>1</v>
      </c>
      <c r="C328" s="24">
        <v>1</v>
      </c>
      <c r="D328">
        <f t="shared" si="5"/>
        <v>0</v>
      </c>
      <c r="H328" s="36" t="s">
        <v>575</v>
      </c>
      <c r="I328" s="36">
        <v>1</v>
      </c>
      <c r="J328" s="8" t="s">
        <v>744</v>
      </c>
      <c r="L328" s="11">
        <v>127450</v>
      </c>
    </row>
    <row r="329" spans="1:12" ht="14.25" x14ac:dyDescent="0.15">
      <c r="A329" s="31" t="s">
        <v>368</v>
      </c>
      <c r="B329">
        <v>0</v>
      </c>
      <c r="C329" s="24">
        <v>0</v>
      </c>
      <c r="D329">
        <f t="shared" si="5"/>
        <v>0</v>
      </c>
      <c r="H329" s="36" t="s">
        <v>576</v>
      </c>
      <c r="I329" s="36">
        <v>0</v>
      </c>
      <c r="J329" s="8" t="s">
        <v>745</v>
      </c>
      <c r="L329" s="11">
        <v>127150</v>
      </c>
    </row>
    <row r="330" spans="1:12" ht="14.25" x14ac:dyDescent="0.15">
      <c r="A330" s="31" t="s">
        <v>368</v>
      </c>
      <c r="B330">
        <v>-1</v>
      </c>
      <c r="C330" s="24">
        <v>-1</v>
      </c>
      <c r="D330">
        <f t="shared" si="5"/>
        <v>0</v>
      </c>
      <c r="H330" s="36" t="s">
        <v>119</v>
      </c>
      <c r="I330" s="36">
        <v>1</v>
      </c>
      <c r="J330" s="8" t="s">
        <v>745</v>
      </c>
      <c r="L330" s="11">
        <v>127150</v>
      </c>
    </row>
    <row r="331" spans="1:12" ht="14.25" x14ac:dyDescent="0.15">
      <c r="A331" s="31" t="s">
        <v>369</v>
      </c>
      <c r="B331">
        <v>-1</v>
      </c>
      <c r="C331" s="24">
        <v>-1</v>
      </c>
      <c r="D331">
        <f t="shared" si="5"/>
        <v>0</v>
      </c>
      <c r="H331" s="36" t="s">
        <v>577</v>
      </c>
      <c r="I331" s="36">
        <v>0</v>
      </c>
      <c r="J331" s="8" t="s">
        <v>668</v>
      </c>
      <c r="L331" s="11">
        <v>124800</v>
      </c>
    </row>
    <row r="332" spans="1:12" ht="14.25" x14ac:dyDescent="0.15">
      <c r="A332" s="31" t="s">
        <v>370</v>
      </c>
      <c r="B332">
        <v>-1</v>
      </c>
      <c r="C332" s="24">
        <v>-1</v>
      </c>
      <c r="D332">
        <f t="shared" si="5"/>
        <v>0</v>
      </c>
      <c r="H332" s="36" t="s">
        <v>577</v>
      </c>
      <c r="I332" s="36">
        <v>-1</v>
      </c>
      <c r="J332" s="8" t="s">
        <v>668</v>
      </c>
      <c r="L332" s="11">
        <v>124800</v>
      </c>
    </row>
    <row r="333" spans="1:12" ht="14.25" x14ac:dyDescent="0.15">
      <c r="A333" s="31" t="s">
        <v>371</v>
      </c>
      <c r="B333">
        <v>-1</v>
      </c>
      <c r="C333" s="24">
        <v>-1</v>
      </c>
      <c r="D333">
        <f t="shared" si="5"/>
        <v>0</v>
      </c>
      <c r="H333" s="36" t="s">
        <v>578</v>
      </c>
      <c r="I333" s="36">
        <v>0</v>
      </c>
      <c r="J333" s="8" t="s">
        <v>669</v>
      </c>
      <c r="L333" s="11">
        <v>124500</v>
      </c>
    </row>
    <row r="334" spans="1:12" ht="14.25" x14ac:dyDescent="0.15">
      <c r="A334" s="31" t="s">
        <v>372</v>
      </c>
      <c r="B334">
        <v>0</v>
      </c>
      <c r="C334" s="24">
        <v>0</v>
      </c>
      <c r="D334">
        <f t="shared" si="5"/>
        <v>0</v>
      </c>
      <c r="H334" s="36" t="s">
        <v>120</v>
      </c>
      <c r="I334" s="36">
        <v>1</v>
      </c>
      <c r="J334" s="8" t="s">
        <v>669</v>
      </c>
      <c r="L334" s="11">
        <v>124500</v>
      </c>
    </row>
    <row r="335" spans="1:12" ht="14.25" x14ac:dyDescent="0.15">
      <c r="A335" s="31" t="s">
        <v>372</v>
      </c>
      <c r="B335">
        <v>1</v>
      </c>
      <c r="C335" s="24">
        <v>1</v>
      </c>
      <c r="D335">
        <f t="shared" si="5"/>
        <v>0</v>
      </c>
      <c r="H335" s="36" t="s">
        <v>579</v>
      </c>
      <c r="I335" s="36">
        <v>0</v>
      </c>
      <c r="J335" s="8" t="s">
        <v>720</v>
      </c>
      <c r="L335" s="11">
        <v>122350</v>
      </c>
    </row>
    <row r="336" spans="1:12" ht="14.25" x14ac:dyDescent="0.15">
      <c r="A336" s="31" t="s">
        <v>373</v>
      </c>
      <c r="B336">
        <v>1</v>
      </c>
      <c r="C336" s="24">
        <v>1</v>
      </c>
      <c r="D336">
        <f t="shared" si="5"/>
        <v>0</v>
      </c>
      <c r="H336" s="36" t="s">
        <v>121</v>
      </c>
      <c r="I336" s="36">
        <v>1</v>
      </c>
      <c r="J336" s="8" t="s">
        <v>720</v>
      </c>
      <c r="L336" s="11">
        <v>122350</v>
      </c>
    </row>
    <row r="337" spans="1:12" ht="14.25" x14ac:dyDescent="0.15">
      <c r="A337" s="31" t="s">
        <v>374</v>
      </c>
      <c r="B337">
        <v>1</v>
      </c>
      <c r="C337" s="24">
        <v>1</v>
      </c>
      <c r="D337">
        <f t="shared" si="5"/>
        <v>0</v>
      </c>
      <c r="H337" s="36" t="s">
        <v>580</v>
      </c>
      <c r="I337" s="36">
        <v>0</v>
      </c>
      <c r="J337" s="8" t="s">
        <v>721</v>
      </c>
      <c r="L337" s="11">
        <v>122050</v>
      </c>
    </row>
    <row r="338" spans="1:12" ht="14.25" x14ac:dyDescent="0.15">
      <c r="A338" s="31" t="s">
        <v>375</v>
      </c>
      <c r="B338">
        <v>1</v>
      </c>
      <c r="C338" s="24">
        <v>1</v>
      </c>
      <c r="D338">
        <f t="shared" si="5"/>
        <v>0</v>
      </c>
      <c r="H338" s="36" t="s">
        <v>580</v>
      </c>
      <c r="I338" s="36">
        <v>-1</v>
      </c>
      <c r="J338" s="8" t="s">
        <v>721</v>
      </c>
      <c r="L338" s="11">
        <v>122050</v>
      </c>
    </row>
    <row r="339" spans="1:12" ht="14.25" x14ac:dyDescent="0.15">
      <c r="A339" s="31" t="s">
        <v>376</v>
      </c>
      <c r="B339">
        <v>0</v>
      </c>
      <c r="C339" s="24">
        <v>0</v>
      </c>
      <c r="D339">
        <f t="shared" si="5"/>
        <v>0</v>
      </c>
      <c r="H339" s="36" t="s">
        <v>581</v>
      </c>
      <c r="I339" s="36">
        <v>0</v>
      </c>
      <c r="J339" s="8" t="s">
        <v>722</v>
      </c>
      <c r="L339" s="11">
        <v>121750</v>
      </c>
    </row>
    <row r="340" spans="1:12" ht="14.25" x14ac:dyDescent="0.15">
      <c r="A340" s="31" t="s">
        <v>376</v>
      </c>
      <c r="B340">
        <v>-1</v>
      </c>
      <c r="C340" s="24">
        <v>-1</v>
      </c>
      <c r="D340">
        <f t="shared" si="5"/>
        <v>0</v>
      </c>
      <c r="H340" s="36" t="s">
        <v>122</v>
      </c>
      <c r="I340" s="36">
        <v>1</v>
      </c>
      <c r="J340" s="8" t="s">
        <v>722</v>
      </c>
      <c r="L340" s="11">
        <v>121750</v>
      </c>
    </row>
    <row r="341" spans="1:12" ht="14.25" x14ac:dyDescent="0.15">
      <c r="A341" s="31" t="s">
        <v>377</v>
      </c>
      <c r="B341">
        <v>-1</v>
      </c>
      <c r="C341" s="24">
        <v>-1</v>
      </c>
      <c r="D341">
        <f t="shared" si="5"/>
        <v>0</v>
      </c>
      <c r="H341" s="36" t="s">
        <v>582</v>
      </c>
      <c r="I341" s="36">
        <v>0</v>
      </c>
      <c r="J341" s="8" t="s">
        <v>746</v>
      </c>
      <c r="L341" s="11">
        <v>123200</v>
      </c>
    </row>
    <row r="342" spans="1:12" ht="14.25" x14ac:dyDescent="0.15">
      <c r="A342" s="31" t="s">
        <v>378</v>
      </c>
      <c r="B342">
        <v>0</v>
      </c>
      <c r="C342" s="24">
        <v>0</v>
      </c>
      <c r="D342">
        <f t="shared" si="5"/>
        <v>0</v>
      </c>
      <c r="H342" s="36" t="s">
        <v>123</v>
      </c>
      <c r="I342" s="36">
        <v>-1</v>
      </c>
      <c r="J342" s="8" t="s">
        <v>746</v>
      </c>
      <c r="L342" s="11">
        <v>123200</v>
      </c>
    </row>
    <row r="343" spans="1:12" ht="14.25" x14ac:dyDescent="0.15">
      <c r="A343" s="31" t="s">
        <v>378</v>
      </c>
      <c r="B343">
        <v>1</v>
      </c>
      <c r="C343" s="24">
        <v>1</v>
      </c>
      <c r="D343">
        <f t="shared" si="5"/>
        <v>0</v>
      </c>
      <c r="H343" s="36" t="s">
        <v>583</v>
      </c>
      <c r="I343" s="36">
        <v>0</v>
      </c>
      <c r="J343" s="8" t="s">
        <v>747</v>
      </c>
      <c r="L343" s="11">
        <v>122900</v>
      </c>
    </row>
    <row r="344" spans="1:12" ht="14.25" x14ac:dyDescent="0.15">
      <c r="A344" s="31" t="s">
        <v>379</v>
      </c>
      <c r="B344">
        <v>1</v>
      </c>
      <c r="C344" s="24">
        <v>1</v>
      </c>
      <c r="D344">
        <f t="shared" si="5"/>
        <v>0</v>
      </c>
      <c r="H344" s="36" t="s">
        <v>124</v>
      </c>
      <c r="I344" s="36">
        <v>1</v>
      </c>
      <c r="J344" s="8" t="s">
        <v>747</v>
      </c>
      <c r="L344" s="11">
        <v>122900</v>
      </c>
    </row>
    <row r="345" spans="1:12" ht="14.25" x14ac:dyDescent="0.15">
      <c r="A345" s="31" t="s">
        <v>380</v>
      </c>
      <c r="B345">
        <v>1</v>
      </c>
      <c r="C345" s="24">
        <v>1</v>
      </c>
      <c r="D345">
        <f t="shared" si="5"/>
        <v>0</v>
      </c>
      <c r="H345" s="36" t="s">
        <v>584</v>
      </c>
      <c r="I345" s="36">
        <v>0</v>
      </c>
      <c r="J345" s="8" t="s">
        <v>748</v>
      </c>
      <c r="L345" s="11">
        <v>122600</v>
      </c>
    </row>
    <row r="346" spans="1:12" ht="14.25" x14ac:dyDescent="0.15">
      <c r="A346" s="31" t="s">
        <v>381</v>
      </c>
      <c r="B346">
        <v>0</v>
      </c>
      <c r="C346" s="24">
        <v>0</v>
      </c>
      <c r="D346">
        <f t="shared" si="5"/>
        <v>0</v>
      </c>
      <c r="H346" s="36" t="s">
        <v>125</v>
      </c>
      <c r="I346" s="36">
        <v>1</v>
      </c>
      <c r="J346" s="8" t="s">
        <v>748</v>
      </c>
      <c r="L346" s="11">
        <v>122600</v>
      </c>
    </row>
    <row r="347" spans="1:12" ht="14.25" x14ac:dyDescent="0.15">
      <c r="A347" s="31" t="s">
        <v>381</v>
      </c>
      <c r="B347">
        <v>-1</v>
      </c>
      <c r="C347" s="24">
        <v>-1</v>
      </c>
      <c r="D347">
        <f t="shared" si="5"/>
        <v>0</v>
      </c>
      <c r="H347" s="36" t="s">
        <v>585</v>
      </c>
      <c r="I347" s="36">
        <v>0</v>
      </c>
      <c r="J347" s="8" t="s">
        <v>749</v>
      </c>
      <c r="L347" s="11">
        <v>122300</v>
      </c>
    </row>
    <row r="348" spans="1:12" ht="14.25" x14ac:dyDescent="0.15">
      <c r="A348" s="31" t="s">
        <v>382</v>
      </c>
      <c r="B348">
        <v>-1</v>
      </c>
      <c r="C348" s="24">
        <v>-1</v>
      </c>
      <c r="D348">
        <f t="shared" si="5"/>
        <v>0</v>
      </c>
      <c r="H348" s="36" t="s">
        <v>585</v>
      </c>
      <c r="I348" s="36">
        <v>-1</v>
      </c>
      <c r="J348" s="8" t="s">
        <v>749</v>
      </c>
      <c r="L348" s="11">
        <v>122300</v>
      </c>
    </row>
    <row r="349" spans="1:12" ht="14.25" x14ac:dyDescent="0.15">
      <c r="A349" s="31" t="s">
        <v>383</v>
      </c>
      <c r="B349">
        <v>-1</v>
      </c>
      <c r="C349" s="24">
        <v>-1</v>
      </c>
      <c r="D349">
        <f t="shared" si="5"/>
        <v>0</v>
      </c>
      <c r="H349" s="36" t="s">
        <v>586</v>
      </c>
      <c r="I349" s="36">
        <v>0</v>
      </c>
      <c r="J349" s="8" t="s">
        <v>750</v>
      </c>
      <c r="L349" s="11">
        <v>122000</v>
      </c>
    </row>
    <row r="350" spans="1:12" ht="14.25" x14ac:dyDescent="0.15">
      <c r="A350" s="31" t="s">
        <v>384</v>
      </c>
      <c r="B350">
        <v>-1</v>
      </c>
      <c r="C350" s="24">
        <v>-1</v>
      </c>
      <c r="D350">
        <f t="shared" si="5"/>
        <v>0</v>
      </c>
      <c r="H350" s="36" t="s">
        <v>126</v>
      </c>
      <c r="I350" s="36">
        <v>1</v>
      </c>
      <c r="J350" s="8" t="s">
        <v>750</v>
      </c>
      <c r="L350" s="11">
        <v>122000</v>
      </c>
    </row>
    <row r="351" spans="1:12" ht="14.25" x14ac:dyDescent="0.15">
      <c r="A351" s="31" t="s">
        <v>385</v>
      </c>
      <c r="B351">
        <v>0</v>
      </c>
      <c r="C351" s="24">
        <v>0</v>
      </c>
      <c r="D351">
        <f t="shared" si="5"/>
        <v>0</v>
      </c>
      <c r="H351" s="36" t="s">
        <v>587</v>
      </c>
      <c r="I351" s="36">
        <v>0</v>
      </c>
      <c r="J351" s="8" t="s">
        <v>691</v>
      </c>
      <c r="L351" s="11">
        <v>125650</v>
      </c>
    </row>
    <row r="352" spans="1:12" ht="14.25" x14ac:dyDescent="0.15">
      <c r="A352" s="31" t="s">
        <v>385</v>
      </c>
      <c r="B352">
        <v>1</v>
      </c>
      <c r="C352" s="24">
        <v>1</v>
      </c>
      <c r="D352">
        <f t="shared" si="5"/>
        <v>0</v>
      </c>
      <c r="H352" s="36" t="s">
        <v>127</v>
      </c>
      <c r="I352" s="36">
        <v>1</v>
      </c>
      <c r="J352" s="8" t="s">
        <v>691</v>
      </c>
      <c r="L352" s="11">
        <v>125650</v>
      </c>
    </row>
    <row r="353" spans="1:12" ht="14.25" x14ac:dyDescent="0.15">
      <c r="A353" s="31" t="s">
        <v>386</v>
      </c>
      <c r="B353">
        <v>0</v>
      </c>
      <c r="C353" s="24">
        <v>0</v>
      </c>
      <c r="D353">
        <f t="shared" si="5"/>
        <v>0</v>
      </c>
      <c r="H353" s="36" t="s">
        <v>589</v>
      </c>
      <c r="I353" s="36">
        <v>0</v>
      </c>
      <c r="J353" s="8" t="s">
        <v>692</v>
      </c>
      <c r="L353" s="11">
        <v>125350</v>
      </c>
    </row>
    <row r="354" spans="1:12" ht="14.25" x14ac:dyDescent="0.15">
      <c r="A354" s="31" t="s">
        <v>142</v>
      </c>
      <c r="B354">
        <v>-1</v>
      </c>
      <c r="C354" s="24">
        <v>-1</v>
      </c>
      <c r="D354">
        <f t="shared" si="5"/>
        <v>0</v>
      </c>
      <c r="H354" s="36" t="s">
        <v>588</v>
      </c>
      <c r="I354" s="36">
        <v>1</v>
      </c>
      <c r="J354" s="8" t="s">
        <v>692</v>
      </c>
      <c r="L354" s="11">
        <v>125350</v>
      </c>
    </row>
    <row r="355" spans="1:12" ht="14.25" x14ac:dyDescent="0.15">
      <c r="B355" s="9"/>
      <c r="H355" s="36" t="s">
        <v>590</v>
      </c>
      <c r="I355" s="36">
        <v>1</v>
      </c>
      <c r="J355" s="8" t="s">
        <v>692</v>
      </c>
      <c r="L355" s="11">
        <v>125050</v>
      </c>
    </row>
    <row r="356" spans="1:12" ht="14.25" x14ac:dyDescent="0.15">
      <c r="B356" s="9"/>
      <c r="H356" s="36" t="s">
        <v>591</v>
      </c>
      <c r="I356" s="36">
        <v>0</v>
      </c>
      <c r="J356" s="8" t="s">
        <v>693</v>
      </c>
      <c r="L356" s="11">
        <v>125050</v>
      </c>
    </row>
    <row r="357" spans="1:12" ht="14.25" x14ac:dyDescent="0.15">
      <c r="B357" s="9"/>
      <c r="H357" s="36" t="s">
        <v>591</v>
      </c>
      <c r="I357" s="36">
        <v>-1</v>
      </c>
      <c r="J357" s="8" t="s">
        <v>693</v>
      </c>
      <c r="L357" s="11">
        <v>124750</v>
      </c>
    </row>
    <row r="358" spans="1:12" ht="14.25" x14ac:dyDescent="0.15">
      <c r="B358" s="9"/>
      <c r="H358" s="36" t="s">
        <v>592</v>
      </c>
      <c r="I358" s="36">
        <v>0</v>
      </c>
      <c r="J358" s="8" t="s">
        <v>718</v>
      </c>
      <c r="L358" s="11">
        <v>124750</v>
      </c>
    </row>
    <row r="359" spans="1:12" ht="14.25" x14ac:dyDescent="0.15">
      <c r="B359" s="9"/>
      <c r="H359" s="36" t="s">
        <v>128</v>
      </c>
      <c r="I359" s="36">
        <v>1</v>
      </c>
      <c r="J359" s="8" t="s">
        <v>718</v>
      </c>
      <c r="L359" s="11">
        <v>127700</v>
      </c>
    </row>
    <row r="360" spans="1:12" ht="14.25" x14ac:dyDescent="0.15">
      <c r="B360" s="9"/>
      <c r="H360" s="36" t="s">
        <v>593</v>
      </c>
      <c r="I360" s="36">
        <v>0</v>
      </c>
      <c r="J360" s="8" t="s">
        <v>751</v>
      </c>
      <c r="L360" s="11">
        <v>127700</v>
      </c>
    </row>
    <row r="361" spans="1:12" ht="14.25" x14ac:dyDescent="0.15">
      <c r="B361" s="9"/>
      <c r="H361" s="36" t="s">
        <v>129</v>
      </c>
      <c r="I361" s="36">
        <v>1</v>
      </c>
      <c r="J361" s="8" t="s">
        <v>751</v>
      </c>
      <c r="L361" s="11">
        <v>127700</v>
      </c>
    </row>
    <row r="362" spans="1:12" ht="14.25" x14ac:dyDescent="0.15">
      <c r="B362" s="9"/>
      <c r="H362" s="36" t="s">
        <v>595</v>
      </c>
      <c r="I362" s="36">
        <v>0</v>
      </c>
      <c r="J362" s="8" t="s">
        <v>752</v>
      </c>
      <c r="L362" s="11">
        <v>127400</v>
      </c>
    </row>
    <row r="363" spans="1:12" ht="14.25" x14ac:dyDescent="0.15">
      <c r="B363" s="9"/>
      <c r="H363" s="36" t="s">
        <v>594</v>
      </c>
      <c r="I363" s="36">
        <v>1</v>
      </c>
      <c r="J363" s="8" t="s">
        <v>752</v>
      </c>
      <c r="L363" s="11">
        <v>127400</v>
      </c>
    </row>
    <row r="364" spans="1:12" ht="14.25" x14ac:dyDescent="0.15">
      <c r="B364" s="9"/>
      <c r="H364" s="36" t="s">
        <v>596</v>
      </c>
      <c r="I364" s="36">
        <v>0</v>
      </c>
      <c r="J364" s="8" t="s">
        <v>753</v>
      </c>
      <c r="L364" s="11">
        <v>127100</v>
      </c>
    </row>
    <row r="365" spans="1:12" ht="14.25" x14ac:dyDescent="0.15">
      <c r="B365" s="9"/>
      <c r="H365" s="36" t="s">
        <v>596</v>
      </c>
      <c r="I365" s="36">
        <v>-1</v>
      </c>
      <c r="J365" s="8" t="s">
        <v>753</v>
      </c>
      <c r="L365" s="11">
        <v>127100</v>
      </c>
    </row>
    <row r="366" spans="1:12" ht="14.25" x14ac:dyDescent="0.15">
      <c r="B366" s="9"/>
      <c r="H366" s="36" t="s">
        <v>597</v>
      </c>
      <c r="I366" s="36">
        <v>0</v>
      </c>
      <c r="J366" s="8" t="s">
        <v>754</v>
      </c>
      <c r="L366" s="11">
        <v>126800</v>
      </c>
    </row>
    <row r="367" spans="1:12" ht="14.25" x14ac:dyDescent="0.15">
      <c r="B367" s="9"/>
      <c r="H367" s="36" t="s">
        <v>130</v>
      </c>
      <c r="I367" s="36">
        <v>1</v>
      </c>
      <c r="J367" s="8" t="s">
        <v>754</v>
      </c>
      <c r="L367" s="11">
        <v>126800</v>
      </c>
    </row>
    <row r="368" spans="1:12" ht="14.25" x14ac:dyDescent="0.15">
      <c r="B368" s="9"/>
      <c r="H368" s="36" t="s">
        <v>598</v>
      </c>
      <c r="I368" s="36">
        <v>0</v>
      </c>
      <c r="J368" s="8" t="s">
        <v>683</v>
      </c>
      <c r="L368" s="11">
        <v>122500</v>
      </c>
    </row>
    <row r="369" spans="2:12" ht="14.25" x14ac:dyDescent="0.15">
      <c r="B369" s="9"/>
      <c r="H369" s="36" t="s">
        <v>131</v>
      </c>
      <c r="I369" s="36">
        <v>1</v>
      </c>
      <c r="J369" s="8" t="s">
        <v>683</v>
      </c>
      <c r="L369" s="11">
        <v>122500</v>
      </c>
    </row>
    <row r="370" spans="2:12" ht="14.25" x14ac:dyDescent="0.15">
      <c r="B370" s="9"/>
      <c r="H370" s="36" t="s">
        <v>600</v>
      </c>
      <c r="I370" s="36">
        <v>0</v>
      </c>
      <c r="J370" s="8" t="s">
        <v>684</v>
      </c>
      <c r="L370" s="11">
        <v>122200</v>
      </c>
    </row>
    <row r="371" spans="2:12" ht="14.25" x14ac:dyDescent="0.15">
      <c r="B371" s="9"/>
      <c r="H371" s="36" t="s">
        <v>599</v>
      </c>
      <c r="I371" s="36">
        <v>1</v>
      </c>
      <c r="J371" s="8" t="s">
        <v>684</v>
      </c>
      <c r="L371" s="11">
        <v>122200</v>
      </c>
    </row>
    <row r="372" spans="2:12" ht="14.25" x14ac:dyDescent="0.15">
      <c r="B372" s="9"/>
      <c r="H372" s="36" t="s">
        <v>601</v>
      </c>
      <c r="I372" s="36">
        <v>1</v>
      </c>
      <c r="J372" s="8" t="s">
        <v>684</v>
      </c>
      <c r="L372" s="11">
        <v>121900</v>
      </c>
    </row>
    <row r="373" spans="2:12" ht="14.25" x14ac:dyDescent="0.15">
      <c r="B373" s="9"/>
      <c r="H373" s="36" t="s">
        <v>602</v>
      </c>
      <c r="I373" s="36">
        <v>0</v>
      </c>
      <c r="J373" s="8" t="s">
        <v>755</v>
      </c>
      <c r="L373" s="11">
        <v>121900</v>
      </c>
    </row>
    <row r="374" spans="2:12" ht="14.25" x14ac:dyDescent="0.15">
      <c r="B374" s="9"/>
      <c r="H374" s="36" t="s">
        <v>602</v>
      </c>
      <c r="I374" s="36">
        <v>-1</v>
      </c>
      <c r="J374" s="8" t="s">
        <v>755</v>
      </c>
      <c r="L374" s="11">
        <v>121600</v>
      </c>
    </row>
    <row r="375" spans="2:12" ht="14.25" x14ac:dyDescent="0.15">
      <c r="B375" s="9"/>
      <c r="H375" s="36" t="s">
        <v>603</v>
      </c>
      <c r="I375" s="36">
        <v>0</v>
      </c>
      <c r="J375" s="8" t="s">
        <v>756</v>
      </c>
      <c r="L375" s="11">
        <v>121600</v>
      </c>
    </row>
    <row r="376" spans="2:12" ht="14.25" x14ac:dyDescent="0.15">
      <c r="B376" s="9"/>
      <c r="H376" s="36" t="s">
        <v>132</v>
      </c>
      <c r="I376" s="36">
        <v>-1</v>
      </c>
      <c r="J376" s="8" t="s">
        <v>756</v>
      </c>
      <c r="L376" s="11">
        <v>119550</v>
      </c>
    </row>
    <row r="377" spans="2:12" ht="14.25" x14ac:dyDescent="0.15">
      <c r="B377" s="9"/>
      <c r="H377" s="36" t="s">
        <v>605</v>
      </c>
      <c r="I377" s="36">
        <v>0</v>
      </c>
      <c r="J377" s="8" t="s">
        <v>757</v>
      </c>
      <c r="L377" s="11">
        <v>119550</v>
      </c>
    </row>
    <row r="378" spans="2:12" ht="14.25" x14ac:dyDescent="0.15">
      <c r="B378" s="9"/>
      <c r="H378" s="36" t="s">
        <v>604</v>
      </c>
      <c r="I378" s="36">
        <v>-1</v>
      </c>
      <c r="J378" s="8" t="s">
        <v>757</v>
      </c>
      <c r="L378" s="11">
        <v>119550</v>
      </c>
    </row>
    <row r="379" spans="2:12" ht="14.25" x14ac:dyDescent="0.15">
      <c r="B379" s="9"/>
      <c r="H379" s="36" t="s">
        <v>606</v>
      </c>
      <c r="I379" s="36">
        <v>0</v>
      </c>
      <c r="J379" s="8" t="s">
        <v>758</v>
      </c>
      <c r="L379" s="11">
        <v>119250</v>
      </c>
    </row>
    <row r="380" spans="2:12" ht="14.25" x14ac:dyDescent="0.15">
      <c r="B380" s="9"/>
      <c r="H380" s="36" t="s">
        <v>606</v>
      </c>
      <c r="I380" s="36">
        <v>1</v>
      </c>
      <c r="J380" s="8" t="s">
        <v>758</v>
      </c>
      <c r="L380" s="11">
        <v>119250</v>
      </c>
    </row>
    <row r="381" spans="2:12" ht="14.25" x14ac:dyDescent="0.15">
      <c r="B381" s="9"/>
      <c r="H381" s="36" t="s">
        <v>133</v>
      </c>
      <c r="I381" s="36">
        <v>0</v>
      </c>
      <c r="J381" s="8" t="s">
        <v>759</v>
      </c>
      <c r="L381" s="11">
        <v>118950</v>
      </c>
    </row>
    <row r="382" spans="2:12" ht="14.25" x14ac:dyDescent="0.15">
      <c r="B382" s="9"/>
      <c r="H382" s="36" t="s">
        <v>133</v>
      </c>
      <c r="I382" s="36">
        <v>-1</v>
      </c>
      <c r="J382" s="8" t="s">
        <v>759</v>
      </c>
      <c r="L382" s="11">
        <v>118950</v>
      </c>
    </row>
    <row r="383" spans="2:12" ht="14.25" x14ac:dyDescent="0.15">
      <c r="B383" s="9"/>
      <c r="H383" s="36" t="s">
        <v>607</v>
      </c>
      <c r="I383" s="36">
        <v>0</v>
      </c>
      <c r="J383" s="8" t="s">
        <v>731</v>
      </c>
      <c r="L383" s="11">
        <v>120700</v>
      </c>
    </row>
    <row r="384" spans="2:12" ht="14.25" x14ac:dyDescent="0.15">
      <c r="B384" s="9"/>
      <c r="H384" s="36" t="s">
        <v>134</v>
      </c>
      <c r="I384" s="36">
        <v>-1</v>
      </c>
      <c r="J384" s="8" t="s">
        <v>731</v>
      </c>
      <c r="L384" s="11">
        <v>120700</v>
      </c>
    </row>
    <row r="385" spans="2:12" ht="14.25" x14ac:dyDescent="0.15">
      <c r="B385" s="9"/>
      <c r="H385" s="36" t="s">
        <v>608</v>
      </c>
      <c r="I385" s="36">
        <v>0</v>
      </c>
      <c r="J385" s="8" t="s">
        <v>721</v>
      </c>
      <c r="L385" s="11">
        <v>122050</v>
      </c>
    </row>
    <row r="386" spans="2:12" ht="14.25" x14ac:dyDescent="0.15">
      <c r="B386" s="9"/>
      <c r="H386" s="36" t="s">
        <v>608</v>
      </c>
      <c r="I386" s="36">
        <v>1</v>
      </c>
      <c r="J386" s="8" t="s">
        <v>721</v>
      </c>
      <c r="L386" s="11">
        <v>122050</v>
      </c>
    </row>
    <row r="387" spans="2:12" ht="14.25" x14ac:dyDescent="0.15">
      <c r="B387" s="9"/>
      <c r="H387" s="36" t="s">
        <v>609</v>
      </c>
      <c r="I387" s="36">
        <v>0</v>
      </c>
      <c r="J387" s="8" t="s">
        <v>722</v>
      </c>
      <c r="L387" s="11">
        <v>121750</v>
      </c>
    </row>
    <row r="388" spans="2:12" ht="14.25" x14ac:dyDescent="0.15">
      <c r="B388" s="9"/>
      <c r="H388" s="36" t="s">
        <v>135</v>
      </c>
      <c r="I388" s="36">
        <v>1</v>
      </c>
      <c r="J388" s="8" t="s">
        <v>722</v>
      </c>
      <c r="L388" s="11">
        <v>121750</v>
      </c>
    </row>
    <row r="389" spans="2:12" ht="14.25" x14ac:dyDescent="0.15">
      <c r="B389" s="9"/>
      <c r="H389" s="36" t="s">
        <v>611</v>
      </c>
      <c r="I389" s="36">
        <v>0</v>
      </c>
      <c r="J389" s="8" t="s">
        <v>732</v>
      </c>
      <c r="L389" s="11">
        <v>121300</v>
      </c>
    </row>
    <row r="390" spans="2:12" ht="14.25" x14ac:dyDescent="0.15">
      <c r="B390" s="9"/>
      <c r="H390" s="36" t="s">
        <v>610</v>
      </c>
      <c r="I390" s="36">
        <v>1</v>
      </c>
      <c r="J390" s="8" t="s">
        <v>732</v>
      </c>
      <c r="L390" s="11">
        <v>121300</v>
      </c>
    </row>
    <row r="391" spans="2:12" ht="14.25" x14ac:dyDescent="0.15">
      <c r="B391" s="9"/>
      <c r="H391" s="36" t="s">
        <v>612</v>
      </c>
      <c r="I391" s="36">
        <v>1</v>
      </c>
      <c r="J391" s="8" t="s">
        <v>732</v>
      </c>
      <c r="L391" s="11">
        <v>121000</v>
      </c>
    </row>
    <row r="392" spans="2:12" ht="14.25" x14ac:dyDescent="0.15">
      <c r="B392" s="9"/>
      <c r="H392" s="36" t="s">
        <v>613</v>
      </c>
      <c r="I392" s="36">
        <v>1</v>
      </c>
      <c r="J392" s="8" t="s">
        <v>732</v>
      </c>
      <c r="L392" s="11">
        <v>121000</v>
      </c>
    </row>
    <row r="393" spans="2:12" ht="14.25" x14ac:dyDescent="0.15">
      <c r="B393" s="9"/>
      <c r="H393" s="36" t="s">
        <v>614</v>
      </c>
      <c r="I393" s="36">
        <v>0</v>
      </c>
      <c r="J393" s="8" t="s">
        <v>730</v>
      </c>
      <c r="L393" s="11">
        <v>120700</v>
      </c>
    </row>
    <row r="394" spans="2:12" ht="14.25" x14ac:dyDescent="0.15">
      <c r="B394" s="9"/>
      <c r="H394" s="36" t="s">
        <v>614</v>
      </c>
      <c r="I394" s="36">
        <v>-1</v>
      </c>
      <c r="J394" s="8" t="s">
        <v>730</v>
      </c>
      <c r="L394" s="11">
        <v>120700</v>
      </c>
    </row>
    <row r="395" spans="2:12" ht="14.25" x14ac:dyDescent="0.15">
      <c r="B395" s="9"/>
      <c r="H395" s="36" t="s">
        <v>615</v>
      </c>
      <c r="I395" s="36">
        <v>0</v>
      </c>
      <c r="J395" s="8" t="s">
        <v>731</v>
      </c>
      <c r="L395" s="11">
        <v>126100</v>
      </c>
    </row>
    <row r="396" spans="2:12" ht="14.25" x14ac:dyDescent="0.15">
      <c r="B396" s="9"/>
      <c r="H396" s="36" t="s">
        <v>136</v>
      </c>
      <c r="I396" s="36">
        <v>-1</v>
      </c>
      <c r="J396" s="8" t="s">
        <v>731</v>
      </c>
      <c r="L396" s="11">
        <v>126100</v>
      </c>
    </row>
    <row r="397" spans="2:12" ht="14.25" x14ac:dyDescent="0.15">
      <c r="B397" s="9"/>
      <c r="H397" s="36" t="s">
        <v>616</v>
      </c>
      <c r="I397" s="36">
        <v>-1</v>
      </c>
      <c r="J397" s="8" t="s">
        <v>731</v>
      </c>
      <c r="L397" s="11">
        <v>126100</v>
      </c>
    </row>
    <row r="398" spans="2:12" ht="14.25" x14ac:dyDescent="0.15">
      <c r="B398" s="9"/>
      <c r="H398" s="36" t="s">
        <v>617</v>
      </c>
      <c r="I398" s="36">
        <v>-1</v>
      </c>
      <c r="J398" s="8" t="s">
        <v>731</v>
      </c>
      <c r="L398" s="11">
        <v>126100</v>
      </c>
    </row>
    <row r="399" spans="2:12" ht="14.25" x14ac:dyDescent="0.15">
      <c r="B399" s="9"/>
      <c r="H399" s="36" t="s">
        <v>618</v>
      </c>
      <c r="I399" s="36">
        <v>0</v>
      </c>
      <c r="J399" s="8" t="s">
        <v>709</v>
      </c>
      <c r="L399" s="11">
        <v>125800</v>
      </c>
    </row>
    <row r="400" spans="2:12" ht="14.25" x14ac:dyDescent="0.15">
      <c r="B400" s="9"/>
      <c r="H400" s="36" t="s">
        <v>618</v>
      </c>
      <c r="I400" s="36">
        <v>1</v>
      </c>
      <c r="J400" s="8" t="s">
        <v>709</v>
      </c>
      <c r="L400" s="11">
        <v>125800</v>
      </c>
    </row>
    <row r="401" spans="2:12" ht="14.25" x14ac:dyDescent="0.15">
      <c r="B401" s="9"/>
      <c r="H401" s="36" t="s">
        <v>619</v>
      </c>
      <c r="I401" s="36">
        <v>0</v>
      </c>
      <c r="J401" s="8" t="s">
        <v>710</v>
      </c>
      <c r="L401" s="11">
        <v>124950</v>
      </c>
    </row>
    <row r="402" spans="2:12" ht="14.25" x14ac:dyDescent="0.15">
      <c r="B402" s="9"/>
      <c r="H402" s="36" t="s">
        <v>137</v>
      </c>
      <c r="I402" s="36">
        <v>1</v>
      </c>
      <c r="J402" s="8" t="s">
        <v>710</v>
      </c>
      <c r="L402" s="11">
        <v>124950</v>
      </c>
    </row>
    <row r="403" spans="2:12" ht="14.25" x14ac:dyDescent="0.15">
      <c r="B403" s="9"/>
      <c r="H403" s="36" t="s">
        <v>621</v>
      </c>
      <c r="I403" s="36">
        <v>0</v>
      </c>
      <c r="J403" s="8" t="s">
        <v>760</v>
      </c>
      <c r="L403" s="11">
        <v>124950</v>
      </c>
    </row>
    <row r="404" spans="2:12" ht="14.25" x14ac:dyDescent="0.15">
      <c r="B404" s="9"/>
      <c r="H404" s="36" t="s">
        <v>620</v>
      </c>
      <c r="I404" s="36">
        <v>1</v>
      </c>
      <c r="J404" s="8" t="s">
        <v>760</v>
      </c>
      <c r="L404" s="11">
        <v>124950</v>
      </c>
    </row>
    <row r="405" spans="2:12" ht="14.25" x14ac:dyDescent="0.15">
      <c r="B405" s="9"/>
      <c r="H405" s="36" t="s">
        <v>622</v>
      </c>
      <c r="I405" s="36">
        <v>1</v>
      </c>
      <c r="J405" s="8" t="s">
        <v>760</v>
      </c>
      <c r="L405" s="11">
        <v>124650</v>
      </c>
    </row>
    <row r="406" spans="2:12" ht="14.25" x14ac:dyDescent="0.15">
      <c r="B406" s="9"/>
      <c r="H406" s="36" t="s">
        <v>623</v>
      </c>
      <c r="I406" s="36">
        <v>0</v>
      </c>
      <c r="J406" s="8" t="s">
        <v>761</v>
      </c>
      <c r="L406" s="11">
        <v>124650</v>
      </c>
    </row>
    <row r="407" spans="2:12" ht="14.25" x14ac:dyDescent="0.15">
      <c r="B407" s="9"/>
      <c r="H407" s="36" t="s">
        <v>623</v>
      </c>
      <c r="I407" s="36">
        <v>-1</v>
      </c>
      <c r="J407" s="8" t="s">
        <v>761</v>
      </c>
      <c r="L407" s="11">
        <v>124350</v>
      </c>
    </row>
    <row r="408" spans="2:12" ht="14.25" x14ac:dyDescent="0.15">
      <c r="B408" s="9"/>
      <c r="H408" s="36" t="s">
        <v>624</v>
      </c>
      <c r="I408" s="36">
        <v>0</v>
      </c>
      <c r="J408" s="8" t="s">
        <v>650</v>
      </c>
      <c r="L408" s="11">
        <v>124350</v>
      </c>
    </row>
    <row r="409" spans="2:12" ht="14.25" x14ac:dyDescent="0.15">
      <c r="B409" s="9"/>
      <c r="H409" s="36" t="s">
        <v>138</v>
      </c>
      <c r="I409" s="36">
        <v>-1</v>
      </c>
      <c r="J409" s="8" t="s">
        <v>650</v>
      </c>
      <c r="L409" s="11">
        <v>129100</v>
      </c>
    </row>
    <row r="410" spans="2:12" ht="14.25" x14ac:dyDescent="0.15">
      <c r="B410" s="9"/>
      <c r="H410" s="36" t="s">
        <v>626</v>
      </c>
      <c r="I410" s="36">
        <v>0</v>
      </c>
      <c r="J410" s="8" t="s">
        <v>762</v>
      </c>
      <c r="L410" s="11">
        <v>129100</v>
      </c>
    </row>
    <row r="411" spans="2:12" ht="14.25" x14ac:dyDescent="0.15">
      <c r="B411" s="9"/>
      <c r="H411" s="36" t="s">
        <v>625</v>
      </c>
      <c r="I411" s="36">
        <v>1</v>
      </c>
      <c r="J411" s="8" t="s">
        <v>762</v>
      </c>
      <c r="L411" s="11">
        <v>129100</v>
      </c>
    </row>
    <row r="412" spans="2:12" ht="14.25" x14ac:dyDescent="0.15">
      <c r="B412" s="9"/>
      <c r="H412" s="36" t="s">
        <v>627</v>
      </c>
      <c r="I412" s="36">
        <v>0</v>
      </c>
      <c r="J412" s="8" t="s">
        <v>763</v>
      </c>
      <c r="L412" s="11">
        <v>128800</v>
      </c>
    </row>
    <row r="413" spans="2:12" ht="14.25" x14ac:dyDescent="0.15">
      <c r="B413" s="9"/>
      <c r="H413" s="36" t="s">
        <v>139</v>
      </c>
      <c r="I413" s="36">
        <v>1</v>
      </c>
      <c r="J413" s="8" t="s">
        <v>763</v>
      </c>
      <c r="L413" s="11">
        <v>128800</v>
      </c>
    </row>
    <row r="414" spans="2:12" ht="14.25" x14ac:dyDescent="0.15">
      <c r="B414" s="9"/>
      <c r="H414" s="36" t="s">
        <v>628</v>
      </c>
      <c r="I414" s="36">
        <v>1</v>
      </c>
      <c r="J414" s="8" t="s">
        <v>763</v>
      </c>
      <c r="L414" s="11">
        <v>128500</v>
      </c>
    </row>
    <row r="415" spans="2:12" ht="14.25" x14ac:dyDescent="0.15">
      <c r="B415" s="9"/>
      <c r="H415" s="36" t="s">
        <v>629</v>
      </c>
      <c r="I415" s="36">
        <v>0</v>
      </c>
      <c r="J415" s="8" t="s">
        <v>764</v>
      </c>
      <c r="L415" s="11">
        <v>128500</v>
      </c>
    </row>
    <row r="416" spans="2:12" ht="14.25" x14ac:dyDescent="0.15">
      <c r="B416" s="9"/>
      <c r="H416" s="36" t="s">
        <v>629</v>
      </c>
      <c r="I416" s="36">
        <v>-1</v>
      </c>
      <c r="J416" s="8" t="s">
        <v>764</v>
      </c>
      <c r="L416" s="11">
        <v>128200</v>
      </c>
    </row>
    <row r="417" spans="2:12" ht="14.25" x14ac:dyDescent="0.15">
      <c r="B417" s="9"/>
      <c r="H417" s="36" t="s">
        <v>630</v>
      </c>
      <c r="I417" s="36">
        <v>0</v>
      </c>
      <c r="J417" s="8" t="s">
        <v>765</v>
      </c>
      <c r="L417" s="11">
        <v>128200</v>
      </c>
    </row>
    <row r="418" spans="2:12" ht="14.25" x14ac:dyDescent="0.15">
      <c r="B418" s="9"/>
      <c r="H418" s="36" t="s">
        <v>140</v>
      </c>
      <c r="I418" s="36">
        <v>-1</v>
      </c>
      <c r="J418" s="8" t="s">
        <v>765</v>
      </c>
      <c r="L418" s="8">
        <v>122900</v>
      </c>
    </row>
    <row r="419" spans="2:12" ht="14.25" x14ac:dyDescent="0.15">
      <c r="B419" s="9"/>
      <c r="H419" s="36" t="s">
        <v>631</v>
      </c>
      <c r="I419" s="36">
        <v>-1</v>
      </c>
      <c r="J419" s="8" t="s">
        <v>765</v>
      </c>
      <c r="L419" s="8">
        <v>122900</v>
      </c>
    </row>
    <row r="420" spans="2:12" ht="14.25" x14ac:dyDescent="0.15">
      <c r="B420" s="9"/>
      <c r="H420" s="36" t="s">
        <v>632</v>
      </c>
      <c r="I420" s="36">
        <v>-1</v>
      </c>
      <c r="J420" s="8" t="s">
        <v>765</v>
      </c>
      <c r="L420" s="8">
        <v>122900</v>
      </c>
    </row>
    <row r="421" spans="2:12" ht="14.25" x14ac:dyDescent="0.15">
      <c r="B421" s="9"/>
      <c r="H421" s="36" t="s">
        <v>633</v>
      </c>
      <c r="I421" s="36">
        <v>0</v>
      </c>
      <c r="J421" s="8" t="s">
        <v>747</v>
      </c>
      <c r="L421" s="8">
        <v>122600</v>
      </c>
    </row>
    <row r="422" spans="2:12" ht="14.25" x14ac:dyDescent="0.15">
      <c r="B422" s="9"/>
      <c r="H422" s="36" t="s">
        <v>633</v>
      </c>
      <c r="I422" s="36">
        <v>1</v>
      </c>
      <c r="J422" s="8" t="s">
        <v>747</v>
      </c>
      <c r="L422" s="8">
        <v>122600</v>
      </c>
    </row>
    <row r="423" spans="2:12" ht="14.25" x14ac:dyDescent="0.15">
      <c r="B423" s="9"/>
      <c r="H423" s="36" t="s">
        <v>634</v>
      </c>
      <c r="I423" s="36">
        <v>0</v>
      </c>
      <c r="J423" s="8" t="s">
        <v>748</v>
      </c>
      <c r="L423" s="43">
        <v>131249.99999998981</v>
      </c>
    </row>
    <row r="424" spans="2:12" ht="14.25" x14ac:dyDescent="0.15">
      <c r="B424" s="9"/>
      <c r="H424" s="36" t="s">
        <v>141</v>
      </c>
      <c r="I424" s="36">
        <v>-1</v>
      </c>
      <c r="J424" s="8" t="s">
        <v>766</v>
      </c>
      <c r="L424" s="43">
        <v>131249.99999998981</v>
      </c>
    </row>
    <row r="425" spans="2:12" ht="14.25" x14ac:dyDescent="0.15">
      <c r="B425" s="9"/>
      <c r="H425" s="24"/>
      <c r="I425" s="36"/>
      <c r="J425" s="8"/>
      <c r="K425" s="8"/>
      <c r="L425" s="43">
        <v>131249.99999998981</v>
      </c>
    </row>
    <row r="426" spans="2:12" ht="14.25" x14ac:dyDescent="0.15">
      <c r="B426" s="9"/>
      <c r="H426" s="8"/>
      <c r="I426" s="36"/>
      <c r="J426" s="36"/>
      <c r="K426" s="36"/>
      <c r="L426" s="43">
        <v>131249.99999998981</v>
      </c>
    </row>
    <row r="427" spans="2:12" ht="14.25" x14ac:dyDescent="0.15">
      <c r="B427" s="9"/>
      <c r="H427" s="8"/>
      <c r="I427" s="36"/>
      <c r="J427" s="36"/>
      <c r="K427" s="36"/>
      <c r="L427" s="43">
        <v>130949.9999999898</v>
      </c>
    </row>
    <row r="428" spans="2:12" ht="14.25" x14ac:dyDescent="0.15">
      <c r="B428" s="9"/>
      <c r="H428" s="8"/>
      <c r="I428" s="36"/>
      <c r="J428" s="36"/>
      <c r="K428" s="36"/>
      <c r="L428" s="43">
        <v>130949.9999999898</v>
      </c>
    </row>
    <row r="429" spans="2:12" ht="14.25" x14ac:dyDescent="0.15">
      <c r="B429" s="9"/>
      <c r="H429" s="8"/>
      <c r="I429" s="36"/>
      <c r="J429" s="36"/>
      <c r="K429" s="36"/>
      <c r="L429" s="8">
        <v>130650</v>
      </c>
    </row>
    <row r="430" spans="2:12" ht="14.25" x14ac:dyDescent="0.15">
      <c r="B430" s="9"/>
      <c r="H430" s="8"/>
      <c r="I430" s="36"/>
      <c r="J430" s="36"/>
      <c r="K430" s="36"/>
      <c r="L430" s="8">
        <v>130650</v>
      </c>
    </row>
    <row r="431" spans="2:12" ht="14.25" x14ac:dyDescent="0.15">
      <c r="B431" s="9"/>
      <c r="H431" s="8"/>
      <c r="I431" s="36"/>
      <c r="J431" s="36"/>
      <c r="K431" s="36"/>
      <c r="L431" s="11"/>
    </row>
    <row r="432" spans="2:12" ht="14.25" x14ac:dyDescent="0.15">
      <c r="B432" s="9"/>
      <c r="H432" s="8"/>
      <c r="I432" s="36"/>
      <c r="J432" s="36"/>
      <c r="K432" s="36"/>
      <c r="L432" s="11"/>
    </row>
    <row r="433" spans="2:12" ht="14.25" x14ac:dyDescent="0.15">
      <c r="B433" s="9"/>
      <c r="H433" s="8"/>
      <c r="I433" s="36"/>
      <c r="J433" s="36"/>
      <c r="K433" s="36"/>
      <c r="L433" s="11"/>
    </row>
    <row r="434" spans="2:12" ht="14.25" x14ac:dyDescent="0.15">
      <c r="B434" s="9"/>
      <c r="H434" s="8"/>
      <c r="I434" s="36"/>
      <c r="J434" s="36"/>
      <c r="K434" s="36"/>
      <c r="L434" s="11"/>
    </row>
    <row r="435" spans="2:12" ht="14.25" x14ac:dyDescent="0.15">
      <c r="B435" s="9"/>
      <c r="H435" s="8"/>
      <c r="I435" s="36"/>
      <c r="J435" s="36"/>
      <c r="K435" s="36"/>
      <c r="L435" s="11"/>
    </row>
    <row r="436" spans="2:12" ht="14.25" x14ac:dyDescent="0.15">
      <c r="B436" s="9"/>
      <c r="H436" s="8"/>
      <c r="I436" s="36"/>
      <c r="J436" s="36"/>
      <c r="K436" s="36"/>
      <c r="L436" s="11"/>
    </row>
    <row r="437" spans="2:12" ht="14.25" x14ac:dyDescent="0.15">
      <c r="B437" s="9"/>
      <c r="H437" s="8"/>
      <c r="I437" s="36"/>
      <c r="J437" s="36"/>
      <c r="K437" s="36"/>
      <c r="L437" s="11"/>
    </row>
    <row r="438" spans="2:12" ht="14.25" x14ac:dyDescent="0.15">
      <c r="B438" s="9"/>
      <c r="H438" s="8"/>
      <c r="I438" s="36"/>
      <c r="J438" s="36"/>
      <c r="K438" s="36"/>
      <c r="L438" s="11"/>
    </row>
    <row r="439" spans="2:12" ht="14.25" x14ac:dyDescent="0.15">
      <c r="B439" s="9"/>
      <c r="H439" s="8"/>
      <c r="I439" s="36"/>
      <c r="J439" s="36"/>
      <c r="K439" s="36"/>
      <c r="L439" s="11"/>
    </row>
    <row r="440" spans="2:12" ht="14.25" x14ac:dyDescent="0.15">
      <c r="B440" s="9"/>
      <c r="H440" s="8"/>
      <c r="I440" s="36"/>
      <c r="J440" s="36"/>
      <c r="K440" s="36"/>
      <c r="L440" s="11"/>
    </row>
    <row r="441" spans="2:12" ht="14.25" x14ac:dyDescent="0.15">
      <c r="B441" s="9"/>
      <c r="H441" s="8"/>
      <c r="I441" s="36"/>
      <c r="J441" s="36"/>
      <c r="K441" s="36"/>
      <c r="L441" s="11"/>
    </row>
    <row r="442" spans="2:12" ht="14.25" x14ac:dyDescent="0.15">
      <c r="B442" s="9"/>
      <c r="H442" s="8"/>
      <c r="I442" s="36"/>
      <c r="J442" s="36"/>
      <c r="K442" s="36"/>
      <c r="L442" s="11"/>
    </row>
    <row r="443" spans="2:12" ht="14.25" x14ac:dyDescent="0.15">
      <c r="B443" s="9"/>
      <c r="H443" s="8"/>
      <c r="I443" s="36"/>
      <c r="J443" s="36"/>
      <c r="K443" s="36"/>
      <c r="L443" s="11"/>
    </row>
    <row r="444" spans="2:12" ht="14.25" x14ac:dyDescent="0.15">
      <c r="B444" s="9"/>
      <c r="H444" s="8"/>
      <c r="I444" s="36"/>
      <c r="J444" s="36"/>
      <c r="K444" s="36"/>
      <c r="L444" s="11"/>
    </row>
    <row r="445" spans="2:12" ht="14.25" x14ac:dyDescent="0.15">
      <c r="B445" s="9"/>
      <c r="H445" s="8"/>
      <c r="I445" s="36"/>
      <c r="J445" s="36"/>
      <c r="K445" s="36"/>
      <c r="L445" s="11"/>
    </row>
    <row r="446" spans="2:12" ht="14.25" x14ac:dyDescent="0.15">
      <c r="B446" s="9"/>
      <c r="H446" s="8"/>
      <c r="I446" s="36"/>
      <c r="J446" s="36"/>
      <c r="K446" s="36"/>
      <c r="L446" s="11"/>
    </row>
    <row r="447" spans="2:12" ht="14.25" x14ac:dyDescent="0.15">
      <c r="B447" s="9"/>
      <c r="H447" s="8"/>
      <c r="I447" s="36"/>
      <c r="J447" s="36"/>
      <c r="K447" s="36"/>
      <c r="L447" s="11"/>
    </row>
    <row r="448" spans="2:12" ht="14.25" x14ac:dyDescent="0.15">
      <c r="B448" s="9"/>
      <c r="H448" s="8"/>
      <c r="I448" s="36"/>
      <c r="J448" s="36"/>
      <c r="K448" s="36"/>
      <c r="L448" s="11"/>
    </row>
    <row r="449" spans="2:12" ht="14.25" x14ac:dyDescent="0.15">
      <c r="B449" s="9"/>
      <c r="H449" s="8"/>
      <c r="I449" s="36"/>
      <c r="J449" s="36"/>
      <c r="K449" s="36"/>
      <c r="L449" s="11"/>
    </row>
    <row r="450" spans="2:12" ht="14.25" x14ac:dyDescent="0.15">
      <c r="B450" s="9"/>
      <c r="H450" s="8"/>
      <c r="I450" s="36"/>
      <c r="J450" s="36"/>
      <c r="K450" s="36"/>
      <c r="L450" s="11"/>
    </row>
    <row r="451" spans="2:12" ht="14.25" x14ac:dyDescent="0.15">
      <c r="B451" s="9"/>
      <c r="H451" s="8"/>
      <c r="I451" s="36"/>
      <c r="J451" s="36"/>
      <c r="K451" s="36"/>
      <c r="L451" s="11"/>
    </row>
    <row r="452" spans="2:12" ht="14.25" x14ac:dyDescent="0.15">
      <c r="B452" s="9"/>
      <c r="H452" s="8"/>
      <c r="I452" s="36"/>
      <c r="J452" s="36"/>
      <c r="K452" s="36"/>
      <c r="L452" s="11"/>
    </row>
    <row r="453" spans="2:12" ht="14.25" x14ac:dyDescent="0.15">
      <c r="B453" s="9"/>
      <c r="H453" s="8"/>
      <c r="I453" s="36"/>
      <c r="J453" s="36"/>
      <c r="K453" s="36"/>
      <c r="L453" s="11"/>
    </row>
    <row r="454" spans="2:12" ht="14.25" x14ac:dyDescent="0.15">
      <c r="B454" s="9"/>
      <c r="H454" s="8"/>
      <c r="I454" s="36"/>
      <c r="J454" s="36"/>
      <c r="K454" s="36"/>
      <c r="L454" s="11"/>
    </row>
    <row r="455" spans="2:12" ht="14.25" x14ac:dyDescent="0.15">
      <c r="B455" s="9"/>
      <c r="H455" s="8"/>
      <c r="I455" s="36"/>
      <c r="J455" s="36"/>
      <c r="K455" s="36"/>
      <c r="L455" s="11"/>
    </row>
    <row r="456" spans="2:12" ht="14.25" x14ac:dyDescent="0.15">
      <c r="B456" s="9"/>
      <c r="H456" s="8"/>
      <c r="I456" s="36"/>
      <c r="J456" s="36"/>
      <c r="K456" s="36"/>
      <c r="L456" s="11"/>
    </row>
    <row r="457" spans="2:12" ht="14.25" x14ac:dyDescent="0.15">
      <c r="B457" s="9"/>
      <c r="H457" s="8"/>
      <c r="I457" s="36"/>
      <c r="J457" s="36"/>
      <c r="K457" s="36"/>
      <c r="L457" s="11"/>
    </row>
    <row r="458" spans="2:12" ht="14.25" x14ac:dyDescent="0.15">
      <c r="B458" s="9"/>
      <c r="H458" s="8"/>
      <c r="I458" s="36"/>
      <c r="J458" s="36"/>
      <c r="K458" s="36"/>
      <c r="L458" s="11"/>
    </row>
    <row r="459" spans="2:12" ht="14.25" x14ac:dyDescent="0.15">
      <c r="B459" s="9"/>
      <c r="H459" s="8"/>
      <c r="I459" s="36"/>
      <c r="J459" s="36"/>
      <c r="K459" s="36"/>
      <c r="L459" s="11"/>
    </row>
    <row r="460" spans="2:12" ht="14.25" x14ac:dyDescent="0.15">
      <c r="B460" s="9"/>
      <c r="H460" s="8"/>
      <c r="I460" s="36"/>
      <c r="J460" s="36"/>
      <c r="K460" s="36"/>
      <c r="L460" s="11"/>
    </row>
    <row r="461" spans="2:12" ht="14.25" x14ac:dyDescent="0.15">
      <c r="B461" s="9"/>
      <c r="H461" s="8"/>
      <c r="I461" s="36"/>
      <c r="J461" s="36"/>
      <c r="K461" s="36"/>
      <c r="L461" s="11"/>
    </row>
    <row r="462" spans="2:12" ht="14.25" x14ac:dyDescent="0.15">
      <c r="B462" s="9"/>
      <c r="H462" s="8"/>
      <c r="I462" s="36"/>
      <c r="J462" s="36"/>
      <c r="K462" s="36"/>
      <c r="L462" s="11"/>
    </row>
    <row r="463" spans="2:12" ht="14.25" x14ac:dyDescent="0.15">
      <c r="B463" s="9"/>
      <c r="H463" s="8"/>
      <c r="I463" s="36"/>
      <c r="J463" s="36"/>
      <c r="K463" s="36"/>
      <c r="L463" s="11"/>
    </row>
    <row r="464" spans="2:12" ht="14.25" x14ac:dyDescent="0.15">
      <c r="B464" s="9"/>
      <c r="H464" s="8"/>
      <c r="I464" s="36"/>
      <c r="J464" s="36"/>
      <c r="K464" s="36"/>
      <c r="L464" s="11"/>
    </row>
    <row r="465" spans="2:12" ht="14.25" x14ac:dyDescent="0.15">
      <c r="B465" s="9"/>
      <c r="H465" s="8"/>
      <c r="I465" s="36"/>
      <c r="J465" s="36"/>
      <c r="K465" s="36"/>
      <c r="L465" s="11"/>
    </row>
    <row r="466" spans="2:12" ht="14.25" x14ac:dyDescent="0.15">
      <c r="B466" s="9"/>
      <c r="H466" s="8"/>
      <c r="I466" s="36"/>
      <c r="J466" s="36"/>
      <c r="K466" s="36"/>
      <c r="L466" s="11"/>
    </row>
    <row r="467" spans="2:12" ht="14.25" x14ac:dyDescent="0.15">
      <c r="B467" s="9"/>
      <c r="H467" s="8"/>
      <c r="I467" s="36"/>
      <c r="J467" s="36"/>
      <c r="K467" s="36"/>
      <c r="L467" s="11"/>
    </row>
    <row r="468" spans="2:12" ht="14.25" x14ac:dyDescent="0.15">
      <c r="B468" s="9"/>
      <c r="H468" s="8"/>
      <c r="I468" s="36"/>
      <c r="J468" s="36"/>
      <c r="K468" s="36"/>
      <c r="L468" s="11"/>
    </row>
    <row r="469" spans="2:12" ht="14.25" x14ac:dyDescent="0.15">
      <c r="B469" s="9"/>
      <c r="H469" s="8"/>
      <c r="I469" s="36"/>
      <c r="J469" s="36"/>
      <c r="K469" s="36"/>
      <c r="L469" s="11"/>
    </row>
    <row r="470" spans="2:12" ht="14.25" x14ac:dyDescent="0.15">
      <c r="B470" s="9"/>
      <c r="H470" s="8"/>
      <c r="I470" s="36"/>
      <c r="J470" s="36"/>
      <c r="K470" s="36"/>
      <c r="L470" s="11"/>
    </row>
    <row r="471" spans="2:12" ht="14.25" x14ac:dyDescent="0.15">
      <c r="B471" s="9"/>
      <c r="H471" s="8"/>
      <c r="I471" s="36"/>
      <c r="J471" s="36"/>
      <c r="K471" s="36"/>
      <c r="L471" s="11"/>
    </row>
    <row r="472" spans="2:12" ht="14.25" x14ac:dyDescent="0.15">
      <c r="B472" s="9"/>
      <c r="H472" s="8"/>
      <c r="I472" s="36"/>
      <c r="J472" s="36"/>
      <c r="K472" s="36"/>
      <c r="L472" s="11"/>
    </row>
    <row r="473" spans="2:12" ht="14.25" x14ac:dyDescent="0.15">
      <c r="B473" s="9"/>
      <c r="H473" s="8"/>
      <c r="I473" s="36"/>
      <c r="J473" s="36"/>
      <c r="K473" s="36"/>
      <c r="L473" s="11"/>
    </row>
    <row r="474" spans="2:12" ht="14.25" x14ac:dyDescent="0.15">
      <c r="B474" s="9"/>
      <c r="H474" s="8"/>
      <c r="I474" s="36"/>
      <c r="J474" s="36"/>
      <c r="K474" s="36"/>
      <c r="L474" s="11"/>
    </row>
    <row r="475" spans="2:12" ht="14.25" x14ac:dyDescent="0.15">
      <c r="B475" s="9"/>
      <c r="H475" s="8"/>
      <c r="I475" s="36"/>
      <c r="J475" s="36"/>
      <c r="K475" s="36"/>
      <c r="L475" s="11"/>
    </row>
    <row r="476" spans="2:12" ht="14.25" x14ac:dyDescent="0.15">
      <c r="B476" s="9"/>
      <c r="H476" s="8"/>
      <c r="I476" s="36"/>
      <c r="J476" s="36"/>
      <c r="K476" s="36"/>
      <c r="L476" s="11"/>
    </row>
    <row r="477" spans="2:12" ht="14.25" x14ac:dyDescent="0.15">
      <c r="B477" s="9"/>
      <c r="H477" s="8"/>
      <c r="I477" s="36"/>
      <c r="J477" s="36"/>
      <c r="K477" s="36"/>
      <c r="L477" s="11"/>
    </row>
    <row r="478" spans="2:12" ht="14.25" x14ac:dyDescent="0.15">
      <c r="B478" s="9"/>
      <c r="H478" s="8"/>
      <c r="I478" s="36"/>
      <c r="J478" s="36"/>
      <c r="K478" s="36"/>
      <c r="L478" s="11"/>
    </row>
    <row r="479" spans="2:12" ht="14.25" x14ac:dyDescent="0.15">
      <c r="B479" s="9"/>
      <c r="H479" s="8"/>
      <c r="I479" s="36"/>
      <c r="J479" s="36"/>
      <c r="K479" s="36"/>
      <c r="L479" s="11"/>
    </row>
    <row r="480" spans="2:12" ht="14.25" x14ac:dyDescent="0.15">
      <c r="B480" s="9"/>
      <c r="H480" s="8"/>
      <c r="I480" s="36"/>
      <c r="J480" s="36"/>
      <c r="K480" s="36"/>
      <c r="L480" s="11"/>
    </row>
    <row r="481" spans="2:12" ht="14.25" x14ac:dyDescent="0.15">
      <c r="B481" s="9"/>
      <c r="H481" s="8"/>
      <c r="I481" s="36"/>
      <c r="J481" s="36"/>
      <c r="K481" s="36"/>
      <c r="L481" s="11"/>
    </row>
    <row r="482" spans="2:12" ht="14.25" x14ac:dyDescent="0.15">
      <c r="B482" s="9"/>
      <c r="H482" s="8"/>
      <c r="I482" s="36"/>
      <c r="J482" s="36"/>
      <c r="K482" s="36"/>
      <c r="L482" s="11"/>
    </row>
    <row r="483" spans="2:12" ht="14.25" x14ac:dyDescent="0.15">
      <c r="B483" s="9"/>
      <c r="H483" s="8"/>
      <c r="I483" s="36"/>
      <c r="J483" s="36"/>
      <c r="K483" s="36"/>
      <c r="L483" s="11"/>
    </row>
    <row r="484" spans="2:12" ht="14.25" x14ac:dyDescent="0.15">
      <c r="B484" s="9"/>
      <c r="H484" s="8"/>
      <c r="I484" s="36"/>
      <c r="J484" s="36"/>
      <c r="K484" s="36"/>
      <c r="L484" s="11"/>
    </row>
    <row r="485" spans="2:12" ht="14.25" x14ac:dyDescent="0.15">
      <c r="B485" s="9"/>
      <c r="H485" s="8"/>
      <c r="I485" s="36"/>
      <c r="J485" s="36"/>
      <c r="K485" s="36"/>
      <c r="L485" s="11"/>
    </row>
    <row r="486" spans="2:12" ht="14.25" x14ac:dyDescent="0.15">
      <c r="B486" s="9"/>
      <c r="H486" s="8"/>
      <c r="I486" s="36"/>
      <c r="J486" s="36"/>
      <c r="K486" s="36"/>
      <c r="L486" s="11"/>
    </row>
    <row r="487" spans="2:12" ht="14.25" x14ac:dyDescent="0.15">
      <c r="B487" s="9"/>
      <c r="H487" s="8"/>
      <c r="I487" s="36"/>
      <c r="J487" s="36"/>
      <c r="K487" s="36"/>
      <c r="L487" s="11"/>
    </row>
    <row r="488" spans="2:12" ht="14.25" x14ac:dyDescent="0.15">
      <c r="B488" s="9"/>
      <c r="H488" s="8"/>
      <c r="I488" s="36"/>
      <c r="J488" s="36"/>
      <c r="K488" s="36"/>
      <c r="L488" s="11"/>
    </row>
    <row r="489" spans="2:12" ht="14.25" x14ac:dyDescent="0.15">
      <c r="B489" s="9"/>
      <c r="H489" s="8"/>
      <c r="I489" s="36"/>
      <c r="J489" s="36"/>
      <c r="K489" s="36"/>
      <c r="L489" s="11"/>
    </row>
    <row r="490" spans="2:12" ht="14.25" x14ac:dyDescent="0.15">
      <c r="B490" s="9"/>
      <c r="H490" s="8"/>
      <c r="I490" s="36"/>
      <c r="J490" s="36"/>
      <c r="K490" s="36"/>
      <c r="L490" s="11"/>
    </row>
    <row r="491" spans="2:12" ht="14.25" x14ac:dyDescent="0.15">
      <c r="B491" s="9"/>
      <c r="H491" s="8"/>
      <c r="I491" s="36"/>
      <c r="J491" s="36"/>
      <c r="K491" s="36"/>
      <c r="L491" s="11"/>
    </row>
    <row r="492" spans="2:12" ht="14.25" x14ac:dyDescent="0.15">
      <c r="B492" s="9"/>
      <c r="H492" s="8"/>
      <c r="I492" s="36"/>
      <c r="J492" s="36"/>
      <c r="K492" s="36"/>
      <c r="L492" s="11"/>
    </row>
    <row r="493" spans="2:12" ht="14.25" x14ac:dyDescent="0.15">
      <c r="B493" s="9"/>
      <c r="H493" s="8"/>
      <c r="I493" s="36"/>
      <c r="J493" s="36"/>
      <c r="K493" s="36"/>
      <c r="L493" s="11"/>
    </row>
    <row r="494" spans="2:12" ht="14.25" x14ac:dyDescent="0.15">
      <c r="B494" s="9"/>
      <c r="H494" s="8"/>
      <c r="I494" s="36"/>
      <c r="J494" s="36"/>
      <c r="K494" s="36"/>
      <c r="L494" s="11"/>
    </row>
    <row r="495" spans="2:12" ht="14.25" x14ac:dyDescent="0.15">
      <c r="B495" s="9"/>
      <c r="H495" s="8"/>
      <c r="I495" s="36"/>
      <c r="J495" s="36"/>
      <c r="K495" s="36"/>
      <c r="L495" s="11"/>
    </row>
    <row r="496" spans="2:12" ht="14.25" x14ac:dyDescent="0.15">
      <c r="B496" s="9"/>
      <c r="H496" s="8"/>
      <c r="I496" s="36"/>
      <c r="J496" s="36"/>
      <c r="K496" s="36"/>
      <c r="L496" s="11"/>
    </row>
    <row r="497" spans="2:12" ht="14.25" x14ac:dyDescent="0.15">
      <c r="B497" s="9"/>
      <c r="H497" s="8"/>
      <c r="I497" s="36"/>
      <c r="J497" s="36"/>
      <c r="K497" s="36"/>
      <c r="L497" s="11"/>
    </row>
    <row r="498" spans="2:12" ht="14.25" x14ac:dyDescent="0.15">
      <c r="B498" s="9"/>
      <c r="H498" s="8"/>
      <c r="I498" s="36"/>
      <c r="J498" s="36"/>
      <c r="K498" s="36"/>
      <c r="L498" s="11"/>
    </row>
    <row r="499" spans="2:12" ht="14.25" x14ac:dyDescent="0.15">
      <c r="B499" s="9"/>
      <c r="H499" s="8"/>
      <c r="I499" s="36"/>
      <c r="J499" s="36"/>
      <c r="K499" s="36"/>
      <c r="L499" s="11"/>
    </row>
    <row r="500" spans="2:12" ht="14.25" x14ac:dyDescent="0.15">
      <c r="B500" s="9"/>
      <c r="H500" s="8"/>
      <c r="I500" s="36"/>
      <c r="J500" s="36"/>
      <c r="K500" s="36"/>
      <c r="L500" s="11"/>
    </row>
    <row r="501" spans="2:12" ht="14.25" x14ac:dyDescent="0.15">
      <c r="B501" s="9"/>
      <c r="H501" s="8"/>
      <c r="I501" s="36"/>
      <c r="J501" s="36"/>
      <c r="K501" s="36"/>
      <c r="L501" s="11"/>
    </row>
    <row r="502" spans="2:12" ht="14.25" x14ac:dyDescent="0.15">
      <c r="B502" s="9"/>
      <c r="H502" s="8"/>
      <c r="I502" s="36"/>
      <c r="J502" s="36"/>
      <c r="K502" s="36"/>
      <c r="L502" s="11"/>
    </row>
    <row r="503" spans="2:12" ht="14.25" x14ac:dyDescent="0.15">
      <c r="B503" s="9"/>
      <c r="H503" s="8"/>
      <c r="I503" s="36"/>
      <c r="J503" s="36"/>
      <c r="K503" s="36"/>
      <c r="L503" s="11"/>
    </row>
    <row r="504" spans="2:12" ht="14.25" x14ac:dyDescent="0.15">
      <c r="B504" s="9"/>
      <c r="H504" s="8"/>
      <c r="I504" s="36"/>
      <c r="J504" s="36"/>
      <c r="K504" s="36"/>
      <c r="L504" s="11"/>
    </row>
    <row r="505" spans="2:12" ht="14.25" x14ac:dyDescent="0.15">
      <c r="B505" s="9"/>
      <c r="H505" s="8"/>
      <c r="I505" s="36"/>
      <c r="J505" s="36"/>
      <c r="K505" s="36"/>
      <c r="L505" s="11"/>
    </row>
    <row r="506" spans="2:12" ht="14.25" x14ac:dyDescent="0.15">
      <c r="B506" s="9"/>
      <c r="H506" s="8"/>
      <c r="I506" s="36"/>
      <c r="J506" s="36"/>
      <c r="K506" s="36"/>
      <c r="L506" s="11"/>
    </row>
    <row r="507" spans="2:12" ht="14.25" x14ac:dyDescent="0.15">
      <c r="B507" s="9"/>
      <c r="H507" s="8"/>
      <c r="I507" s="36"/>
      <c r="J507" s="36"/>
      <c r="K507" s="36"/>
      <c r="L507" s="11"/>
    </row>
    <row r="508" spans="2:12" ht="14.25" x14ac:dyDescent="0.15">
      <c r="B508" s="9"/>
      <c r="H508" s="8"/>
      <c r="I508" s="36"/>
      <c r="J508" s="36"/>
      <c r="K508" s="36"/>
      <c r="L508" s="11"/>
    </row>
    <row r="509" spans="2:12" ht="14.25" x14ac:dyDescent="0.15">
      <c r="B509" s="9"/>
      <c r="H509" s="8"/>
      <c r="I509" s="36"/>
      <c r="J509" s="36"/>
      <c r="K509" s="36"/>
      <c r="L509" s="11"/>
    </row>
    <row r="510" spans="2:12" ht="14.25" x14ac:dyDescent="0.15">
      <c r="B510" s="9"/>
      <c r="H510" s="8"/>
      <c r="I510" s="36"/>
      <c r="J510" s="36"/>
      <c r="K510" s="36"/>
      <c r="L510" s="11"/>
    </row>
    <row r="511" spans="2:12" ht="14.25" x14ac:dyDescent="0.15">
      <c r="B511" s="9"/>
      <c r="H511" s="8"/>
      <c r="I511" s="36"/>
      <c r="J511" s="36"/>
      <c r="K511" s="36"/>
      <c r="L511" s="11"/>
    </row>
    <row r="512" spans="2:12" ht="14.25" x14ac:dyDescent="0.15">
      <c r="B512" s="9"/>
      <c r="H512" s="8"/>
      <c r="I512" s="36"/>
      <c r="J512" s="36"/>
      <c r="K512" s="36"/>
      <c r="L512" s="11"/>
    </row>
    <row r="513" spans="2:12" ht="14.25" x14ac:dyDescent="0.15">
      <c r="B513" s="9"/>
      <c r="H513" s="8"/>
      <c r="I513" s="36"/>
      <c r="J513" s="36"/>
      <c r="K513" s="36"/>
      <c r="L513" s="11"/>
    </row>
    <row r="514" spans="2:12" ht="14.25" x14ac:dyDescent="0.15">
      <c r="B514" s="9"/>
      <c r="H514" s="8"/>
      <c r="I514" s="36"/>
      <c r="J514" s="36"/>
      <c r="K514" s="36"/>
      <c r="L514" s="11"/>
    </row>
    <row r="515" spans="2:12" ht="14.25" x14ac:dyDescent="0.15">
      <c r="B515" s="9"/>
      <c r="H515" s="8"/>
      <c r="I515" s="36"/>
      <c r="J515" s="36"/>
      <c r="K515" s="36"/>
      <c r="L515" s="11"/>
    </row>
    <row r="516" spans="2:12" ht="14.25" x14ac:dyDescent="0.15">
      <c r="B516" s="9"/>
      <c r="H516" s="8"/>
      <c r="I516" s="36"/>
      <c r="J516" s="36"/>
      <c r="K516" s="36"/>
      <c r="L516" s="11"/>
    </row>
    <row r="517" spans="2:12" ht="14.25" x14ac:dyDescent="0.15">
      <c r="B517" s="9"/>
      <c r="H517" s="8"/>
      <c r="I517" s="36"/>
      <c r="J517" s="36"/>
      <c r="K517" s="36"/>
      <c r="L517" s="11"/>
    </row>
    <row r="518" spans="2:12" ht="14.25" x14ac:dyDescent="0.15">
      <c r="B518" s="9"/>
      <c r="H518" s="8"/>
      <c r="I518" s="36"/>
      <c r="J518" s="36"/>
      <c r="K518" s="36"/>
      <c r="L518" s="11"/>
    </row>
    <row r="519" spans="2:12" ht="14.25" x14ac:dyDescent="0.15">
      <c r="B519" s="9"/>
      <c r="H519" s="8"/>
      <c r="I519" s="36"/>
      <c r="J519" s="36"/>
      <c r="K519" s="36"/>
      <c r="L519" s="11"/>
    </row>
    <row r="520" spans="2:12" ht="14.25" x14ac:dyDescent="0.15">
      <c r="B520" s="9"/>
      <c r="H520" s="8"/>
      <c r="I520" s="36"/>
      <c r="J520" s="36"/>
      <c r="K520" s="36"/>
      <c r="L520" s="11"/>
    </row>
    <row r="521" spans="2:12" ht="14.25" x14ac:dyDescent="0.15">
      <c r="B521" s="9"/>
      <c r="H521" s="8"/>
      <c r="I521" s="36"/>
      <c r="J521" s="36"/>
      <c r="K521" s="36"/>
      <c r="L521" s="11"/>
    </row>
    <row r="522" spans="2:12" ht="14.25" x14ac:dyDescent="0.15">
      <c r="B522" s="9"/>
      <c r="H522" s="8"/>
      <c r="I522" s="36"/>
      <c r="J522" s="36"/>
      <c r="K522" s="36"/>
      <c r="L522" s="11"/>
    </row>
    <row r="523" spans="2:12" ht="14.25" x14ac:dyDescent="0.15">
      <c r="B523" s="9"/>
      <c r="H523" s="8"/>
      <c r="I523" s="36"/>
      <c r="J523" s="36"/>
      <c r="K523" s="36"/>
      <c r="L523" s="11"/>
    </row>
    <row r="524" spans="2:12" ht="14.25" x14ac:dyDescent="0.15">
      <c r="B524" s="9"/>
      <c r="H524" s="8"/>
      <c r="I524" s="36"/>
      <c r="J524" s="36"/>
      <c r="K524" s="36"/>
      <c r="L524" s="11"/>
    </row>
    <row r="525" spans="2:12" ht="14.25" x14ac:dyDescent="0.15">
      <c r="B525" s="9"/>
      <c r="H525" s="8"/>
      <c r="I525" s="36"/>
      <c r="J525" s="36"/>
      <c r="K525" s="36"/>
      <c r="L525" s="11"/>
    </row>
    <row r="526" spans="2:12" ht="14.25" x14ac:dyDescent="0.15">
      <c r="B526" s="9"/>
      <c r="H526" s="8"/>
      <c r="I526" s="36"/>
      <c r="J526" s="36"/>
      <c r="K526" s="36"/>
      <c r="L526" s="11"/>
    </row>
    <row r="527" spans="2:12" ht="14.25" x14ac:dyDescent="0.15">
      <c r="B527" s="9"/>
      <c r="H527" s="8"/>
      <c r="I527" s="36"/>
      <c r="J527" s="36"/>
      <c r="K527" s="36"/>
      <c r="L527" s="11"/>
    </row>
    <row r="528" spans="2:12" ht="14.25" x14ac:dyDescent="0.15">
      <c r="B528" s="9"/>
      <c r="H528" s="8"/>
      <c r="I528" s="36"/>
      <c r="J528" s="36"/>
      <c r="K528" s="36"/>
      <c r="L528" s="11"/>
    </row>
    <row r="529" spans="2:12" ht="14.25" x14ac:dyDescent="0.15">
      <c r="B529" s="9"/>
      <c r="H529" s="8"/>
      <c r="I529" s="36"/>
      <c r="J529" s="36"/>
      <c r="K529" s="36"/>
      <c r="L529" s="11"/>
    </row>
    <row r="530" spans="2:12" ht="14.25" x14ac:dyDescent="0.15">
      <c r="B530" s="9"/>
      <c r="H530" s="8"/>
      <c r="I530" s="36"/>
      <c r="J530" s="36"/>
      <c r="K530" s="36"/>
      <c r="L530" s="11"/>
    </row>
    <row r="531" spans="2:12" ht="14.25" x14ac:dyDescent="0.15">
      <c r="B531" s="9"/>
      <c r="H531" s="8"/>
      <c r="I531" s="36"/>
      <c r="J531" s="36"/>
      <c r="K531" s="36"/>
      <c r="L531" s="11"/>
    </row>
    <row r="532" spans="2:12" ht="14.25" x14ac:dyDescent="0.15">
      <c r="B532" s="9"/>
      <c r="H532" s="8"/>
      <c r="I532" s="36"/>
      <c r="J532" s="36"/>
      <c r="K532" s="36"/>
      <c r="L532" s="11"/>
    </row>
    <row r="533" spans="2:12" ht="14.25" x14ac:dyDescent="0.15">
      <c r="B533" s="9"/>
      <c r="H533" s="8"/>
      <c r="I533" s="36"/>
      <c r="J533" s="36"/>
      <c r="K533" s="36"/>
      <c r="L533" s="11"/>
    </row>
    <row r="534" spans="2:12" ht="14.25" x14ac:dyDescent="0.15">
      <c r="B534" s="9"/>
      <c r="H534" s="8"/>
      <c r="I534" s="36"/>
      <c r="J534" s="36"/>
      <c r="K534" s="36"/>
      <c r="L534" s="11"/>
    </row>
    <row r="535" spans="2:12" ht="14.25" x14ac:dyDescent="0.15">
      <c r="B535" s="9"/>
      <c r="H535" s="8"/>
      <c r="I535" s="36"/>
      <c r="J535" s="36"/>
      <c r="K535" s="36"/>
      <c r="L535" s="11"/>
    </row>
    <row r="536" spans="2:12" ht="14.25" x14ac:dyDescent="0.15">
      <c r="B536" s="9"/>
      <c r="H536" s="8"/>
      <c r="I536" s="36"/>
      <c r="J536" s="36"/>
      <c r="K536" s="36"/>
      <c r="L536" s="11"/>
    </row>
    <row r="537" spans="2:12" ht="14.25" x14ac:dyDescent="0.15">
      <c r="B537" s="9"/>
      <c r="H537" s="8"/>
      <c r="I537" s="36"/>
      <c r="J537" s="36"/>
      <c r="K537" s="36"/>
      <c r="L537" s="11"/>
    </row>
    <row r="538" spans="2:12" ht="14.25" x14ac:dyDescent="0.15">
      <c r="B538" s="9"/>
      <c r="H538" s="8"/>
      <c r="I538" s="36"/>
      <c r="J538" s="36"/>
      <c r="K538" s="36"/>
      <c r="L538" s="11"/>
    </row>
    <row r="539" spans="2:12" ht="14.25" x14ac:dyDescent="0.15">
      <c r="B539" s="9"/>
      <c r="H539" s="8"/>
      <c r="I539" s="36"/>
      <c r="J539" s="36"/>
      <c r="K539" s="36"/>
      <c r="L539" s="11"/>
    </row>
    <row r="540" spans="2:12" ht="14.25" x14ac:dyDescent="0.15">
      <c r="B540" s="9"/>
      <c r="H540" s="8"/>
      <c r="I540" s="36"/>
      <c r="J540" s="36"/>
      <c r="K540" s="36"/>
      <c r="L540" s="11"/>
    </row>
    <row r="541" spans="2:12" ht="14.25" x14ac:dyDescent="0.15">
      <c r="B541" s="9"/>
      <c r="H541" s="8"/>
      <c r="I541" s="36"/>
      <c r="J541" s="36"/>
      <c r="K541" s="36"/>
      <c r="L541" s="11"/>
    </row>
    <row r="542" spans="2:12" ht="14.25" x14ac:dyDescent="0.15">
      <c r="B542" s="9"/>
      <c r="H542" s="8"/>
      <c r="I542" s="36"/>
      <c r="J542" s="36"/>
      <c r="K542" s="36"/>
      <c r="L542" s="11"/>
    </row>
    <row r="543" spans="2:12" ht="14.25" x14ac:dyDescent="0.15">
      <c r="B543" s="9"/>
      <c r="H543" s="8"/>
      <c r="I543" s="36"/>
      <c r="J543" s="36"/>
      <c r="K543" s="36"/>
      <c r="L543" s="11"/>
    </row>
    <row r="544" spans="2:12" ht="14.25" x14ac:dyDescent="0.15">
      <c r="B544" s="9"/>
      <c r="H544" s="8"/>
      <c r="I544" s="36"/>
      <c r="J544" s="36"/>
      <c r="K544" s="36"/>
      <c r="L544" s="11"/>
    </row>
    <row r="545" spans="2:12" ht="14.25" x14ac:dyDescent="0.15">
      <c r="B545" s="9"/>
      <c r="H545" s="8"/>
      <c r="I545" s="36"/>
      <c r="J545" s="36"/>
      <c r="K545" s="36"/>
      <c r="L545" s="11"/>
    </row>
    <row r="546" spans="2:12" ht="14.25" x14ac:dyDescent="0.15">
      <c r="B546" s="9"/>
      <c r="H546" s="8"/>
      <c r="I546" s="36"/>
      <c r="J546" s="36"/>
      <c r="K546" s="36"/>
      <c r="L546" s="11"/>
    </row>
    <row r="547" spans="2:12" ht="14.25" x14ac:dyDescent="0.15">
      <c r="B547" s="9"/>
      <c r="H547" s="8"/>
      <c r="I547" s="36"/>
      <c r="J547" s="36"/>
      <c r="K547" s="36"/>
      <c r="L547" s="11"/>
    </row>
    <row r="548" spans="2:12" ht="14.25" x14ac:dyDescent="0.15">
      <c r="B548" s="9"/>
      <c r="H548" s="8"/>
      <c r="I548" s="36"/>
      <c r="J548" s="36"/>
      <c r="K548" s="36"/>
      <c r="L548" s="11"/>
    </row>
    <row r="549" spans="2:12" ht="14.25" x14ac:dyDescent="0.15">
      <c r="B549" s="9"/>
      <c r="H549" s="8"/>
      <c r="I549" s="36"/>
      <c r="J549" s="36"/>
      <c r="K549" s="36"/>
      <c r="L549" s="11"/>
    </row>
    <row r="550" spans="2:12" ht="14.25" x14ac:dyDescent="0.15">
      <c r="B550" s="9"/>
      <c r="H550" s="8"/>
      <c r="I550" s="36"/>
      <c r="J550" s="36"/>
      <c r="K550" s="36"/>
      <c r="L550" s="11"/>
    </row>
    <row r="551" spans="2:12" ht="14.25" x14ac:dyDescent="0.15">
      <c r="B551" s="9"/>
      <c r="H551" s="8"/>
      <c r="I551" s="36"/>
      <c r="J551" s="36"/>
      <c r="K551" s="36"/>
      <c r="L551" s="11"/>
    </row>
    <row r="552" spans="2:12" ht="14.25" x14ac:dyDescent="0.15">
      <c r="B552" s="9"/>
      <c r="H552" s="8"/>
      <c r="I552" s="36"/>
      <c r="J552" s="36"/>
      <c r="K552" s="36"/>
      <c r="L552" s="11"/>
    </row>
    <row r="553" spans="2:12" ht="14.25" x14ac:dyDescent="0.15">
      <c r="B553" s="9"/>
      <c r="H553" s="8"/>
      <c r="I553" s="36"/>
      <c r="J553" s="36"/>
      <c r="K553" s="36"/>
      <c r="L553" s="11"/>
    </row>
    <row r="554" spans="2:12" ht="14.25" x14ac:dyDescent="0.15">
      <c r="B554" s="9"/>
      <c r="H554" s="8"/>
      <c r="I554" s="36"/>
      <c r="J554" s="36"/>
      <c r="K554" s="36"/>
      <c r="L554" s="11"/>
    </row>
    <row r="555" spans="2:12" ht="14.25" x14ac:dyDescent="0.15">
      <c r="B555" s="9"/>
      <c r="H555" s="8"/>
      <c r="I555" s="36"/>
      <c r="J555" s="36"/>
      <c r="K555" s="36"/>
      <c r="L555" s="11"/>
    </row>
    <row r="556" spans="2:12" ht="14.25" x14ac:dyDescent="0.15">
      <c r="B556" s="9"/>
      <c r="H556" s="8"/>
      <c r="I556" s="36"/>
      <c r="J556" s="36"/>
      <c r="K556" s="36"/>
      <c r="L556" s="11"/>
    </row>
    <row r="557" spans="2:12" ht="14.25" x14ac:dyDescent="0.15">
      <c r="B557" s="9"/>
      <c r="H557" s="8"/>
      <c r="I557" s="36"/>
      <c r="J557" s="36"/>
      <c r="K557" s="36"/>
      <c r="L557" s="11"/>
    </row>
    <row r="558" spans="2:12" ht="14.25" x14ac:dyDescent="0.15">
      <c r="B558" s="9"/>
      <c r="H558" s="8"/>
      <c r="I558" s="36"/>
      <c r="J558" s="36"/>
      <c r="K558" s="36"/>
      <c r="L558" s="11"/>
    </row>
    <row r="559" spans="2:12" ht="14.25" x14ac:dyDescent="0.15">
      <c r="B559" s="9"/>
      <c r="H559" s="8"/>
      <c r="I559" s="36"/>
      <c r="J559" s="36"/>
      <c r="K559" s="36"/>
      <c r="L559" s="11"/>
    </row>
    <row r="560" spans="2:12" ht="14.25" x14ac:dyDescent="0.15">
      <c r="B560" s="9"/>
      <c r="H560" s="8"/>
      <c r="I560" s="36"/>
      <c r="J560" s="36"/>
      <c r="K560" s="36"/>
      <c r="L560" s="11"/>
    </row>
    <row r="561" spans="2:12" ht="14.25" x14ac:dyDescent="0.15">
      <c r="B561" s="9"/>
      <c r="H561" s="8"/>
      <c r="I561" s="36"/>
      <c r="J561" s="36"/>
      <c r="K561" s="36"/>
      <c r="L561" s="11"/>
    </row>
    <row r="562" spans="2:12" ht="14.25" x14ac:dyDescent="0.15">
      <c r="B562" s="9"/>
      <c r="H562" s="8"/>
      <c r="I562" s="36"/>
      <c r="J562" s="36"/>
      <c r="K562" s="36"/>
      <c r="L562" s="11"/>
    </row>
    <row r="563" spans="2:12" ht="14.25" x14ac:dyDescent="0.15">
      <c r="B563" s="9"/>
      <c r="H563" s="8"/>
      <c r="I563" s="36"/>
      <c r="J563" s="36"/>
      <c r="K563" s="36"/>
      <c r="L563" s="11"/>
    </row>
    <row r="564" spans="2:12" ht="14.25" x14ac:dyDescent="0.15">
      <c r="B564" s="9"/>
      <c r="H564" s="8"/>
      <c r="I564" s="36"/>
      <c r="J564" s="36"/>
      <c r="K564" s="36"/>
      <c r="L564" s="11"/>
    </row>
    <row r="565" spans="2:12" ht="14.25" x14ac:dyDescent="0.15">
      <c r="B565" s="9"/>
      <c r="H565" s="8"/>
      <c r="I565" s="36"/>
      <c r="J565" s="36"/>
      <c r="K565" s="36"/>
      <c r="L565" s="11"/>
    </row>
    <row r="566" spans="2:12" ht="14.25" x14ac:dyDescent="0.15">
      <c r="B566" s="9"/>
      <c r="H566" s="8"/>
      <c r="I566" s="36"/>
      <c r="J566" s="36"/>
      <c r="K566" s="36"/>
      <c r="L566" s="11"/>
    </row>
    <row r="567" spans="2:12" ht="14.25" x14ac:dyDescent="0.15">
      <c r="B567" s="9"/>
      <c r="H567" s="8"/>
      <c r="I567" s="36"/>
      <c r="J567" s="36"/>
      <c r="K567" s="36"/>
      <c r="L567" s="11"/>
    </row>
    <row r="568" spans="2:12" ht="14.25" x14ac:dyDescent="0.15">
      <c r="B568" s="9"/>
      <c r="H568" s="8"/>
      <c r="I568" s="36"/>
      <c r="J568" s="36"/>
      <c r="K568" s="36"/>
      <c r="L568" s="11"/>
    </row>
    <row r="569" spans="2:12" ht="14.25" x14ac:dyDescent="0.15">
      <c r="B569" s="9"/>
      <c r="H569" s="8"/>
      <c r="I569" s="36"/>
      <c r="J569" s="36"/>
      <c r="K569" s="36"/>
      <c r="L569" s="11"/>
    </row>
    <row r="570" spans="2:12" ht="14.25" x14ac:dyDescent="0.15">
      <c r="B570" s="9"/>
      <c r="H570" s="8"/>
      <c r="I570" s="36"/>
      <c r="J570" s="36"/>
      <c r="K570" s="36"/>
      <c r="L570" s="11"/>
    </row>
    <row r="571" spans="2:12" ht="14.25" x14ac:dyDescent="0.15">
      <c r="B571" s="9"/>
      <c r="H571" s="8"/>
      <c r="I571" s="36"/>
      <c r="J571" s="36"/>
      <c r="K571" s="36"/>
      <c r="L571" s="11"/>
    </row>
    <row r="572" spans="2:12" ht="14.25" x14ac:dyDescent="0.15">
      <c r="B572" s="9"/>
      <c r="H572" s="8"/>
      <c r="I572" s="36"/>
      <c r="J572" s="36"/>
      <c r="K572" s="36"/>
      <c r="L572" s="11"/>
    </row>
    <row r="573" spans="2:12" ht="14.25" x14ac:dyDescent="0.15">
      <c r="B573" s="9"/>
      <c r="H573" s="8"/>
      <c r="I573" s="36"/>
      <c r="J573" s="36"/>
      <c r="K573" s="36"/>
      <c r="L573" s="11"/>
    </row>
    <row r="574" spans="2:12" ht="14.25" x14ac:dyDescent="0.15">
      <c r="B574" s="9"/>
      <c r="H574" s="8"/>
      <c r="I574" s="36"/>
      <c r="J574" s="36"/>
      <c r="K574" s="36"/>
      <c r="L574" s="11"/>
    </row>
    <row r="575" spans="2:12" ht="14.25" x14ac:dyDescent="0.15">
      <c r="B575" s="9"/>
      <c r="L575" s="11"/>
    </row>
    <row r="576" spans="2:12" ht="14.25" x14ac:dyDescent="0.15">
      <c r="B576" s="9"/>
      <c r="L576" s="11"/>
    </row>
    <row r="577" spans="2:12" ht="14.25" x14ac:dyDescent="0.15">
      <c r="B577" s="9"/>
      <c r="L577" s="11"/>
    </row>
    <row r="578" spans="2:12" x14ac:dyDescent="0.15">
      <c r="L578" s="11"/>
    </row>
    <row r="579" spans="2:12" x14ac:dyDescent="0.15">
      <c r="L579" s="11"/>
    </row>
    <row r="580" spans="2:12" x14ac:dyDescent="0.15">
      <c r="L580" s="11"/>
    </row>
    <row r="581" spans="2:12" x14ac:dyDescent="0.15">
      <c r="L581" s="11"/>
    </row>
    <row r="582" spans="2:12" x14ac:dyDescent="0.15">
      <c r="L582" s="11"/>
    </row>
    <row r="583" spans="2:12" x14ac:dyDescent="0.15">
      <c r="L583" s="11"/>
    </row>
    <row r="584" spans="2:12" x14ac:dyDescent="0.15">
      <c r="L584" s="11"/>
    </row>
    <row r="585" spans="2:12" x14ac:dyDescent="0.15">
      <c r="L585" s="11"/>
    </row>
    <row r="586" spans="2:12" x14ac:dyDescent="0.15">
      <c r="L586" s="11"/>
    </row>
    <row r="587" spans="2:12" x14ac:dyDescent="0.15">
      <c r="L587" s="11"/>
    </row>
    <row r="588" spans="2:12" x14ac:dyDescent="0.15">
      <c r="L588" s="11"/>
    </row>
    <row r="589" spans="2:12" x14ac:dyDescent="0.15">
      <c r="L589" s="11"/>
    </row>
    <row r="590" spans="2:12" x14ac:dyDescent="0.15">
      <c r="L590" s="11"/>
    </row>
    <row r="591" spans="2:12" x14ac:dyDescent="0.15">
      <c r="L591" s="11"/>
    </row>
    <row r="592" spans="2:12" x14ac:dyDescent="0.15">
      <c r="L592" s="11"/>
    </row>
    <row r="593" spans="12:12" x14ac:dyDescent="0.15">
      <c r="L593" s="11"/>
    </row>
    <row r="594" spans="12:12" x14ac:dyDescent="0.15">
      <c r="L594" s="11"/>
    </row>
    <row r="595" spans="12:12" x14ac:dyDescent="0.15">
      <c r="L595" s="11"/>
    </row>
    <row r="596" spans="12:12" x14ac:dyDescent="0.15">
      <c r="L596" s="11"/>
    </row>
    <row r="597" spans="12:12" x14ac:dyDescent="0.15">
      <c r="L597" s="11"/>
    </row>
    <row r="598" spans="12:12" x14ac:dyDescent="0.15">
      <c r="L598" s="11"/>
    </row>
    <row r="599" spans="12:12" x14ac:dyDescent="0.15">
      <c r="L599" s="11"/>
    </row>
    <row r="600" spans="12:12" x14ac:dyDescent="0.15">
      <c r="L600" s="11"/>
    </row>
    <row r="601" spans="12:12" x14ac:dyDescent="0.15">
      <c r="L601" s="11"/>
    </row>
    <row r="602" spans="12:12" x14ac:dyDescent="0.15">
      <c r="L602" s="11"/>
    </row>
    <row r="603" spans="12:12" x14ac:dyDescent="0.15">
      <c r="L603" s="11"/>
    </row>
    <row r="604" spans="12:12" x14ac:dyDescent="0.15">
      <c r="L604" s="11"/>
    </row>
    <row r="605" spans="12:12" x14ac:dyDescent="0.15">
      <c r="L605" s="11"/>
    </row>
    <row r="606" spans="12:12" x14ac:dyDescent="0.15">
      <c r="L606" s="11"/>
    </row>
    <row r="607" spans="12:12" x14ac:dyDescent="0.15">
      <c r="L607" s="11"/>
    </row>
    <row r="608" spans="12:12" x14ac:dyDescent="0.15">
      <c r="L608" s="11"/>
    </row>
    <row r="609" spans="12:12" x14ac:dyDescent="0.15">
      <c r="L609" s="11"/>
    </row>
    <row r="610" spans="12:12" x14ac:dyDescent="0.15">
      <c r="L610" s="11"/>
    </row>
    <row r="611" spans="12:12" x14ac:dyDescent="0.15">
      <c r="L611" s="11"/>
    </row>
    <row r="612" spans="12:12" x14ac:dyDescent="0.15">
      <c r="L612" s="11"/>
    </row>
    <row r="613" spans="12:12" x14ac:dyDescent="0.15">
      <c r="L613" s="11"/>
    </row>
    <row r="614" spans="12:12" x14ac:dyDescent="0.15">
      <c r="L614" s="11"/>
    </row>
    <row r="615" spans="12:12" x14ac:dyDescent="0.15">
      <c r="L615" s="11"/>
    </row>
    <row r="616" spans="12:12" x14ac:dyDescent="0.15">
      <c r="L616" s="11"/>
    </row>
    <row r="617" spans="12:12" x14ac:dyDescent="0.15">
      <c r="L617" s="11"/>
    </row>
    <row r="618" spans="12:12" x14ac:dyDescent="0.15">
      <c r="L618" s="11"/>
    </row>
    <row r="619" spans="12:12" x14ac:dyDescent="0.15">
      <c r="L619" s="11"/>
    </row>
    <row r="620" spans="12:12" x14ac:dyDescent="0.15">
      <c r="L620" s="11"/>
    </row>
    <row r="621" spans="12:12" x14ac:dyDescent="0.15">
      <c r="L621" s="11"/>
    </row>
    <row r="622" spans="12:12" x14ac:dyDescent="0.15">
      <c r="L622" s="11"/>
    </row>
    <row r="623" spans="12:12" x14ac:dyDescent="0.15">
      <c r="L623" s="11"/>
    </row>
    <row r="624" spans="12:12" x14ac:dyDescent="0.15">
      <c r="L624" s="11"/>
    </row>
    <row r="625" spans="12:12" x14ac:dyDescent="0.15">
      <c r="L625" s="11"/>
    </row>
    <row r="626" spans="12:12" x14ac:dyDescent="0.15">
      <c r="L626" s="11"/>
    </row>
    <row r="627" spans="12:12" x14ac:dyDescent="0.15">
      <c r="L627" s="11"/>
    </row>
    <row r="628" spans="12:12" x14ac:dyDescent="0.15">
      <c r="L628" s="11"/>
    </row>
    <row r="629" spans="12:12" x14ac:dyDescent="0.15">
      <c r="L629" s="11"/>
    </row>
    <row r="630" spans="12:12" x14ac:dyDescent="0.15">
      <c r="L630" s="11"/>
    </row>
    <row r="631" spans="12:12" x14ac:dyDescent="0.15">
      <c r="L631" s="11"/>
    </row>
    <row r="632" spans="12:12" x14ac:dyDescent="0.15">
      <c r="L632" s="11"/>
    </row>
    <row r="633" spans="12:12" x14ac:dyDescent="0.15">
      <c r="L633" s="11"/>
    </row>
    <row r="634" spans="12:12" x14ac:dyDescent="0.15">
      <c r="L634" s="11"/>
    </row>
    <row r="635" spans="12:12" x14ac:dyDescent="0.15">
      <c r="L635" s="11"/>
    </row>
    <row r="636" spans="12:12" x14ac:dyDescent="0.15">
      <c r="L636" s="11"/>
    </row>
    <row r="637" spans="12:12" x14ac:dyDescent="0.15">
      <c r="L637" s="11"/>
    </row>
    <row r="638" spans="12:12" x14ac:dyDescent="0.15">
      <c r="L638" s="11"/>
    </row>
    <row r="639" spans="12:12" x14ac:dyDescent="0.15">
      <c r="L639" s="11"/>
    </row>
    <row r="640" spans="12:12" x14ac:dyDescent="0.15">
      <c r="L640" s="11"/>
    </row>
    <row r="641" spans="12:12" x14ac:dyDescent="0.15">
      <c r="L641" s="11"/>
    </row>
    <row r="642" spans="12:12" x14ac:dyDescent="0.15">
      <c r="L642" s="11"/>
    </row>
    <row r="643" spans="12:12" x14ac:dyDescent="0.15">
      <c r="L643" s="11"/>
    </row>
    <row r="644" spans="12:12" x14ac:dyDescent="0.15">
      <c r="L644" s="11"/>
    </row>
    <row r="645" spans="12:12" x14ac:dyDescent="0.15">
      <c r="L645" s="11"/>
    </row>
    <row r="646" spans="12:12" x14ac:dyDescent="0.15">
      <c r="L646" s="11"/>
    </row>
    <row r="647" spans="12:12" x14ac:dyDescent="0.15">
      <c r="L647" s="11"/>
    </row>
    <row r="648" spans="12:12" x14ac:dyDescent="0.15">
      <c r="L648" s="11"/>
    </row>
    <row r="649" spans="12:12" x14ac:dyDescent="0.15">
      <c r="L649" s="11"/>
    </row>
    <row r="650" spans="12:12" x14ac:dyDescent="0.15">
      <c r="L650" s="11"/>
    </row>
    <row r="651" spans="12:12" x14ac:dyDescent="0.15">
      <c r="L651" s="11"/>
    </row>
    <row r="652" spans="12:12" x14ac:dyDescent="0.15">
      <c r="L652" s="11"/>
    </row>
    <row r="653" spans="12:12" x14ac:dyDescent="0.15">
      <c r="L653" s="11"/>
    </row>
    <row r="654" spans="12:12" x14ac:dyDescent="0.15">
      <c r="L654" s="11"/>
    </row>
    <row r="655" spans="12:12" x14ac:dyDescent="0.15">
      <c r="L655" s="11"/>
    </row>
    <row r="656" spans="12:12" x14ac:dyDescent="0.15">
      <c r="L656" s="11"/>
    </row>
    <row r="657" spans="12:12" x14ac:dyDescent="0.15">
      <c r="L657" s="11"/>
    </row>
    <row r="658" spans="12:12" x14ac:dyDescent="0.15">
      <c r="L658" s="11"/>
    </row>
    <row r="659" spans="12:12" x14ac:dyDescent="0.15">
      <c r="L659" s="11"/>
    </row>
    <row r="660" spans="12:12" x14ac:dyDescent="0.15">
      <c r="L660" s="11"/>
    </row>
    <row r="661" spans="12:12" x14ac:dyDescent="0.15">
      <c r="L661" s="11"/>
    </row>
    <row r="662" spans="12:12" x14ac:dyDescent="0.15">
      <c r="L662" s="11"/>
    </row>
    <row r="663" spans="12:12" x14ac:dyDescent="0.15">
      <c r="L663" s="11"/>
    </row>
    <row r="664" spans="12:12" x14ac:dyDescent="0.15">
      <c r="L664" s="11"/>
    </row>
    <row r="665" spans="12:12" x14ac:dyDescent="0.15">
      <c r="L665" s="11"/>
    </row>
    <row r="666" spans="12:12" x14ac:dyDescent="0.15">
      <c r="L666" s="11"/>
    </row>
    <row r="667" spans="12:12" x14ac:dyDescent="0.15">
      <c r="L667" s="11"/>
    </row>
    <row r="668" spans="12:12" x14ac:dyDescent="0.15">
      <c r="L668" s="11"/>
    </row>
    <row r="669" spans="12:12" x14ac:dyDescent="0.15">
      <c r="L669" s="11"/>
    </row>
    <row r="670" spans="12:12" x14ac:dyDescent="0.15">
      <c r="L670" s="11"/>
    </row>
    <row r="671" spans="12:12" x14ac:dyDescent="0.15">
      <c r="L671" s="11"/>
    </row>
    <row r="672" spans="12:12" x14ac:dyDescent="0.15">
      <c r="L672" s="11"/>
    </row>
    <row r="673" spans="12:12" x14ac:dyDescent="0.15">
      <c r="L673" s="11"/>
    </row>
    <row r="674" spans="12:12" x14ac:dyDescent="0.15">
      <c r="L674" s="11"/>
    </row>
    <row r="675" spans="12:12" x14ac:dyDescent="0.15">
      <c r="L675" s="11"/>
    </row>
    <row r="676" spans="12:12" x14ac:dyDescent="0.15">
      <c r="L676" s="11"/>
    </row>
    <row r="677" spans="12:12" x14ac:dyDescent="0.15">
      <c r="L677" s="11"/>
    </row>
    <row r="678" spans="12:12" x14ac:dyDescent="0.15">
      <c r="L678" s="11"/>
    </row>
    <row r="679" spans="12:12" x14ac:dyDescent="0.15">
      <c r="L679" s="11"/>
    </row>
    <row r="680" spans="12:12" x14ac:dyDescent="0.15">
      <c r="L680" s="11"/>
    </row>
    <row r="681" spans="12:12" x14ac:dyDescent="0.15">
      <c r="L681" s="11"/>
    </row>
    <row r="682" spans="12:12" x14ac:dyDescent="0.15">
      <c r="L682" s="11"/>
    </row>
    <row r="683" spans="12:12" x14ac:dyDescent="0.15">
      <c r="L683" s="11"/>
    </row>
    <row r="684" spans="12:12" x14ac:dyDescent="0.15">
      <c r="L684" s="11"/>
    </row>
    <row r="685" spans="12:12" x14ac:dyDescent="0.15">
      <c r="L685" s="11"/>
    </row>
    <row r="686" spans="12:12" x14ac:dyDescent="0.15">
      <c r="L686" s="11"/>
    </row>
    <row r="687" spans="12:12" x14ac:dyDescent="0.15">
      <c r="L687" s="11"/>
    </row>
    <row r="688" spans="12:12" x14ac:dyDescent="0.15">
      <c r="L688" s="11"/>
    </row>
    <row r="689" spans="12:12" x14ac:dyDescent="0.15">
      <c r="L689" s="11"/>
    </row>
    <row r="690" spans="12:12" x14ac:dyDescent="0.15">
      <c r="L690" s="11"/>
    </row>
    <row r="691" spans="12:12" x14ac:dyDescent="0.15">
      <c r="L691" s="11"/>
    </row>
    <row r="692" spans="12:12" x14ac:dyDescent="0.15">
      <c r="L692" s="11"/>
    </row>
    <row r="693" spans="12:12" x14ac:dyDescent="0.15">
      <c r="L693" s="11"/>
    </row>
    <row r="694" spans="12:12" x14ac:dyDescent="0.15">
      <c r="L694" s="11"/>
    </row>
    <row r="695" spans="12:12" x14ac:dyDescent="0.15">
      <c r="L695" s="11"/>
    </row>
    <row r="696" spans="12:12" x14ac:dyDescent="0.15">
      <c r="L696" s="11"/>
    </row>
    <row r="697" spans="12:12" x14ac:dyDescent="0.15">
      <c r="L697" s="11"/>
    </row>
    <row r="698" spans="12:12" x14ac:dyDescent="0.15">
      <c r="L698" s="11"/>
    </row>
    <row r="699" spans="12:12" x14ac:dyDescent="0.15">
      <c r="L699" s="11"/>
    </row>
    <row r="700" spans="12:12" x14ac:dyDescent="0.15">
      <c r="L700" s="11"/>
    </row>
    <row r="701" spans="12:12" x14ac:dyDescent="0.15">
      <c r="L701" s="11"/>
    </row>
    <row r="702" spans="12:12" x14ac:dyDescent="0.15">
      <c r="L702" s="11"/>
    </row>
    <row r="703" spans="12:12" x14ac:dyDescent="0.15">
      <c r="L703" s="11"/>
    </row>
    <row r="704" spans="12:12" x14ac:dyDescent="0.15">
      <c r="L704" s="11"/>
    </row>
    <row r="705" spans="12:12" x14ac:dyDescent="0.15">
      <c r="L705" s="11"/>
    </row>
    <row r="706" spans="12:12" x14ac:dyDescent="0.15">
      <c r="L706" s="11"/>
    </row>
    <row r="707" spans="12:12" x14ac:dyDescent="0.15">
      <c r="L707" s="11"/>
    </row>
    <row r="708" spans="12:12" x14ac:dyDescent="0.15">
      <c r="L708" s="11"/>
    </row>
    <row r="709" spans="12:12" x14ac:dyDescent="0.15">
      <c r="L709" s="11"/>
    </row>
    <row r="710" spans="12:12" x14ac:dyDescent="0.15">
      <c r="L710" s="11"/>
    </row>
    <row r="711" spans="12:12" x14ac:dyDescent="0.15">
      <c r="L711" s="11"/>
    </row>
    <row r="712" spans="12:12" x14ac:dyDescent="0.15">
      <c r="L712" s="11"/>
    </row>
    <row r="713" spans="12:12" x14ac:dyDescent="0.15">
      <c r="L713" s="11"/>
    </row>
    <row r="714" spans="12:12" x14ac:dyDescent="0.15">
      <c r="L714" s="11"/>
    </row>
    <row r="715" spans="12:12" x14ac:dyDescent="0.15">
      <c r="L715" s="11"/>
    </row>
    <row r="716" spans="12:12" x14ac:dyDescent="0.15">
      <c r="L716" s="11"/>
    </row>
    <row r="717" spans="12:12" x14ac:dyDescent="0.15">
      <c r="L717" s="11"/>
    </row>
    <row r="718" spans="12:12" x14ac:dyDescent="0.15">
      <c r="L718" s="11"/>
    </row>
    <row r="719" spans="12:12" x14ac:dyDescent="0.15">
      <c r="L719" s="11"/>
    </row>
    <row r="720" spans="12:12" x14ac:dyDescent="0.15">
      <c r="L720" s="11"/>
    </row>
    <row r="721" spans="12:12" x14ac:dyDescent="0.15">
      <c r="L721" s="11"/>
    </row>
    <row r="722" spans="12:12" x14ac:dyDescent="0.15">
      <c r="L722" s="11"/>
    </row>
    <row r="723" spans="12:12" x14ac:dyDescent="0.15">
      <c r="L723" s="11"/>
    </row>
    <row r="724" spans="12:12" x14ac:dyDescent="0.15">
      <c r="L724" s="11"/>
    </row>
    <row r="725" spans="12:12" x14ac:dyDescent="0.15">
      <c r="L725" s="11"/>
    </row>
    <row r="726" spans="12:12" x14ac:dyDescent="0.15">
      <c r="L726" s="11"/>
    </row>
    <row r="727" spans="12:12" x14ac:dyDescent="0.15">
      <c r="L727" s="11"/>
    </row>
    <row r="728" spans="12:12" x14ac:dyDescent="0.15">
      <c r="L728" s="11"/>
    </row>
    <row r="729" spans="12:12" x14ac:dyDescent="0.15">
      <c r="L729" s="11"/>
    </row>
    <row r="730" spans="12:12" x14ac:dyDescent="0.15">
      <c r="L730" s="11"/>
    </row>
    <row r="731" spans="12:12" x14ac:dyDescent="0.15">
      <c r="L731" s="11"/>
    </row>
    <row r="732" spans="12:12" x14ac:dyDescent="0.15">
      <c r="L732" s="11"/>
    </row>
    <row r="733" spans="12:12" x14ac:dyDescent="0.15">
      <c r="L733" s="11"/>
    </row>
    <row r="734" spans="12:12" x14ac:dyDescent="0.15">
      <c r="L734" s="11"/>
    </row>
    <row r="735" spans="12:12" x14ac:dyDescent="0.15">
      <c r="L735" s="11"/>
    </row>
    <row r="736" spans="12:12" x14ac:dyDescent="0.15">
      <c r="L736" s="11"/>
    </row>
    <row r="737" spans="12:12" x14ac:dyDescent="0.15">
      <c r="L737" s="11"/>
    </row>
    <row r="738" spans="12:12" x14ac:dyDescent="0.15">
      <c r="L738" s="11"/>
    </row>
    <row r="739" spans="12:12" x14ac:dyDescent="0.15">
      <c r="L739" s="11"/>
    </row>
    <row r="740" spans="12:12" x14ac:dyDescent="0.15">
      <c r="L740" s="11"/>
    </row>
    <row r="741" spans="12:12" x14ac:dyDescent="0.15">
      <c r="L741" s="11"/>
    </row>
    <row r="742" spans="12:12" x14ac:dyDescent="0.15">
      <c r="L742" s="11"/>
    </row>
    <row r="743" spans="12:12" x14ac:dyDescent="0.15">
      <c r="L743" s="11"/>
    </row>
    <row r="744" spans="12:12" x14ac:dyDescent="0.15">
      <c r="L744" s="11"/>
    </row>
    <row r="745" spans="12:12" x14ac:dyDescent="0.15">
      <c r="L745" s="11"/>
    </row>
    <row r="746" spans="12:12" x14ac:dyDescent="0.15">
      <c r="L746" s="11"/>
    </row>
    <row r="747" spans="12:12" x14ac:dyDescent="0.15">
      <c r="L747" s="11"/>
    </row>
    <row r="748" spans="12:12" x14ac:dyDescent="0.15">
      <c r="L748" s="11"/>
    </row>
    <row r="749" spans="12:12" x14ac:dyDescent="0.15">
      <c r="L749" s="11"/>
    </row>
    <row r="750" spans="12:12" x14ac:dyDescent="0.15">
      <c r="L750" s="11"/>
    </row>
    <row r="751" spans="12:12" x14ac:dyDescent="0.15">
      <c r="L751" s="11"/>
    </row>
    <row r="752" spans="12:12" x14ac:dyDescent="0.15">
      <c r="L752" s="11"/>
    </row>
    <row r="753" spans="12:12" x14ac:dyDescent="0.15">
      <c r="L753" s="11"/>
    </row>
    <row r="754" spans="12:12" x14ac:dyDescent="0.15">
      <c r="L754" s="11"/>
    </row>
    <row r="755" spans="12:12" x14ac:dyDescent="0.15">
      <c r="L755" s="11"/>
    </row>
    <row r="756" spans="12:12" x14ac:dyDescent="0.15">
      <c r="L756" s="11"/>
    </row>
    <row r="757" spans="12:12" x14ac:dyDescent="0.15">
      <c r="L757" s="11"/>
    </row>
    <row r="758" spans="12:12" x14ac:dyDescent="0.15">
      <c r="L758" s="11"/>
    </row>
    <row r="759" spans="12:12" x14ac:dyDescent="0.15">
      <c r="L759" s="11"/>
    </row>
    <row r="760" spans="12:12" x14ac:dyDescent="0.15">
      <c r="L760" s="11"/>
    </row>
    <row r="761" spans="12:12" x14ac:dyDescent="0.15">
      <c r="L761" s="11"/>
    </row>
    <row r="762" spans="12:12" x14ac:dyDescent="0.15">
      <c r="L762" s="11"/>
    </row>
    <row r="763" spans="12:12" x14ac:dyDescent="0.15">
      <c r="L763" s="11"/>
    </row>
    <row r="764" spans="12:12" x14ac:dyDescent="0.15">
      <c r="L764" s="11"/>
    </row>
    <row r="765" spans="12:12" x14ac:dyDescent="0.15">
      <c r="L765" s="11"/>
    </row>
    <row r="766" spans="12:12" x14ac:dyDescent="0.15">
      <c r="L766" s="11"/>
    </row>
    <row r="767" spans="12:12" x14ac:dyDescent="0.15">
      <c r="L767" s="11"/>
    </row>
    <row r="768" spans="12:12" x14ac:dyDescent="0.15">
      <c r="L768" s="11"/>
    </row>
    <row r="769" spans="12:12" x14ac:dyDescent="0.15">
      <c r="L769" s="11"/>
    </row>
    <row r="770" spans="12:12" x14ac:dyDescent="0.15">
      <c r="L770" s="11"/>
    </row>
    <row r="771" spans="12:12" x14ac:dyDescent="0.15">
      <c r="L771" s="11"/>
    </row>
    <row r="772" spans="12:12" x14ac:dyDescent="0.15">
      <c r="L772" s="11"/>
    </row>
    <row r="773" spans="12:12" x14ac:dyDescent="0.15">
      <c r="L773" s="11"/>
    </row>
    <row r="774" spans="12:12" x14ac:dyDescent="0.15">
      <c r="L774" s="11"/>
    </row>
    <row r="775" spans="12:12" x14ac:dyDescent="0.15">
      <c r="L775" s="11"/>
    </row>
    <row r="776" spans="12:12" x14ac:dyDescent="0.15">
      <c r="L776" s="11"/>
    </row>
    <row r="777" spans="12:12" x14ac:dyDescent="0.15">
      <c r="L777" s="11"/>
    </row>
    <row r="778" spans="12:12" x14ac:dyDescent="0.15">
      <c r="L778" s="11"/>
    </row>
    <row r="779" spans="12:12" x14ac:dyDescent="0.15">
      <c r="L779" s="11"/>
    </row>
    <row r="780" spans="12:12" x14ac:dyDescent="0.15">
      <c r="L780" s="11"/>
    </row>
    <row r="781" spans="12:12" x14ac:dyDescent="0.15">
      <c r="L781" s="11"/>
    </row>
    <row r="782" spans="12:12" x14ac:dyDescent="0.15">
      <c r="L782" s="11"/>
    </row>
    <row r="783" spans="12:12" x14ac:dyDescent="0.15">
      <c r="L783" s="11"/>
    </row>
    <row r="784" spans="12:12" x14ac:dyDescent="0.15">
      <c r="L784" s="11"/>
    </row>
    <row r="785" spans="12:12" x14ac:dyDescent="0.15">
      <c r="L785" s="11"/>
    </row>
    <row r="786" spans="12:12" x14ac:dyDescent="0.15">
      <c r="L786" s="11"/>
    </row>
    <row r="787" spans="12:12" x14ac:dyDescent="0.15">
      <c r="L787" s="11"/>
    </row>
    <row r="788" spans="12:12" x14ac:dyDescent="0.15">
      <c r="L788" s="11"/>
    </row>
    <row r="789" spans="12:12" x14ac:dyDescent="0.15">
      <c r="L789" s="11"/>
    </row>
    <row r="790" spans="12:12" x14ac:dyDescent="0.15">
      <c r="L790" s="11"/>
    </row>
    <row r="791" spans="12:12" x14ac:dyDescent="0.15">
      <c r="L791" s="11"/>
    </row>
    <row r="792" spans="12:12" x14ac:dyDescent="0.15">
      <c r="L792" s="11"/>
    </row>
    <row r="793" spans="12:12" x14ac:dyDescent="0.15">
      <c r="L793" s="11"/>
    </row>
    <row r="794" spans="12:12" x14ac:dyDescent="0.15">
      <c r="L794" s="11"/>
    </row>
    <row r="795" spans="12:12" ht="14.25" x14ac:dyDescent="0.15">
      <c r="L795" s="8"/>
    </row>
    <row r="796" spans="12:12" ht="14.25" x14ac:dyDescent="0.15">
      <c r="L796" s="8"/>
    </row>
    <row r="797" spans="12:12" ht="14.25" x14ac:dyDescent="0.15">
      <c r="L797" s="8"/>
    </row>
    <row r="798" spans="12:12" ht="14.25" x14ac:dyDescent="0.15">
      <c r="L798" s="8"/>
    </row>
    <row r="799" spans="12:12" ht="14.25" x14ac:dyDescent="0.15">
      <c r="L799" s="8"/>
    </row>
    <row r="800" spans="12:12" x14ac:dyDescent="0.15">
      <c r="L800" s="43"/>
    </row>
    <row r="801" spans="12:12" x14ac:dyDescent="0.15">
      <c r="L801" s="43"/>
    </row>
    <row r="802" spans="12:12" x14ac:dyDescent="0.15">
      <c r="L802" s="43"/>
    </row>
    <row r="803" spans="12:12" x14ac:dyDescent="0.15">
      <c r="L803" s="43"/>
    </row>
    <row r="804" spans="12:12" x14ac:dyDescent="0.15">
      <c r="L804" s="43"/>
    </row>
    <row r="805" spans="12:12" x14ac:dyDescent="0.15">
      <c r="L805" s="43"/>
    </row>
    <row r="806" spans="12:12" ht="14.25" x14ac:dyDescent="0.15">
      <c r="L806" s="8"/>
    </row>
    <row r="807" spans="12:12" ht="14.25" x14ac:dyDescent="0.15">
      <c r="L807" s="8"/>
    </row>
    <row r="808" spans="12:12" ht="14.25" x14ac:dyDescent="0.15">
      <c r="L808" s="8"/>
    </row>
    <row r="809" spans="12:12" ht="14.25" x14ac:dyDescent="0.15">
      <c r="L809" s="36"/>
    </row>
    <row r="810" spans="12:12" ht="14.25" x14ac:dyDescent="0.15">
      <c r="L810" s="36"/>
    </row>
    <row r="811" spans="12:12" ht="14.25" x14ac:dyDescent="0.15">
      <c r="L811" s="36"/>
    </row>
    <row r="812" spans="12:12" ht="14.25" x14ac:dyDescent="0.15">
      <c r="L812" s="36"/>
    </row>
    <row r="813" spans="12:12" ht="14.25" x14ac:dyDescent="0.15">
      <c r="L813" s="36"/>
    </row>
    <row r="814" spans="12:12" ht="14.25" x14ac:dyDescent="0.15">
      <c r="L814" s="36"/>
    </row>
    <row r="815" spans="12:12" ht="14.25" x14ac:dyDescent="0.15">
      <c r="L815" s="36"/>
    </row>
    <row r="816" spans="12:12" ht="14.25" x14ac:dyDescent="0.15">
      <c r="L816" s="36"/>
    </row>
    <row r="817" spans="12:12" ht="14.25" x14ac:dyDescent="0.15">
      <c r="L817" s="36"/>
    </row>
    <row r="818" spans="12:12" ht="14.25" x14ac:dyDescent="0.15">
      <c r="L818" s="36"/>
    </row>
    <row r="819" spans="12:12" ht="14.25" x14ac:dyDescent="0.15">
      <c r="L819" s="36"/>
    </row>
    <row r="820" spans="12:12" ht="14.25" x14ac:dyDescent="0.15">
      <c r="L820" s="36"/>
    </row>
    <row r="821" spans="12:12" ht="14.25" x14ac:dyDescent="0.15">
      <c r="L821" s="36"/>
    </row>
    <row r="822" spans="12:12" ht="14.25" x14ac:dyDescent="0.15">
      <c r="L822" s="36"/>
    </row>
    <row r="823" spans="12:12" ht="14.25" x14ac:dyDescent="0.15">
      <c r="L823" s="36"/>
    </row>
    <row r="824" spans="12:12" ht="14.25" x14ac:dyDescent="0.15">
      <c r="L824" s="36"/>
    </row>
    <row r="825" spans="12:12" ht="14.25" x14ac:dyDescent="0.15">
      <c r="L825" s="36"/>
    </row>
    <row r="826" spans="12:12" ht="14.25" x14ac:dyDescent="0.15">
      <c r="L826" s="36"/>
    </row>
    <row r="827" spans="12:12" ht="14.25" x14ac:dyDescent="0.15">
      <c r="L827" s="36"/>
    </row>
    <row r="828" spans="12:12" ht="14.25" x14ac:dyDescent="0.15">
      <c r="L828" s="36"/>
    </row>
    <row r="829" spans="12:12" ht="14.25" x14ac:dyDescent="0.15">
      <c r="L829" s="36"/>
    </row>
    <row r="830" spans="12:12" ht="14.25" x14ac:dyDescent="0.15">
      <c r="L830" s="36"/>
    </row>
    <row r="831" spans="12:12" ht="14.25" x14ac:dyDescent="0.15">
      <c r="L831" s="36"/>
    </row>
    <row r="832" spans="12:12" ht="14.25" x14ac:dyDescent="0.15">
      <c r="L832" s="36"/>
    </row>
    <row r="833" spans="12:12" ht="14.25" x14ac:dyDescent="0.15">
      <c r="L833" s="36"/>
    </row>
    <row r="834" spans="12:12" ht="14.25" x14ac:dyDescent="0.15">
      <c r="L834" s="36"/>
    </row>
    <row r="835" spans="12:12" ht="14.25" x14ac:dyDescent="0.15">
      <c r="L835" s="36"/>
    </row>
    <row r="836" spans="12:12" ht="14.25" x14ac:dyDescent="0.15">
      <c r="L836" s="36"/>
    </row>
    <row r="837" spans="12:12" ht="14.25" x14ac:dyDescent="0.15">
      <c r="L837" s="36"/>
    </row>
    <row r="838" spans="12:12" ht="14.25" x14ac:dyDescent="0.15">
      <c r="L838" s="36"/>
    </row>
    <row r="839" spans="12:12" ht="14.25" x14ac:dyDescent="0.15">
      <c r="L839" s="36"/>
    </row>
    <row r="840" spans="12:12" ht="14.25" x14ac:dyDescent="0.15">
      <c r="L840" s="36"/>
    </row>
    <row r="841" spans="12:12" ht="14.25" x14ac:dyDescent="0.15">
      <c r="L841" s="36"/>
    </row>
    <row r="842" spans="12:12" ht="14.25" x14ac:dyDescent="0.15">
      <c r="L842" s="36"/>
    </row>
    <row r="843" spans="12:12" ht="14.25" x14ac:dyDescent="0.15">
      <c r="L843" s="36"/>
    </row>
    <row r="844" spans="12:12" ht="14.25" x14ac:dyDescent="0.15">
      <c r="L844" s="36"/>
    </row>
    <row r="845" spans="12:12" ht="14.25" x14ac:dyDescent="0.15">
      <c r="L845" s="36"/>
    </row>
    <row r="846" spans="12:12" ht="14.25" x14ac:dyDescent="0.15">
      <c r="L846" s="36"/>
    </row>
    <row r="847" spans="12:12" ht="14.25" x14ac:dyDescent="0.15">
      <c r="L847" s="36"/>
    </row>
    <row r="848" spans="12:12" ht="14.25" x14ac:dyDescent="0.15">
      <c r="L848" s="36"/>
    </row>
    <row r="849" spans="12:12" ht="14.25" x14ac:dyDescent="0.15">
      <c r="L849" s="36"/>
    </row>
    <row r="850" spans="12:12" ht="14.25" x14ac:dyDescent="0.15">
      <c r="L850" s="36"/>
    </row>
    <row r="851" spans="12:12" ht="14.25" x14ac:dyDescent="0.15">
      <c r="L851" s="36"/>
    </row>
    <row r="852" spans="12:12" ht="14.25" x14ac:dyDescent="0.15">
      <c r="L852" s="36"/>
    </row>
    <row r="853" spans="12:12" ht="14.25" x14ac:dyDescent="0.15">
      <c r="L853" s="36"/>
    </row>
    <row r="854" spans="12:12" ht="14.25" x14ac:dyDescent="0.15">
      <c r="L854" s="36"/>
    </row>
    <row r="855" spans="12:12" ht="14.25" x14ac:dyDescent="0.15">
      <c r="L855" s="36"/>
    </row>
    <row r="856" spans="12:12" ht="14.25" x14ac:dyDescent="0.15">
      <c r="L856" s="36"/>
    </row>
    <row r="857" spans="12:12" ht="14.25" x14ac:dyDescent="0.15">
      <c r="L857" s="36"/>
    </row>
    <row r="858" spans="12:12" ht="14.25" x14ac:dyDescent="0.15">
      <c r="L858" s="36"/>
    </row>
    <row r="859" spans="12:12" ht="14.25" x14ac:dyDescent="0.15">
      <c r="L859" s="36"/>
    </row>
    <row r="860" spans="12:12" ht="14.25" x14ac:dyDescent="0.15">
      <c r="L860" s="36"/>
    </row>
    <row r="861" spans="12:12" ht="14.25" x14ac:dyDescent="0.15">
      <c r="L861" s="36"/>
    </row>
    <row r="862" spans="12:12" ht="14.25" x14ac:dyDescent="0.15">
      <c r="L862" s="36"/>
    </row>
    <row r="863" spans="12:12" ht="14.25" x14ac:dyDescent="0.15">
      <c r="L863" s="36"/>
    </row>
    <row r="864" spans="12:12" ht="14.25" x14ac:dyDescent="0.15">
      <c r="L864" s="36"/>
    </row>
    <row r="865" spans="12:12" ht="14.25" x14ac:dyDescent="0.15">
      <c r="L865" s="36"/>
    </row>
    <row r="866" spans="12:12" ht="14.25" x14ac:dyDescent="0.15">
      <c r="L866" s="36"/>
    </row>
    <row r="867" spans="12:12" ht="14.25" x14ac:dyDescent="0.15">
      <c r="L867" s="36"/>
    </row>
    <row r="868" spans="12:12" ht="14.25" x14ac:dyDescent="0.15">
      <c r="L868" s="36"/>
    </row>
    <row r="869" spans="12:12" ht="14.25" x14ac:dyDescent="0.15">
      <c r="L869" s="36"/>
    </row>
    <row r="870" spans="12:12" ht="14.25" x14ac:dyDescent="0.15">
      <c r="L870" s="36"/>
    </row>
    <row r="871" spans="12:12" ht="14.25" x14ac:dyDescent="0.15">
      <c r="L871" s="36"/>
    </row>
    <row r="872" spans="12:12" ht="14.25" x14ac:dyDescent="0.15">
      <c r="L872" s="36"/>
    </row>
    <row r="873" spans="12:12" ht="14.25" x14ac:dyDescent="0.15">
      <c r="L873" s="36"/>
    </row>
    <row r="874" spans="12:12" ht="14.25" x14ac:dyDescent="0.15">
      <c r="L874" s="36"/>
    </row>
    <row r="875" spans="12:12" ht="14.25" x14ac:dyDescent="0.15">
      <c r="L875" s="36"/>
    </row>
    <row r="876" spans="12:12" ht="14.25" x14ac:dyDescent="0.15">
      <c r="L876" s="36"/>
    </row>
    <row r="877" spans="12:12" ht="14.25" x14ac:dyDescent="0.15">
      <c r="L877" s="36"/>
    </row>
    <row r="878" spans="12:12" ht="14.25" x14ac:dyDescent="0.15">
      <c r="L878" s="36"/>
    </row>
    <row r="879" spans="12:12" ht="14.25" x14ac:dyDescent="0.15">
      <c r="L879" s="36"/>
    </row>
    <row r="880" spans="12:12" ht="14.25" x14ac:dyDescent="0.15">
      <c r="L880" s="36"/>
    </row>
    <row r="881" spans="12:12" ht="14.25" x14ac:dyDescent="0.15">
      <c r="L881" s="36"/>
    </row>
    <row r="882" spans="12:12" ht="14.25" x14ac:dyDescent="0.15">
      <c r="L882" s="36"/>
    </row>
    <row r="883" spans="12:12" ht="14.25" x14ac:dyDescent="0.15">
      <c r="L883" s="36"/>
    </row>
    <row r="884" spans="12:12" ht="14.25" x14ac:dyDescent="0.15">
      <c r="L884" s="36"/>
    </row>
    <row r="885" spans="12:12" ht="14.25" x14ac:dyDescent="0.15">
      <c r="L885" s="36"/>
    </row>
    <row r="886" spans="12:12" ht="14.25" x14ac:dyDescent="0.15">
      <c r="L886" s="36"/>
    </row>
    <row r="887" spans="12:12" ht="14.25" x14ac:dyDescent="0.15">
      <c r="L887" s="36"/>
    </row>
    <row r="888" spans="12:12" ht="14.25" x14ac:dyDescent="0.15">
      <c r="L888" s="36"/>
    </row>
    <row r="889" spans="12:12" ht="14.25" x14ac:dyDescent="0.15">
      <c r="L889" s="36"/>
    </row>
    <row r="890" spans="12:12" ht="14.25" x14ac:dyDescent="0.15">
      <c r="L890" s="36"/>
    </row>
    <row r="891" spans="12:12" ht="14.25" x14ac:dyDescent="0.15">
      <c r="L891" s="36"/>
    </row>
    <row r="892" spans="12:12" ht="14.25" x14ac:dyDescent="0.15">
      <c r="L892" s="36"/>
    </row>
    <row r="893" spans="12:12" ht="14.25" x14ac:dyDescent="0.15">
      <c r="L893" s="36"/>
    </row>
    <row r="894" spans="12:12" ht="14.25" x14ac:dyDescent="0.15">
      <c r="L894" s="36"/>
    </row>
    <row r="895" spans="12:12" ht="14.25" x14ac:dyDescent="0.15">
      <c r="L895" s="36"/>
    </row>
    <row r="896" spans="12:12" ht="14.25" x14ac:dyDescent="0.15">
      <c r="L896" s="36"/>
    </row>
    <row r="897" spans="12:12" ht="14.25" x14ac:dyDescent="0.15">
      <c r="L897" s="36"/>
    </row>
    <row r="898" spans="12:12" ht="14.25" x14ac:dyDescent="0.15">
      <c r="L898" s="36"/>
    </row>
    <row r="899" spans="12:12" ht="14.25" x14ac:dyDescent="0.15">
      <c r="L899" s="36"/>
    </row>
    <row r="900" spans="12:12" ht="14.25" x14ac:dyDescent="0.15">
      <c r="L900" s="36"/>
    </row>
    <row r="901" spans="12:12" ht="14.25" x14ac:dyDescent="0.15">
      <c r="L901" s="36"/>
    </row>
    <row r="902" spans="12:12" ht="14.25" x14ac:dyDescent="0.15">
      <c r="L902" s="36"/>
    </row>
    <row r="903" spans="12:12" ht="14.25" x14ac:dyDescent="0.15">
      <c r="L903" s="36"/>
    </row>
    <row r="904" spans="12:12" ht="14.25" x14ac:dyDescent="0.15">
      <c r="L904" s="36"/>
    </row>
    <row r="905" spans="12:12" ht="14.25" x14ac:dyDescent="0.15">
      <c r="L905" s="36"/>
    </row>
    <row r="906" spans="12:12" ht="14.25" x14ac:dyDescent="0.15">
      <c r="L906" s="36"/>
    </row>
    <row r="907" spans="12:12" ht="14.25" x14ac:dyDescent="0.15">
      <c r="L907" s="36"/>
    </row>
    <row r="908" spans="12:12" ht="14.25" x14ac:dyDescent="0.15">
      <c r="L908" s="36"/>
    </row>
    <row r="909" spans="12:12" ht="14.25" x14ac:dyDescent="0.15">
      <c r="L909" s="36"/>
    </row>
    <row r="910" spans="12:12" ht="14.25" x14ac:dyDescent="0.15">
      <c r="L910" s="36"/>
    </row>
    <row r="911" spans="12:12" ht="14.25" x14ac:dyDescent="0.15">
      <c r="L911" s="36"/>
    </row>
    <row r="912" spans="12:12" ht="14.25" x14ac:dyDescent="0.15">
      <c r="L912" s="36"/>
    </row>
    <row r="913" spans="12:12" ht="14.25" x14ac:dyDescent="0.15">
      <c r="L913" s="36"/>
    </row>
    <row r="914" spans="12:12" ht="14.25" x14ac:dyDescent="0.15">
      <c r="L914" s="36"/>
    </row>
    <row r="915" spans="12:12" ht="14.25" x14ac:dyDescent="0.15">
      <c r="L915" s="36"/>
    </row>
    <row r="916" spans="12:12" ht="14.25" x14ac:dyDescent="0.15">
      <c r="L916" s="36"/>
    </row>
    <row r="917" spans="12:12" ht="14.25" x14ac:dyDescent="0.15">
      <c r="L917" s="36"/>
    </row>
    <row r="918" spans="12:12" ht="14.25" x14ac:dyDescent="0.15">
      <c r="L918" s="36"/>
    </row>
    <row r="919" spans="12:12" ht="14.25" x14ac:dyDescent="0.15">
      <c r="L919" s="36"/>
    </row>
    <row r="920" spans="12:12" ht="14.25" x14ac:dyDescent="0.15">
      <c r="L920" s="36"/>
    </row>
    <row r="921" spans="12:12" ht="14.25" x14ac:dyDescent="0.15">
      <c r="L921" s="36"/>
    </row>
    <row r="922" spans="12:12" ht="14.25" x14ac:dyDescent="0.15">
      <c r="L922" s="36"/>
    </row>
    <row r="923" spans="12:12" ht="14.25" x14ac:dyDescent="0.15">
      <c r="L923" s="36"/>
    </row>
    <row r="924" spans="12:12" ht="14.25" x14ac:dyDescent="0.15">
      <c r="L924" s="36"/>
    </row>
    <row r="925" spans="12:12" ht="14.25" x14ac:dyDescent="0.15">
      <c r="L925" s="36"/>
    </row>
    <row r="926" spans="12:12" ht="14.25" x14ac:dyDescent="0.15">
      <c r="L926" s="36"/>
    </row>
    <row r="927" spans="12:12" ht="14.25" x14ac:dyDescent="0.15">
      <c r="L927" s="36"/>
    </row>
    <row r="928" spans="12:12" ht="14.25" x14ac:dyDescent="0.15">
      <c r="L928" s="36"/>
    </row>
    <row r="929" spans="12:12" ht="14.25" x14ac:dyDescent="0.15">
      <c r="L929" s="36"/>
    </row>
    <row r="930" spans="12:12" ht="14.25" x14ac:dyDescent="0.15">
      <c r="L930" s="36"/>
    </row>
    <row r="931" spans="12:12" ht="14.25" x14ac:dyDescent="0.15">
      <c r="L931" s="36"/>
    </row>
    <row r="932" spans="12:12" ht="14.25" x14ac:dyDescent="0.15">
      <c r="L932" s="36"/>
    </row>
    <row r="933" spans="12:12" ht="14.25" x14ac:dyDescent="0.15">
      <c r="L933" s="36"/>
    </row>
    <row r="934" spans="12:12" ht="14.25" x14ac:dyDescent="0.15">
      <c r="L934" s="36"/>
    </row>
    <row r="935" spans="12:12" ht="14.25" x14ac:dyDescent="0.15">
      <c r="L935" s="36"/>
    </row>
    <row r="936" spans="12:12" ht="14.25" x14ac:dyDescent="0.15">
      <c r="L936" s="36"/>
    </row>
    <row r="937" spans="12:12" ht="14.25" x14ac:dyDescent="0.15">
      <c r="L937" s="36"/>
    </row>
    <row r="938" spans="12:12" ht="14.25" x14ac:dyDescent="0.15">
      <c r="L938" s="36"/>
    </row>
    <row r="939" spans="12:12" ht="14.25" x14ac:dyDescent="0.15">
      <c r="L939" s="36"/>
    </row>
    <row r="940" spans="12:12" ht="14.25" x14ac:dyDescent="0.15">
      <c r="L940" s="36"/>
    </row>
    <row r="941" spans="12:12" ht="14.25" x14ac:dyDescent="0.15">
      <c r="L941" s="36"/>
    </row>
    <row r="942" spans="12:12" ht="14.25" x14ac:dyDescent="0.15">
      <c r="L942" s="36"/>
    </row>
    <row r="943" spans="12:12" ht="14.25" x14ac:dyDescent="0.15">
      <c r="L943" s="36"/>
    </row>
    <row r="944" spans="12:12" ht="14.25" x14ac:dyDescent="0.15">
      <c r="L944" s="36"/>
    </row>
    <row r="945" spans="12:12" ht="14.25" x14ac:dyDescent="0.15">
      <c r="L945" s="36"/>
    </row>
    <row r="946" spans="12:12" ht="14.25" x14ac:dyDescent="0.15">
      <c r="L946" s="36"/>
    </row>
    <row r="947" spans="12:12" ht="14.25" x14ac:dyDescent="0.15">
      <c r="L947" s="36"/>
    </row>
    <row r="948" spans="12:12" ht="14.25" x14ac:dyDescent="0.15">
      <c r="L948" s="36"/>
    </row>
    <row r="949" spans="12:12" ht="14.25" x14ac:dyDescent="0.15">
      <c r="L949" s="36"/>
    </row>
    <row r="950" spans="12:12" ht="14.25" x14ac:dyDescent="0.15">
      <c r="L950" s="36"/>
    </row>
    <row r="951" spans="12:12" ht="14.25" x14ac:dyDescent="0.15">
      <c r="L951" s="36"/>
    </row>
    <row r="952" spans="12:12" ht="14.25" x14ac:dyDescent="0.15">
      <c r="L952" s="36"/>
    </row>
    <row r="953" spans="12:12" ht="14.25" x14ac:dyDescent="0.15">
      <c r="L953" s="36"/>
    </row>
    <row r="954" spans="12:12" ht="14.25" x14ac:dyDescent="0.15">
      <c r="L954" s="36"/>
    </row>
    <row r="955" spans="12:12" ht="14.25" x14ac:dyDescent="0.15">
      <c r="L955" s="36"/>
    </row>
    <row r="956" spans="12:12" ht="14.25" x14ac:dyDescent="0.15">
      <c r="L956" s="36"/>
    </row>
    <row r="957" spans="12:12" ht="14.25" x14ac:dyDescent="0.15">
      <c r="L957" s="36"/>
    </row>
  </sheetData>
  <mergeCells count="3">
    <mergeCell ref="A1:F1"/>
    <mergeCell ref="H1:O1"/>
    <mergeCell ref="P1:T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7"/>
  <sheetViews>
    <sheetView workbookViewId="0">
      <selection activeCell="I13" sqref="I13"/>
    </sheetView>
  </sheetViews>
  <sheetFormatPr defaultRowHeight="13.5" x14ac:dyDescent="0.15"/>
  <cols>
    <col min="1" max="1" width="15.5" style="57" bestFit="1" customWidth="1"/>
    <col min="2" max="2" width="15.25" bestFit="1" customWidth="1"/>
    <col min="6" max="6" width="15.25" bestFit="1" customWidth="1"/>
    <col min="8" max="8" width="11.625" bestFit="1" customWidth="1"/>
    <col min="11" max="11" width="11.5" customWidth="1"/>
  </cols>
  <sheetData>
    <row r="1" spans="1:11" x14ac:dyDescent="0.15">
      <c r="A1" s="34" t="s">
        <v>143</v>
      </c>
      <c r="B1" s="35" t="s">
        <v>388</v>
      </c>
      <c r="F1" s="56" t="s">
        <v>388</v>
      </c>
    </row>
    <row r="2" spans="1:11" ht="14.25" x14ac:dyDescent="0.15">
      <c r="A2" s="55" t="s">
        <v>635</v>
      </c>
      <c r="B2" s="53">
        <v>-1</v>
      </c>
      <c r="D2">
        <v>0</v>
      </c>
      <c r="E2">
        <v>120000</v>
      </c>
      <c r="F2" s="36">
        <v>-1</v>
      </c>
      <c r="H2" s="42" t="s">
        <v>0</v>
      </c>
      <c r="I2">
        <v>119700</v>
      </c>
    </row>
    <row r="3" spans="1:11" ht="28.5" x14ac:dyDescent="0.15">
      <c r="A3" s="55" t="s">
        <v>389</v>
      </c>
      <c r="B3" s="53">
        <v>0</v>
      </c>
      <c r="C3">
        <v>119699.99999999999</v>
      </c>
      <c r="D3">
        <v>119700</v>
      </c>
      <c r="E3">
        <v>119700</v>
      </c>
      <c r="F3" s="36">
        <v>0</v>
      </c>
      <c r="G3">
        <v>119700</v>
      </c>
      <c r="H3" s="22">
        <v>43167</v>
      </c>
      <c r="I3">
        <v>119400</v>
      </c>
      <c r="K3" s="8" t="s">
        <v>769</v>
      </c>
    </row>
    <row r="4" spans="1:11" ht="28.5" x14ac:dyDescent="0.15">
      <c r="A4" s="55" t="s">
        <v>636</v>
      </c>
      <c r="B4" s="53">
        <v>1</v>
      </c>
      <c r="C4">
        <v>119699.99999999999</v>
      </c>
      <c r="D4">
        <v>119700</v>
      </c>
      <c r="E4">
        <v>119700</v>
      </c>
      <c r="F4" s="36">
        <v>1</v>
      </c>
      <c r="H4" s="22">
        <v>43168</v>
      </c>
      <c r="I4">
        <v>118400</v>
      </c>
      <c r="K4" s="8" t="s">
        <v>770</v>
      </c>
    </row>
    <row r="5" spans="1:11" ht="28.5" x14ac:dyDescent="0.15">
      <c r="A5" s="55" t="s">
        <v>390</v>
      </c>
      <c r="B5" s="53">
        <v>0</v>
      </c>
      <c r="C5">
        <v>119399.99999999997</v>
      </c>
      <c r="D5">
        <v>119400</v>
      </c>
      <c r="E5">
        <v>119400</v>
      </c>
      <c r="F5" s="36">
        <v>0</v>
      </c>
      <c r="G5">
        <v>119400</v>
      </c>
      <c r="H5" s="22">
        <v>43171</v>
      </c>
      <c r="I5">
        <v>118100</v>
      </c>
      <c r="K5" s="8" t="s">
        <v>771</v>
      </c>
    </row>
    <row r="6" spans="1:11" ht="28.5" x14ac:dyDescent="0.15">
      <c r="A6" s="55" t="s">
        <v>33</v>
      </c>
      <c r="B6" s="53">
        <v>1</v>
      </c>
      <c r="C6">
        <v>119399.99999999997</v>
      </c>
      <c r="D6">
        <v>119400</v>
      </c>
      <c r="E6">
        <v>119400</v>
      </c>
      <c r="F6" s="36">
        <v>1</v>
      </c>
      <c r="H6" s="22">
        <v>43172</v>
      </c>
      <c r="I6">
        <v>117800</v>
      </c>
      <c r="K6" s="8" t="s">
        <v>772</v>
      </c>
    </row>
    <row r="7" spans="1:11" ht="28.5" x14ac:dyDescent="0.15">
      <c r="A7" s="55" t="s">
        <v>391</v>
      </c>
      <c r="B7" s="53">
        <v>1</v>
      </c>
      <c r="C7">
        <v>118399.99999999997</v>
      </c>
      <c r="D7">
        <v>118400</v>
      </c>
      <c r="E7">
        <v>118400</v>
      </c>
      <c r="F7" s="36">
        <v>1</v>
      </c>
      <c r="H7" s="22">
        <v>43173</v>
      </c>
      <c r="I7">
        <v>119300</v>
      </c>
      <c r="K7" s="8" t="s">
        <v>773</v>
      </c>
    </row>
    <row r="8" spans="1:11" ht="28.5" x14ac:dyDescent="0.15">
      <c r="A8" s="55" t="s">
        <v>392</v>
      </c>
      <c r="B8" s="53">
        <v>0</v>
      </c>
      <c r="D8">
        <v>0</v>
      </c>
      <c r="E8">
        <v>118400</v>
      </c>
      <c r="F8" s="36">
        <v>0</v>
      </c>
      <c r="G8">
        <v>118400</v>
      </c>
      <c r="H8" s="22">
        <v>43174</v>
      </c>
      <c r="I8">
        <v>119000</v>
      </c>
      <c r="K8" s="8" t="s">
        <v>774</v>
      </c>
    </row>
    <row r="9" spans="1:11" ht="28.5" x14ac:dyDescent="0.15">
      <c r="A9" s="55" t="s">
        <v>392</v>
      </c>
      <c r="B9" s="53">
        <v>-1</v>
      </c>
      <c r="D9">
        <v>0</v>
      </c>
      <c r="E9">
        <v>118400</v>
      </c>
      <c r="F9" s="36">
        <v>-1</v>
      </c>
      <c r="H9" s="22">
        <v>43175</v>
      </c>
      <c r="I9">
        <v>118700</v>
      </c>
      <c r="K9" s="8" t="s">
        <v>775</v>
      </c>
    </row>
    <row r="10" spans="1:11" ht="28.5" x14ac:dyDescent="0.15">
      <c r="A10" s="55" t="s">
        <v>393</v>
      </c>
      <c r="B10" s="53">
        <v>0</v>
      </c>
      <c r="C10">
        <v>118099.99999999996</v>
      </c>
      <c r="D10">
        <v>118100</v>
      </c>
      <c r="E10">
        <v>118100</v>
      </c>
      <c r="F10" s="36">
        <v>0</v>
      </c>
      <c r="G10">
        <v>118100</v>
      </c>
      <c r="H10" s="22">
        <v>43178</v>
      </c>
      <c r="I10">
        <v>118400</v>
      </c>
      <c r="K10" s="8" t="s">
        <v>776</v>
      </c>
    </row>
    <row r="11" spans="1:11" ht="28.5" x14ac:dyDescent="0.15">
      <c r="A11" s="55" t="s">
        <v>34</v>
      </c>
      <c r="B11" s="53">
        <v>-1</v>
      </c>
      <c r="D11">
        <v>118100</v>
      </c>
      <c r="E11">
        <v>118100</v>
      </c>
      <c r="F11" s="36">
        <v>-1</v>
      </c>
      <c r="H11" s="22">
        <v>43179</v>
      </c>
      <c r="I11">
        <v>123300</v>
      </c>
      <c r="K11" s="8" t="s">
        <v>777</v>
      </c>
    </row>
    <row r="12" spans="1:11" ht="28.5" x14ac:dyDescent="0.15">
      <c r="A12" s="55" t="s">
        <v>395</v>
      </c>
      <c r="B12" s="53">
        <v>0</v>
      </c>
      <c r="C12">
        <v>117799.99999999994</v>
      </c>
      <c r="D12">
        <v>117800</v>
      </c>
      <c r="E12">
        <v>117800</v>
      </c>
      <c r="F12" s="36">
        <v>0</v>
      </c>
      <c r="G12">
        <v>117800</v>
      </c>
      <c r="H12" s="22">
        <v>43180</v>
      </c>
      <c r="I12">
        <v>123000</v>
      </c>
      <c r="K12" s="8" t="s">
        <v>778</v>
      </c>
    </row>
    <row r="13" spans="1:11" ht="28.5" x14ac:dyDescent="0.15">
      <c r="A13" s="55" t="s">
        <v>394</v>
      </c>
      <c r="B13" s="53">
        <v>-1</v>
      </c>
      <c r="C13">
        <v>117799.99999999994</v>
      </c>
      <c r="D13">
        <v>117800</v>
      </c>
      <c r="E13">
        <v>117800</v>
      </c>
      <c r="F13" s="36">
        <v>-1</v>
      </c>
      <c r="H13" s="22">
        <v>43181</v>
      </c>
      <c r="I13">
        <v>126450</v>
      </c>
      <c r="K13" s="8" t="s">
        <v>779</v>
      </c>
    </row>
    <row r="14" spans="1:11" ht="28.5" x14ac:dyDescent="0.15">
      <c r="A14" s="55" t="s">
        <v>396</v>
      </c>
      <c r="B14" s="53">
        <v>0</v>
      </c>
      <c r="C14">
        <v>119299.99999999994</v>
      </c>
      <c r="D14">
        <v>119300</v>
      </c>
      <c r="E14">
        <v>119300</v>
      </c>
      <c r="F14" s="36">
        <v>0</v>
      </c>
      <c r="G14">
        <v>119300</v>
      </c>
      <c r="H14" s="22">
        <v>43182</v>
      </c>
      <c r="I14">
        <v>126150</v>
      </c>
      <c r="K14" s="8" t="s">
        <v>780</v>
      </c>
    </row>
    <row r="15" spans="1:11" ht="28.5" x14ac:dyDescent="0.15">
      <c r="A15" s="55" t="s">
        <v>396</v>
      </c>
      <c r="B15" s="53">
        <v>1</v>
      </c>
      <c r="C15">
        <v>119299.99999999994</v>
      </c>
      <c r="D15">
        <v>119300</v>
      </c>
      <c r="E15">
        <v>119300</v>
      </c>
      <c r="F15" s="36">
        <v>1</v>
      </c>
      <c r="H15" s="22">
        <v>43185</v>
      </c>
      <c r="I15">
        <v>124350</v>
      </c>
      <c r="K15" s="8" t="s">
        <v>781</v>
      </c>
    </row>
    <row r="16" spans="1:11" ht="28.5" x14ac:dyDescent="0.15">
      <c r="A16" s="55" t="s">
        <v>397</v>
      </c>
      <c r="B16" s="53">
        <v>0</v>
      </c>
      <c r="C16">
        <v>118999.99999999993</v>
      </c>
      <c r="D16">
        <v>119000</v>
      </c>
      <c r="E16">
        <v>119000</v>
      </c>
      <c r="F16" s="36">
        <v>0</v>
      </c>
      <c r="G16">
        <v>119000</v>
      </c>
      <c r="H16" s="22">
        <v>43186</v>
      </c>
      <c r="I16">
        <v>124050</v>
      </c>
      <c r="K16" s="8" t="s">
        <v>782</v>
      </c>
    </row>
    <row r="17" spans="1:11" ht="28.5" x14ac:dyDescent="0.15">
      <c r="A17" s="55" t="s">
        <v>35</v>
      </c>
      <c r="B17" s="53">
        <v>-1</v>
      </c>
      <c r="C17">
        <v>118999.99999999993</v>
      </c>
      <c r="D17">
        <v>119000</v>
      </c>
      <c r="E17">
        <v>119000</v>
      </c>
      <c r="F17" s="36">
        <v>-1</v>
      </c>
      <c r="H17" s="22">
        <v>43187</v>
      </c>
      <c r="I17">
        <v>123750</v>
      </c>
      <c r="K17" s="8" t="s">
        <v>783</v>
      </c>
    </row>
    <row r="18" spans="1:11" ht="28.5" x14ac:dyDescent="0.15">
      <c r="A18" s="55" t="s">
        <v>398</v>
      </c>
      <c r="B18" s="53">
        <v>0</v>
      </c>
      <c r="C18">
        <v>118699.99999999991</v>
      </c>
      <c r="D18">
        <v>118700</v>
      </c>
      <c r="E18">
        <v>118700</v>
      </c>
      <c r="F18" s="36">
        <v>0</v>
      </c>
      <c r="G18">
        <v>118700</v>
      </c>
      <c r="H18" s="22">
        <v>43188</v>
      </c>
      <c r="I18">
        <v>123450</v>
      </c>
      <c r="K18" s="8" t="s">
        <v>784</v>
      </c>
    </row>
    <row r="19" spans="1:11" ht="28.5" x14ac:dyDescent="0.15">
      <c r="A19" s="55" t="s">
        <v>36</v>
      </c>
      <c r="B19" s="53">
        <v>1</v>
      </c>
      <c r="C19">
        <v>118699.99999999991</v>
      </c>
      <c r="D19">
        <v>118700</v>
      </c>
      <c r="E19">
        <v>118700</v>
      </c>
      <c r="F19" s="36">
        <v>1</v>
      </c>
      <c r="H19" s="22">
        <v>43189</v>
      </c>
      <c r="I19">
        <v>123150</v>
      </c>
      <c r="K19" s="8" t="s">
        <v>785</v>
      </c>
    </row>
    <row r="20" spans="1:11" ht="28.5" x14ac:dyDescent="0.15">
      <c r="A20" s="55" t="s">
        <v>399</v>
      </c>
      <c r="B20" s="53">
        <v>0</v>
      </c>
      <c r="C20">
        <v>118399.9999999999</v>
      </c>
      <c r="D20">
        <v>118400</v>
      </c>
      <c r="E20">
        <v>118400</v>
      </c>
      <c r="F20" s="36">
        <v>0</v>
      </c>
      <c r="G20">
        <v>118400</v>
      </c>
      <c r="H20" s="22">
        <v>43192</v>
      </c>
      <c r="I20">
        <v>126050</v>
      </c>
      <c r="K20" s="8" t="s">
        <v>786</v>
      </c>
    </row>
    <row r="21" spans="1:11" ht="28.5" x14ac:dyDescent="0.15">
      <c r="A21" s="55" t="s">
        <v>37</v>
      </c>
      <c r="B21" s="53">
        <v>1</v>
      </c>
      <c r="C21">
        <v>118399.9999999999</v>
      </c>
      <c r="D21">
        <v>118400</v>
      </c>
      <c r="E21">
        <v>118400</v>
      </c>
      <c r="F21" s="36">
        <v>1</v>
      </c>
      <c r="H21" s="22">
        <v>43193</v>
      </c>
      <c r="I21">
        <v>125750</v>
      </c>
      <c r="K21" s="8" t="s">
        <v>787</v>
      </c>
    </row>
    <row r="22" spans="1:11" ht="28.5" x14ac:dyDescent="0.15">
      <c r="A22" s="55" t="s">
        <v>400</v>
      </c>
      <c r="B22" s="53">
        <v>1</v>
      </c>
      <c r="C22">
        <v>123299.99999999987</v>
      </c>
      <c r="D22">
        <v>123300</v>
      </c>
      <c r="E22">
        <v>123300</v>
      </c>
      <c r="F22" s="36">
        <v>1</v>
      </c>
      <c r="H22" s="22">
        <v>43194</v>
      </c>
      <c r="I22">
        <v>125450</v>
      </c>
      <c r="K22" s="8" t="s">
        <v>788</v>
      </c>
    </row>
    <row r="23" spans="1:11" ht="14.25" x14ac:dyDescent="0.15">
      <c r="A23" s="55" t="s">
        <v>401</v>
      </c>
      <c r="B23" s="53">
        <v>1</v>
      </c>
      <c r="D23">
        <v>0</v>
      </c>
      <c r="E23">
        <v>123300</v>
      </c>
      <c r="F23" s="36">
        <v>1</v>
      </c>
      <c r="H23" s="22">
        <v>43199</v>
      </c>
      <c r="I23">
        <v>123800</v>
      </c>
      <c r="K23" s="8" t="s">
        <v>789</v>
      </c>
    </row>
    <row r="24" spans="1:11" ht="14.25" x14ac:dyDescent="0.15">
      <c r="A24" s="55" t="s">
        <v>402</v>
      </c>
      <c r="B24" s="53">
        <v>0</v>
      </c>
      <c r="D24">
        <v>0</v>
      </c>
      <c r="E24">
        <v>123300</v>
      </c>
      <c r="F24" s="36">
        <v>0</v>
      </c>
      <c r="G24">
        <v>123300</v>
      </c>
      <c r="H24" s="22">
        <v>43200</v>
      </c>
      <c r="I24">
        <v>123500</v>
      </c>
      <c r="K24" s="8" t="s">
        <v>790</v>
      </c>
    </row>
    <row r="25" spans="1:11" ht="14.25" x14ac:dyDescent="0.15">
      <c r="A25" s="55" t="s">
        <v>402</v>
      </c>
      <c r="B25" s="53">
        <v>-1</v>
      </c>
      <c r="D25">
        <v>0</v>
      </c>
      <c r="E25">
        <v>123300</v>
      </c>
      <c r="F25" s="36">
        <v>-1</v>
      </c>
      <c r="H25" s="22">
        <v>43201</v>
      </c>
      <c r="I25">
        <v>125950</v>
      </c>
      <c r="K25" s="8" t="s">
        <v>791</v>
      </c>
    </row>
    <row r="26" spans="1:11" ht="14.25" x14ac:dyDescent="0.15">
      <c r="A26" s="55" t="s">
        <v>403</v>
      </c>
      <c r="B26" s="53">
        <v>0</v>
      </c>
      <c r="C26">
        <v>123000</v>
      </c>
      <c r="D26">
        <v>123000</v>
      </c>
      <c r="E26">
        <v>123000</v>
      </c>
      <c r="F26" s="36">
        <v>0</v>
      </c>
      <c r="G26">
        <v>123000</v>
      </c>
      <c r="H26" s="22">
        <v>43202</v>
      </c>
      <c r="I26">
        <v>130050</v>
      </c>
      <c r="K26" s="8" t="s">
        <v>792</v>
      </c>
    </row>
    <row r="27" spans="1:11" ht="14.25" x14ac:dyDescent="0.15">
      <c r="A27" s="55" t="s">
        <v>38</v>
      </c>
      <c r="B27" s="53">
        <v>-1</v>
      </c>
      <c r="C27">
        <v>123000</v>
      </c>
      <c r="D27">
        <v>123000</v>
      </c>
      <c r="E27">
        <v>123000</v>
      </c>
      <c r="F27" s="36">
        <v>-1</v>
      </c>
      <c r="H27" s="22">
        <v>43203</v>
      </c>
      <c r="I27">
        <v>129750</v>
      </c>
      <c r="K27" s="8" t="s">
        <v>793</v>
      </c>
    </row>
    <row r="28" spans="1:11" ht="14.25" x14ac:dyDescent="0.15">
      <c r="A28" s="55" t="s">
        <v>404</v>
      </c>
      <c r="B28" s="53">
        <v>0</v>
      </c>
      <c r="C28">
        <v>126449.99999999984</v>
      </c>
      <c r="D28">
        <v>126450</v>
      </c>
      <c r="E28">
        <v>126450</v>
      </c>
      <c r="F28" s="36">
        <v>0</v>
      </c>
      <c r="G28">
        <v>126450</v>
      </c>
      <c r="H28" s="22">
        <v>43206</v>
      </c>
      <c r="I28">
        <v>129450</v>
      </c>
      <c r="K28" s="8" t="s">
        <v>794</v>
      </c>
    </row>
    <row r="29" spans="1:11" ht="14.25" x14ac:dyDescent="0.15">
      <c r="A29" s="55" t="s">
        <v>404</v>
      </c>
      <c r="B29" s="53">
        <v>1</v>
      </c>
      <c r="C29">
        <v>126449.99999999984</v>
      </c>
      <c r="D29">
        <v>126450</v>
      </c>
      <c r="E29">
        <v>126450</v>
      </c>
      <c r="F29" s="36">
        <v>1</v>
      </c>
      <c r="H29" s="22">
        <v>43207</v>
      </c>
      <c r="I29">
        <v>129150</v>
      </c>
      <c r="K29" s="8" t="s">
        <v>795</v>
      </c>
    </row>
    <row r="30" spans="1:11" ht="14.25" x14ac:dyDescent="0.15">
      <c r="A30" s="55" t="s">
        <v>405</v>
      </c>
      <c r="B30" s="53">
        <v>0</v>
      </c>
      <c r="C30">
        <v>126149.99999999983</v>
      </c>
      <c r="D30">
        <v>126150</v>
      </c>
      <c r="E30">
        <v>126150</v>
      </c>
      <c r="F30" s="36">
        <v>0</v>
      </c>
      <c r="G30">
        <v>126150</v>
      </c>
      <c r="H30" s="22">
        <v>43208</v>
      </c>
      <c r="I30">
        <v>128850</v>
      </c>
      <c r="K30" s="8" t="s">
        <v>796</v>
      </c>
    </row>
    <row r="31" spans="1:11" ht="14.25" x14ac:dyDescent="0.15">
      <c r="A31" s="55" t="s">
        <v>39</v>
      </c>
      <c r="B31" s="53">
        <v>1</v>
      </c>
      <c r="C31">
        <v>126149.99999999983</v>
      </c>
      <c r="D31">
        <v>126150</v>
      </c>
      <c r="E31">
        <v>126150</v>
      </c>
      <c r="F31" s="36">
        <v>1</v>
      </c>
      <c r="H31" s="22">
        <v>43209</v>
      </c>
      <c r="I31">
        <v>128550</v>
      </c>
      <c r="K31" s="8" t="s">
        <v>797</v>
      </c>
    </row>
    <row r="32" spans="1:11" ht="14.25" x14ac:dyDescent="0.15">
      <c r="A32" s="55" t="s">
        <v>406</v>
      </c>
      <c r="B32" s="53">
        <v>1</v>
      </c>
      <c r="C32">
        <v>124349.99999999981</v>
      </c>
      <c r="D32">
        <v>124350</v>
      </c>
      <c r="E32">
        <v>124350</v>
      </c>
      <c r="F32" s="36">
        <v>1</v>
      </c>
      <c r="H32" s="22">
        <v>43210</v>
      </c>
      <c r="I32">
        <v>125100</v>
      </c>
      <c r="K32" s="8" t="s">
        <v>798</v>
      </c>
    </row>
    <row r="33" spans="1:11" ht="14.25" x14ac:dyDescent="0.15">
      <c r="A33" s="55" t="s">
        <v>407</v>
      </c>
      <c r="B33" s="53">
        <v>0</v>
      </c>
      <c r="D33">
        <v>0</v>
      </c>
      <c r="E33">
        <v>124350</v>
      </c>
      <c r="F33" s="36">
        <v>0</v>
      </c>
      <c r="G33">
        <v>124350</v>
      </c>
      <c r="H33" s="22">
        <v>43213</v>
      </c>
      <c r="I33">
        <v>124800</v>
      </c>
      <c r="K33" s="8" t="s">
        <v>799</v>
      </c>
    </row>
    <row r="34" spans="1:11" ht="14.25" x14ac:dyDescent="0.15">
      <c r="A34" s="55" t="s">
        <v>407</v>
      </c>
      <c r="B34" s="53">
        <v>-1</v>
      </c>
      <c r="D34">
        <v>0</v>
      </c>
      <c r="E34">
        <v>124350</v>
      </c>
      <c r="F34" s="36">
        <v>-1</v>
      </c>
      <c r="H34" s="22">
        <v>43214</v>
      </c>
      <c r="I34">
        <v>124500</v>
      </c>
      <c r="K34" s="8" t="s">
        <v>800</v>
      </c>
    </row>
    <row r="35" spans="1:11" ht="14.25" x14ac:dyDescent="0.15">
      <c r="A35" s="55" t="s">
        <v>408</v>
      </c>
      <c r="B35" s="53">
        <v>0</v>
      </c>
      <c r="C35">
        <v>124049.9999999998</v>
      </c>
      <c r="D35">
        <v>124050</v>
      </c>
      <c r="E35">
        <v>124050</v>
      </c>
      <c r="F35" s="36">
        <v>0</v>
      </c>
      <c r="G35">
        <v>124050</v>
      </c>
      <c r="H35" s="22">
        <v>43215</v>
      </c>
      <c r="I35">
        <v>124200</v>
      </c>
      <c r="K35" s="8" t="s">
        <v>801</v>
      </c>
    </row>
    <row r="36" spans="1:11" ht="14.25" x14ac:dyDescent="0.15">
      <c r="A36" s="55" t="s">
        <v>40</v>
      </c>
      <c r="B36" s="53">
        <v>-1</v>
      </c>
      <c r="C36">
        <v>124049.9999999998</v>
      </c>
      <c r="D36">
        <v>124050</v>
      </c>
      <c r="E36">
        <v>124050</v>
      </c>
      <c r="F36" s="36">
        <v>-1</v>
      </c>
      <c r="H36" s="22">
        <v>43216</v>
      </c>
      <c r="I36">
        <v>123900</v>
      </c>
      <c r="K36" s="8" t="s">
        <v>802</v>
      </c>
    </row>
    <row r="37" spans="1:11" ht="14.25" x14ac:dyDescent="0.15">
      <c r="A37" s="55" t="s">
        <v>410</v>
      </c>
      <c r="B37" s="53">
        <v>0</v>
      </c>
      <c r="C37">
        <v>123749.99999999978</v>
      </c>
      <c r="D37">
        <v>123750</v>
      </c>
      <c r="E37">
        <v>123750</v>
      </c>
      <c r="F37" s="36">
        <v>0</v>
      </c>
      <c r="G37">
        <v>123750</v>
      </c>
      <c r="H37" s="22">
        <v>43217</v>
      </c>
      <c r="I37">
        <v>123600</v>
      </c>
      <c r="K37" s="8" t="s">
        <v>803</v>
      </c>
    </row>
    <row r="38" spans="1:11" ht="14.25" x14ac:dyDescent="0.15">
      <c r="A38" s="55" t="s">
        <v>409</v>
      </c>
      <c r="B38" s="53">
        <v>1</v>
      </c>
      <c r="C38">
        <v>123749.99999999978</v>
      </c>
      <c r="D38">
        <v>123750</v>
      </c>
      <c r="E38">
        <v>123750</v>
      </c>
      <c r="F38" s="36">
        <v>1</v>
      </c>
      <c r="H38" s="22">
        <v>43222</v>
      </c>
      <c r="I38">
        <v>129200</v>
      </c>
      <c r="K38" s="8" t="s">
        <v>804</v>
      </c>
    </row>
    <row r="39" spans="1:11" ht="14.25" x14ac:dyDescent="0.15">
      <c r="A39" s="55" t="s">
        <v>411</v>
      </c>
      <c r="B39" s="53">
        <v>0</v>
      </c>
      <c r="C39">
        <v>123449.99999999977</v>
      </c>
      <c r="D39">
        <v>123450</v>
      </c>
      <c r="E39">
        <v>123450</v>
      </c>
      <c r="F39" s="36">
        <v>0</v>
      </c>
      <c r="G39">
        <v>123450</v>
      </c>
      <c r="H39" s="22">
        <v>43223</v>
      </c>
      <c r="I39">
        <v>128900</v>
      </c>
      <c r="K39" s="8" t="s">
        <v>805</v>
      </c>
    </row>
    <row r="40" spans="1:11" ht="14.25" x14ac:dyDescent="0.15">
      <c r="A40" s="55" t="s">
        <v>41</v>
      </c>
      <c r="B40" s="53">
        <v>1</v>
      </c>
      <c r="C40">
        <v>123449.99999999977</v>
      </c>
      <c r="D40">
        <v>123450</v>
      </c>
      <c r="E40">
        <v>123450</v>
      </c>
      <c r="F40" s="36">
        <v>1</v>
      </c>
      <c r="H40" s="22">
        <v>43224</v>
      </c>
      <c r="I40">
        <v>127050</v>
      </c>
      <c r="K40" s="8" t="s">
        <v>806</v>
      </c>
    </row>
    <row r="41" spans="1:11" ht="14.25" x14ac:dyDescent="0.15">
      <c r="A41" s="55" t="s">
        <v>413</v>
      </c>
      <c r="B41" s="53">
        <v>0</v>
      </c>
      <c r="C41">
        <v>123149.99999999975</v>
      </c>
      <c r="D41">
        <v>123150</v>
      </c>
      <c r="E41">
        <v>123150</v>
      </c>
      <c r="F41" s="36">
        <v>0</v>
      </c>
      <c r="G41">
        <v>123150</v>
      </c>
      <c r="H41" s="22">
        <v>43227</v>
      </c>
      <c r="I41">
        <v>126750</v>
      </c>
      <c r="K41" s="8" t="s">
        <v>807</v>
      </c>
    </row>
    <row r="42" spans="1:11" ht="14.25" x14ac:dyDescent="0.15">
      <c r="A42" s="55" t="s">
        <v>412</v>
      </c>
      <c r="B42" s="53">
        <v>1</v>
      </c>
      <c r="C42">
        <v>123149.99999999975</v>
      </c>
      <c r="D42">
        <v>123150</v>
      </c>
      <c r="E42">
        <v>123150</v>
      </c>
      <c r="F42" s="36">
        <v>1</v>
      </c>
      <c r="H42" s="22">
        <v>43228</v>
      </c>
      <c r="I42">
        <v>126450</v>
      </c>
      <c r="K42" s="8" t="s">
        <v>808</v>
      </c>
    </row>
    <row r="43" spans="1:11" ht="14.25" x14ac:dyDescent="0.15">
      <c r="A43" s="55" t="s">
        <v>414</v>
      </c>
      <c r="B43" s="53">
        <v>0</v>
      </c>
      <c r="C43">
        <v>126049.99999999972</v>
      </c>
      <c r="D43">
        <v>126050</v>
      </c>
      <c r="E43">
        <v>126050</v>
      </c>
      <c r="F43" s="36">
        <v>0</v>
      </c>
      <c r="G43">
        <v>126050</v>
      </c>
      <c r="H43" s="22">
        <v>43229</v>
      </c>
      <c r="I43">
        <v>126150</v>
      </c>
      <c r="K43" s="8" t="s">
        <v>809</v>
      </c>
    </row>
    <row r="44" spans="1:11" ht="14.25" x14ac:dyDescent="0.15">
      <c r="A44" s="55" t="s">
        <v>414</v>
      </c>
      <c r="B44" s="53">
        <v>-1</v>
      </c>
      <c r="C44">
        <v>126049.99999999972</v>
      </c>
      <c r="D44">
        <v>126050</v>
      </c>
      <c r="E44">
        <v>126050</v>
      </c>
      <c r="F44" s="36">
        <v>-1</v>
      </c>
      <c r="H44" s="22">
        <v>43230</v>
      </c>
      <c r="I44">
        <v>125850</v>
      </c>
      <c r="K44" s="8" t="s">
        <v>810</v>
      </c>
    </row>
    <row r="45" spans="1:11" ht="14.25" x14ac:dyDescent="0.15">
      <c r="A45" s="55" t="s">
        <v>415</v>
      </c>
      <c r="B45" s="53">
        <v>0</v>
      </c>
      <c r="C45">
        <v>125749.99999999971</v>
      </c>
      <c r="D45">
        <v>125750</v>
      </c>
      <c r="E45">
        <v>125750</v>
      </c>
      <c r="F45" s="36">
        <v>0</v>
      </c>
      <c r="G45">
        <v>125750</v>
      </c>
      <c r="H45" s="22">
        <v>43231</v>
      </c>
      <c r="I45">
        <v>124000</v>
      </c>
      <c r="K45" s="8" t="s">
        <v>811</v>
      </c>
    </row>
    <row r="46" spans="1:11" ht="14.25" x14ac:dyDescent="0.15">
      <c r="A46" s="55" t="s">
        <v>42</v>
      </c>
      <c r="B46" s="53">
        <v>1</v>
      </c>
      <c r="C46">
        <v>125749.99999999971</v>
      </c>
      <c r="D46">
        <v>125750</v>
      </c>
      <c r="E46">
        <v>125750</v>
      </c>
      <c r="F46" s="36">
        <v>1</v>
      </c>
      <c r="H46" s="22">
        <v>43234</v>
      </c>
      <c r="I46">
        <v>123700</v>
      </c>
      <c r="K46" s="8" t="s">
        <v>812</v>
      </c>
    </row>
    <row r="47" spans="1:11" ht="14.25" x14ac:dyDescent="0.15">
      <c r="A47" s="55" t="s">
        <v>416</v>
      </c>
      <c r="B47" s="53">
        <v>0</v>
      </c>
      <c r="C47">
        <v>125449.99999999969</v>
      </c>
      <c r="D47">
        <v>125450</v>
      </c>
      <c r="E47">
        <v>125450</v>
      </c>
      <c r="F47" s="36">
        <v>0</v>
      </c>
      <c r="G47">
        <v>125450</v>
      </c>
      <c r="H47" s="22">
        <v>43235</v>
      </c>
      <c r="I47">
        <v>123400</v>
      </c>
      <c r="K47" s="8" t="s">
        <v>813</v>
      </c>
    </row>
    <row r="48" spans="1:11" ht="14.25" x14ac:dyDescent="0.15">
      <c r="A48" s="55" t="s">
        <v>43</v>
      </c>
      <c r="B48" s="53">
        <v>1</v>
      </c>
      <c r="C48">
        <v>125449.99999999969</v>
      </c>
      <c r="D48">
        <v>125450</v>
      </c>
      <c r="E48">
        <v>125450</v>
      </c>
      <c r="F48" s="36">
        <v>1</v>
      </c>
      <c r="H48" s="22">
        <v>43236</v>
      </c>
      <c r="I48">
        <v>123100</v>
      </c>
      <c r="K48" s="8" t="s">
        <v>814</v>
      </c>
    </row>
    <row r="49" spans="1:11" ht="14.25" x14ac:dyDescent="0.15">
      <c r="A49" s="55" t="s">
        <v>417</v>
      </c>
      <c r="B49" s="53">
        <v>0</v>
      </c>
      <c r="C49">
        <v>123799.99999999972</v>
      </c>
      <c r="D49">
        <v>123800</v>
      </c>
      <c r="E49">
        <v>123800</v>
      </c>
      <c r="F49" s="36">
        <v>0</v>
      </c>
      <c r="G49">
        <v>123800</v>
      </c>
      <c r="H49" s="22">
        <v>43237</v>
      </c>
      <c r="I49">
        <v>122800</v>
      </c>
      <c r="K49" s="8" t="s">
        <v>815</v>
      </c>
    </row>
    <row r="50" spans="1:11" ht="14.25" x14ac:dyDescent="0.15">
      <c r="A50" s="55" t="s">
        <v>417</v>
      </c>
      <c r="B50" s="53">
        <v>-1</v>
      </c>
      <c r="C50">
        <v>123799.99999999972</v>
      </c>
      <c r="D50">
        <v>123800</v>
      </c>
      <c r="E50">
        <v>123800</v>
      </c>
      <c r="F50" s="36">
        <v>-1</v>
      </c>
      <c r="H50" s="22">
        <v>43238</v>
      </c>
      <c r="I50">
        <v>122500</v>
      </c>
      <c r="K50" s="8" t="s">
        <v>816</v>
      </c>
    </row>
    <row r="51" spans="1:11" ht="14.25" x14ac:dyDescent="0.15">
      <c r="A51" s="55" t="s">
        <v>418</v>
      </c>
      <c r="B51" s="53">
        <v>0</v>
      </c>
      <c r="C51">
        <v>123499.99999999971</v>
      </c>
      <c r="D51">
        <v>123500</v>
      </c>
      <c r="E51">
        <v>123500</v>
      </c>
      <c r="F51" s="36">
        <v>0</v>
      </c>
      <c r="G51">
        <f>IF(F51=0,I24,0)</f>
        <v>123500</v>
      </c>
      <c r="H51" s="22">
        <v>43241</v>
      </c>
      <c r="I51">
        <v>122200</v>
      </c>
      <c r="K51" s="8" t="s">
        <v>817</v>
      </c>
    </row>
    <row r="52" spans="1:11" ht="14.25" x14ac:dyDescent="0.15">
      <c r="A52" s="55" t="s">
        <v>44</v>
      </c>
      <c r="B52" s="53">
        <v>1</v>
      </c>
      <c r="C52">
        <v>123499.99999999971</v>
      </c>
      <c r="D52">
        <v>123500</v>
      </c>
      <c r="E52">
        <v>123500</v>
      </c>
      <c r="F52" s="36">
        <v>1</v>
      </c>
      <c r="G52">
        <f>IF(F52=0,I25,0)</f>
        <v>0</v>
      </c>
      <c r="H52" s="22">
        <v>43242</v>
      </c>
      <c r="I52">
        <v>123000</v>
      </c>
      <c r="K52" s="8" t="s">
        <v>818</v>
      </c>
    </row>
    <row r="53" spans="1:11" ht="14.25" x14ac:dyDescent="0.15">
      <c r="A53" s="55" t="s">
        <v>45</v>
      </c>
      <c r="B53" s="53">
        <v>0</v>
      </c>
      <c r="C53">
        <v>125949.99999999975</v>
      </c>
      <c r="D53">
        <v>125950</v>
      </c>
      <c r="E53">
        <v>125950</v>
      </c>
      <c r="F53" s="36">
        <v>0</v>
      </c>
      <c r="G53">
        <f>IF(F53=0,I25,0)</f>
        <v>125950</v>
      </c>
      <c r="H53" s="22">
        <v>43243</v>
      </c>
      <c r="I53">
        <v>122700</v>
      </c>
      <c r="K53" s="8" t="s">
        <v>819</v>
      </c>
    </row>
    <row r="54" spans="1:11" ht="14.25" x14ac:dyDescent="0.15">
      <c r="A54" s="55" t="s">
        <v>45</v>
      </c>
      <c r="B54" s="53">
        <v>-1</v>
      </c>
      <c r="C54">
        <v>125949.99999999975</v>
      </c>
      <c r="D54">
        <v>125950</v>
      </c>
      <c r="E54">
        <v>125950</v>
      </c>
      <c r="F54" s="36">
        <v>-1</v>
      </c>
      <c r="G54">
        <f>IF(F54=0,I26,0)</f>
        <v>0</v>
      </c>
      <c r="H54" s="22">
        <v>43244</v>
      </c>
      <c r="I54">
        <v>125000</v>
      </c>
      <c r="K54" s="8" t="s">
        <v>820</v>
      </c>
    </row>
    <row r="55" spans="1:11" ht="14.25" x14ac:dyDescent="0.15">
      <c r="A55" s="55" t="s">
        <v>46</v>
      </c>
      <c r="B55" s="53">
        <v>-1</v>
      </c>
      <c r="C55">
        <v>130049.99999999977</v>
      </c>
      <c r="D55">
        <v>130050</v>
      </c>
      <c r="E55">
        <v>130050</v>
      </c>
      <c r="F55" s="36">
        <v>-1</v>
      </c>
      <c r="H55" s="22">
        <v>43245</v>
      </c>
      <c r="I55">
        <v>128750</v>
      </c>
      <c r="K55" s="8" t="s">
        <v>821</v>
      </c>
    </row>
    <row r="56" spans="1:11" ht="14.25" x14ac:dyDescent="0.15">
      <c r="A56" s="55" t="s">
        <v>419</v>
      </c>
      <c r="B56" s="53">
        <v>-1</v>
      </c>
      <c r="D56">
        <v>0</v>
      </c>
      <c r="E56">
        <v>130050</v>
      </c>
      <c r="F56" s="36">
        <v>-1</v>
      </c>
      <c r="H56" s="22">
        <v>43248</v>
      </c>
      <c r="I56">
        <v>128450</v>
      </c>
      <c r="K56" s="8" t="s">
        <v>822</v>
      </c>
    </row>
    <row r="57" spans="1:11" ht="14.25" x14ac:dyDescent="0.15">
      <c r="A57" s="55" t="s">
        <v>420</v>
      </c>
      <c r="B57" s="53">
        <v>0</v>
      </c>
      <c r="D57">
        <v>0</v>
      </c>
      <c r="E57">
        <v>130050</v>
      </c>
      <c r="F57" s="36">
        <v>0</v>
      </c>
      <c r="G57">
        <v>130050</v>
      </c>
      <c r="H57" s="22">
        <v>43249</v>
      </c>
      <c r="I57">
        <v>128150</v>
      </c>
      <c r="K57" s="8" t="s">
        <v>823</v>
      </c>
    </row>
    <row r="58" spans="1:11" ht="14.25" x14ac:dyDescent="0.15">
      <c r="A58" s="55" t="s">
        <v>420</v>
      </c>
      <c r="B58" s="53">
        <v>1</v>
      </c>
      <c r="D58">
        <v>0</v>
      </c>
      <c r="E58">
        <v>130050</v>
      </c>
      <c r="F58" s="36">
        <v>1</v>
      </c>
      <c r="H58" s="22">
        <v>43250</v>
      </c>
      <c r="I58">
        <v>127850</v>
      </c>
      <c r="K58" s="8" t="s">
        <v>824</v>
      </c>
    </row>
    <row r="59" spans="1:11" ht="14.25" x14ac:dyDescent="0.15">
      <c r="A59" s="55" t="s">
        <v>421</v>
      </c>
      <c r="B59" s="53">
        <v>0</v>
      </c>
      <c r="C59">
        <v>129749.99999999975</v>
      </c>
      <c r="D59">
        <v>129750</v>
      </c>
      <c r="E59">
        <v>129750</v>
      </c>
      <c r="F59" s="36">
        <v>0</v>
      </c>
      <c r="G59">
        <v>129750</v>
      </c>
      <c r="H59" s="22">
        <v>43251</v>
      </c>
      <c r="I59">
        <v>125950</v>
      </c>
      <c r="K59" s="8" t="s">
        <v>825</v>
      </c>
    </row>
    <row r="60" spans="1:11" ht="14.25" x14ac:dyDescent="0.15">
      <c r="A60" s="55" t="s">
        <v>47</v>
      </c>
      <c r="B60" s="53">
        <v>-1</v>
      </c>
      <c r="C60">
        <v>129749.99999999975</v>
      </c>
      <c r="D60">
        <v>129750</v>
      </c>
      <c r="E60">
        <v>129750</v>
      </c>
      <c r="F60" s="36">
        <v>-1</v>
      </c>
      <c r="H60" s="22">
        <v>43252</v>
      </c>
      <c r="I60">
        <v>125650</v>
      </c>
      <c r="K60" s="8" t="s">
        <v>826</v>
      </c>
    </row>
    <row r="61" spans="1:11" ht="14.25" x14ac:dyDescent="0.15">
      <c r="A61" s="55" t="s">
        <v>422</v>
      </c>
      <c r="B61" s="53">
        <v>0</v>
      </c>
      <c r="C61">
        <v>129449.99999999974</v>
      </c>
      <c r="D61">
        <v>129450</v>
      </c>
      <c r="E61">
        <v>129450</v>
      </c>
      <c r="F61" s="36">
        <v>0</v>
      </c>
      <c r="G61">
        <v>129450</v>
      </c>
      <c r="H61" s="22">
        <v>43255</v>
      </c>
      <c r="I61">
        <v>125350</v>
      </c>
      <c r="K61" s="8" t="s">
        <v>827</v>
      </c>
    </row>
    <row r="62" spans="1:11" ht="14.25" x14ac:dyDescent="0.15">
      <c r="A62" s="55" t="s">
        <v>48</v>
      </c>
      <c r="B62" s="53">
        <v>-1</v>
      </c>
      <c r="C62">
        <v>129449.99999999974</v>
      </c>
      <c r="D62">
        <v>129450</v>
      </c>
      <c r="E62">
        <v>129450</v>
      </c>
      <c r="F62" s="36">
        <v>-1</v>
      </c>
      <c r="H62" s="22">
        <v>43256</v>
      </c>
      <c r="I62">
        <v>125050</v>
      </c>
      <c r="K62" s="8" t="s">
        <v>828</v>
      </c>
    </row>
    <row r="63" spans="1:11" ht="14.25" x14ac:dyDescent="0.15">
      <c r="A63" s="55" t="s">
        <v>424</v>
      </c>
      <c r="B63" s="53">
        <v>0</v>
      </c>
      <c r="C63">
        <v>129149.99999999972</v>
      </c>
      <c r="D63">
        <v>129150</v>
      </c>
      <c r="E63">
        <v>129150</v>
      </c>
      <c r="F63" s="36">
        <v>0</v>
      </c>
      <c r="G63">
        <v>129150</v>
      </c>
      <c r="H63" s="22">
        <v>43257</v>
      </c>
      <c r="I63">
        <v>126350</v>
      </c>
      <c r="K63" s="8" t="s">
        <v>829</v>
      </c>
    </row>
    <row r="64" spans="1:11" ht="14.25" x14ac:dyDescent="0.15">
      <c r="A64" s="55" t="s">
        <v>423</v>
      </c>
      <c r="B64" s="53">
        <v>1</v>
      </c>
      <c r="C64">
        <v>129149.99999999972</v>
      </c>
      <c r="D64">
        <v>129150</v>
      </c>
      <c r="E64">
        <v>129150</v>
      </c>
      <c r="F64" s="36">
        <v>1</v>
      </c>
      <c r="H64" s="22">
        <v>43258</v>
      </c>
      <c r="I64">
        <v>126050</v>
      </c>
      <c r="K64" s="8" t="s">
        <v>830</v>
      </c>
    </row>
    <row r="65" spans="1:11" ht="14.25" x14ac:dyDescent="0.15">
      <c r="A65" s="55" t="s">
        <v>425</v>
      </c>
      <c r="B65" s="53">
        <v>0</v>
      </c>
      <c r="C65">
        <v>128849.99999999971</v>
      </c>
      <c r="D65">
        <v>128850</v>
      </c>
      <c r="E65">
        <v>128850</v>
      </c>
      <c r="F65" s="36">
        <v>0</v>
      </c>
      <c r="G65">
        <v>128850</v>
      </c>
      <c r="H65" s="22">
        <v>43259</v>
      </c>
      <c r="I65">
        <v>125750</v>
      </c>
      <c r="K65" s="8" t="s">
        <v>831</v>
      </c>
    </row>
    <row r="66" spans="1:11" ht="14.25" x14ac:dyDescent="0.15">
      <c r="A66" s="55" t="s">
        <v>49</v>
      </c>
      <c r="B66" s="53">
        <v>-1</v>
      </c>
      <c r="C66">
        <v>128849.99999999971</v>
      </c>
      <c r="D66">
        <v>128850</v>
      </c>
      <c r="E66">
        <v>128850</v>
      </c>
      <c r="F66" s="36">
        <v>-1</v>
      </c>
      <c r="H66" s="22">
        <v>43262</v>
      </c>
      <c r="I66">
        <v>125450</v>
      </c>
      <c r="K66" s="8" t="s">
        <v>832</v>
      </c>
    </row>
    <row r="67" spans="1:11" ht="14.25" x14ac:dyDescent="0.15">
      <c r="A67" s="55" t="s">
        <v>426</v>
      </c>
      <c r="B67" s="53">
        <v>0</v>
      </c>
      <c r="C67">
        <v>128549.99999999969</v>
      </c>
      <c r="D67">
        <v>128550</v>
      </c>
      <c r="E67">
        <v>128550</v>
      </c>
      <c r="F67" s="36">
        <v>0</v>
      </c>
      <c r="G67">
        <v>128550</v>
      </c>
      <c r="H67" s="22">
        <v>43263</v>
      </c>
      <c r="I67">
        <v>125150</v>
      </c>
      <c r="K67" s="8" t="s">
        <v>833</v>
      </c>
    </row>
    <row r="68" spans="1:11" ht="14.25" x14ac:dyDescent="0.15">
      <c r="A68" s="55" t="s">
        <v>50</v>
      </c>
      <c r="B68" s="53">
        <v>-1</v>
      </c>
      <c r="C68">
        <v>128549.99999999969</v>
      </c>
      <c r="D68">
        <v>128550</v>
      </c>
      <c r="E68">
        <v>128550</v>
      </c>
      <c r="F68" s="36">
        <v>-1</v>
      </c>
      <c r="H68" s="22">
        <v>43264</v>
      </c>
      <c r="I68">
        <v>124850</v>
      </c>
      <c r="K68" s="8" t="s">
        <v>834</v>
      </c>
    </row>
    <row r="69" spans="1:11" ht="14.25" x14ac:dyDescent="0.15">
      <c r="A69" s="55" t="s">
        <v>427</v>
      </c>
      <c r="B69" s="53">
        <v>0</v>
      </c>
      <c r="C69">
        <v>125099.99999999971</v>
      </c>
      <c r="D69">
        <v>125100</v>
      </c>
      <c r="E69">
        <v>125100</v>
      </c>
      <c r="F69" s="36">
        <v>0</v>
      </c>
      <c r="G69">
        <v>125100</v>
      </c>
      <c r="H69" s="22">
        <v>43265</v>
      </c>
      <c r="I69">
        <v>124550</v>
      </c>
      <c r="K69" s="8" t="s">
        <v>835</v>
      </c>
    </row>
    <row r="70" spans="1:11" ht="14.25" x14ac:dyDescent="0.15">
      <c r="A70" s="55" t="s">
        <v>427</v>
      </c>
      <c r="B70" s="53">
        <v>1</v>
      </c>
      <c r="C70">
        <v>125099.99999999971</v>
      </c>
      <c r="D70">
        <v>125100</v>
      </c>
      <c r="E70">
        <v>125100</v>
      </c>
      <c r="F70" s="36">
        <v>1</v>
      </c>
      <c r="H70" s="22">
        <v>43266</v>
      </c>
      <c r="I70">
        <v>128350</v>
      </c>
      <c r="K70" s="8" t="s">
        <v>836</v>
      </c>
    </row>
    <row r="71" spans="1:11" ht="14.25" x14ac:dyDescent="0.15">
      <c r="A71" s="55" t="s">
        <v>428</v>
      </c>
      <c r="B71" s="53">
        <v>0</v>
      </c>
      <c r="C71">
        <v>124799.99999999969</v>
      </c>
      <c r="D71">
        <v>124800</v>
      </c>
      <c r="E71">
        <v>124800</v>
      </c>
      <c r="F71" s="36">
        <v>0</v>
      </c>
      <c r="G71">
        <v>124800</v>
      </c>
      <c r="H71" s="22">
        <v>43270</v>
      </c>
      <c r="I71">
        <v>130550</v>
      </c>
      <c r="K71" s="8" t="s">
        <v>837</v>
      </c>
    </row>
    <row r="72" spans="1:11" ht="14.25" x14ac:dyDescent="0.15">
      <c r="A72" s="55" t="s">
        <v>51</v>
      </c>
      <c r="B72" s="53">
        <v>-1</v>
      </c>
      <c r="C72">
        <v>124799.99999999969</v>
      </c>
      <c r="D72">
        <v>124800</v>
      </c>
      <c r="E72">
        <v>124800</v>
      </c>
      <c r="F72" s="36">
        <v>-1</v>
      </c>
      <c r="H72" s="22">
        <v>43271</v>
      </c>
      <c r="I72">
        <v>130250</v>
      </c>
      <c r="K72" s="8" t="s">
        <v>838</v>
      </c>
    </row>
    <row r="73" spans="1:11" ht="14.25" x14ac:dyDescent="0.15">
      <c r="A73" s="55" t="s">
        <v>429</v>
      </c>
      <c r="B73" s="53">
        <v>0</v>
      </c>
      <c r="C73">
        <v>124499.99999999968</v>
      </c>
      <c r="D73">
        <v>124500</v>
      </c>
      <c r="E73">
        <v>124500</v>
      </c>
      <c r="F73" s="36">
        <v>0</v>
      </c>
      <c r="G73">
        <v>124500</v>
      </c>
      <c r="H73" s="22">
        <v>43272</v>
      </c>
      <c r="I73">
        <v>127500</v>
      </c>
      <c r="K73" s="8" t="s">
        <v>839</v>
      </c>
    </row>
    <row r="74" spans="1:11" ht="14.25" x14ac:dyDescent="0.15">
      <c r="A74" s="55" t="s">
        <v>52</v>
      </c>
      <c r="B74" s="53">
        <v>-1</v>
      </c>
      <c r="C74">
        <v>124499.99999999968</v>
      </c>
      <c r="D74">
        <v>124500</v>
      </c>
      <c r="E74">
        <v>124500</v>
      </c>
      <c r="F74" s="36">
        <v>-1</v>
      </c>
      <c r="H74" s="22">
        <v>43273</v>
      </c>
      <c r="I74">
        <v>127200</v>
      </c>
      <c r="K74" s="8" t="s">
        <v>840</v>
      </c>
    </row>
    <row r="75" spans="1:11" ht="14.25" x14ac:dyDescent="0.15">
      <c r="A75" s="55" t="s">
        <v>431</v>
      </c>
      <c r="B75" s="53">
        <v>0</v>
      </c>
      <c r="C75">
        <v>124199.99999999967</v>
      </c>
      <c r="D75">
        <v>124200</v>
      </c>
      <c r="E75">
        <v>124200</v>
      </c>
      <c r="F75" s="36">
        <v>0</v>
      </c>
      <c r="G75">
        <v>124200</v>
      </c>
      <c r="H75" s="22">
        <v>43276</v>
      </c>
      <c r="I75">
        <v>126900</v>
      </c>
      <c r="K75" s="8" t="s">
        <v>841</v>
      </c>
    </row>
    <row r="76" spans="1:11" ht="14.25" x14ac:dyDescent="0.15">
      <c r="A76" s="55" t="s">
        <v>430</v>
      </c>
      <c r="B76" s="53">
        <v>-1</v>
      </c>
      <c r="C76">
        <v>124199.99999999967</v>
      </c>
      <c r="D76">
        <v>124200</v>
      </c>
      <c r="E76">
        <v>124200</v>
      </c>
      <c r="F76" s="36">
        <v>-1</v>
      </c>
      <c r="H76" s="22">
        <v>43277</v>
      </c>
      <c r="I76">
        <v>127250</v>
      </c>
      <c r="K76" s="8" t="s">
        <v>842</v>
      </c>
    </row>
    <row r="77" spans="1:11" ht="14.25" x14ac:dyDescent="0.15">
      <c r="A77" s="55" t="s">
        <v>433</v>
      </c>
      <c r="B77" s="53">
        <v>0</v>
      </c>
      <c r="C77">
        <v>123899.99999999965</v>
      </c>
      <c r="D77">
        <v>123900</v>
      </c>
      <c r="E77">
        <v>123900</v>
      </c>
      <c r="F77" s="36">
        <v>0</v>
      </c>
      <c r="G77">
        <v>123900</v>
      </c>
      <c r="H77" s="22">
        <v>43278</v>
      </c>
      <c r="I77">
        <v>126950</v>
      </c>
      <c r="K77" s="8" t="s">
        <v>843</v>
      </c>
    </row>
    <row r="78" spans="1:11" ht="14.25" x14ac:dyDescent="0.15">
      <c r="A78" s="55" t="s">
        <v>432</v>
      </c>
      <c r="B78" s="53">
        <v>1</v>
      </c>
      <c r="C78">
        <v>123899.99999999965</v>
      </c>
      <c r="D78">
        <v>123900</v>
      </c>
      <c r="E78">
        <v>123900</v>
      </c>
      <c r="F78" s="36">
        <v>1</v>
      </c>
      <c r="H78" s="22">
        <v>43279</v>
      </c>
      <c r="I78">
        <v>127000</v>
      </c>
      <c r="K78" s="8" t="s">
        <v>844</v>
      </c>
    </row>
    <row r="79" spans="1:11" ht="14.25" x14ac:dyDescent="0.15">
      <c r="A79" s="55" t="s">
        <v>434</v>
      </c>
      <c r="B79" s="53">
        <v>0</v>
      </c>
      <c r="C79">
        <v>123599.99999999964</v>
      </c>
      <c r="D79">
        <v>123600</v>
      </c>
      <c r="E79">
        <v>123600</v>
      </c>
      <c r="F79" s="36">
        <v>0</v>
      </c>
      <c r="G79">
        <v>123600</v>
      </c>
      <c r="H79" s="22">
        <v>43280</v>
      </c>
      <c r="I79">
        <v>126700</v>
      </c>
      <c r="K79" s="8" t="s">
        <v>845</v>
      </c>
    </row>
    <row r="80" spans="1:11" ht="14.25" x14ac:dyDescent="0.15">
      <c r="A80" s="55" t="s">
        <v>53</v>
      </c>
      <c r="B80" s="53">
        <v>-1</v>
      </c>
      <c r="C80">
        <v>123599.99999999964</v>
      </c>
      <c r="D80">
        <v>123600</v>
      </c>
      <c r="E80">
        <v>123600</v>
      </c>
      <c r="F80" s="36">
        <v>-1</v>
      </c>
      <c r="H80" s="22">
        <v>43283</v>
      </c>
      <c r="I80">
        <v>126400</v>
      </c>
      <c r="K80" s="8" t="s">
        <v>846</v>
      </c>
    </row>
    <row r="81" spans="1:11" ht="14.25" x14ac:dyDescent="0.15">
      <c r="A81" s="55" t="s">
        <v>54</v>
      </c>
      <c r="B81" s="53">
        <v>-1</v>
      </c>
      <c r="C81">
        <v>129199.99999999959</v>
      </c>
      <c r="D81">
        <v>129200</v>
      </c>
      <c r="E81">
        <v>129200</v>
      </c>
      <c r="F81" s="36">
        <v>-1</v>
      </c>
      <c r="H81" s="22">
        <v>43284</v>
      </c>
      <c r="I81">
        <v>126100</v>
      </c>
      <c r="K81" s="8" t="s">
        <v>847</v>
      </c>
    </row>
    <row r="82" spans="1:11" ht="14.25" x14ac:dyDescent="0.15">
      <c r="A82" s="55" t="s">
        <v>435</v>
      </c>
      <c r="B82" s="53">
        <v>-1</v>
      </c>
      <c r="D82">
        <v>0</v>
      </c>
      <c r="E82">
        <v>129200</v>
      </c>
      <c r="F82" s="36">
        <v>-1</v>
      </c>
      <c r="H82" s="22">
        <v>43285</v>
      </c>
      <c r="I82">
        <v>125800</v>
      </c>
      <c r="K82" s="8" t="s">
        <v>848</v>
      </c>
    </row>
    <row r="83" spans="1:11" ht="14.25" x14ac:dyDescent="0.15">
      <c r="A83" s="55" t="s">
        <v>436</v>
      </c>
      <c r="B83" s="53">
        <v>-1</v>
      </c>
      <c r="D83">
        <v>0</v>
      </c>
      <c r="E83">
        <v>129200</v>
      </c>
      <c r="F83" s="36">
        <v>-1</v>
      </c>
      <c r="H83" s="22">
        <v>43286</v>
      </c>
      <c r="I83">
        <v>130800</v>
      </c>
      <c r="K83" s="8" t="s">
        <v>849</v>
      </c>
    </row>
    <row r="84" spans="1:11" ht="14.25" x14ac:dyDescent="0.15">
      <c r="A84" s="55" t="s">
        <v>437</v>
      </c>
      <c r="B84" s="53">
        <v>0</v>
      </c>
      <c r="D84">
        <v>0</v>
      </c>
      <c r="E84">
        <v>129200</v>
      </c>
      <c r="F84" s="36">
        <v>0</v>
      </c>
      <c r="G84">
        <v>129200</v>
      </c>
      <c r="H84" s="22">
        <v>43287</v>
      </c>
      <c r="I84">
        <v>130500</v>
      </c>
      <c r="K84" s="8" t="s">
        <v>850</v>
      </c>
    </row>
    <row r="85" spans="1:11" ht="14.25" x14ac:dyDescent="0.15">
      <c r="A85" s="55" t="s">
        <v>437</v>
      </c>
      <c r="B85" s="53">
        <v>1</v>
      </c>
      <c r="D85">
        <v>0</v>
      </c>
      <c r="E85">
        <v>129200</v>
      </c>
      <c r="F85" s="36">
        <v>1</v>
      </c>
      <c r="H85" s="22">
        <v>43290</v>
      </c>
      <c r="I85">
        <v>129150</v>
      </c>
      <c r="K85" s="8" t="s">
        <v>851</v>
      </c>
    </row>
    <row r="86" spans="1:11" ht="14.25" x14ac:dyDescent="0.15">
      <c r="A86" s="55" t="s">
        <v>438</v>
      </c>
      <c r="B86" s="53">
        <v>0</v>
      </c>
      <c r="C86">
        <v>128899.99999999958</v>
      </c>
      <c r="D86">
        <v>128900</v>
      </c>
      <c r="E86">
        <v>128900</v>
      </c>
      <c r="F86" s="36">
        <v>0</v>
      </c>
      <c r="G86">
        <v>128900</v>
      </c>
      <c r="H86" s="22">
        <v>43291</v>
      </c>
      <c r="I86">
        <v>128850</v>
      </c>
      <c r="K86" s="8" t="s">
        <v>852</v>
      </c>
    </row>
    <row r="87" spans="1:11" ht="14.25" x14ac:dyDescent="0.15">
      <c r="A87" s="55" t="s">
        <v>55</v>
      </c>
      <c r="B87" s="53">
        <v>1</v>
      </c>
      <c r="C87">
        <v>128899.99999999958</v>
      </c>
      <c r="D87">
        <v>128900</v>
      </c>
      <c r="E87">
        <v>128900</v>
      </c>
      <c r="F87" s="36">
        <v>1</v>
      </c>
      <c r="H87" s="22">
        <v>43292</v>
      </c>
      <c r="I87">
        <v>127250</v>
      </c>
      <c r="K87" s="8" t="s">
        <v>853</v>
      </c>
    </row>
    <row r="88" spans="1:11" ht="14.25" x14ac:dyDescent="0.15">
      <c r="A88" s="55" t="s">
        <v>439</v>
      </c>
      <c r="B88" s="53">
        <v>1</v>
      </c>
      <c r="C88">
        <v>127049.99999999956</v>
      </c>
      <c r="D88">
        <v>127050</v>
      </c>
      <c r="E88">
        <v>127050</v>
      </c>
      <c r="F88" s="36">
        <v>1</v>
      </c>
      <c r="H88" s="22">
        <v>43293</v>
      </c>
      <c r="I88">
        <v>126950</v>
      </c>
      <c r="K88" s="8" t="s">
        <v>854</v>
      </c>
    </row>
    <row r="89" spans="1:11" ht="14.25" x14ac:dyDescent="0.15">
      <c r="A89" s="55" t="s">
        <v>440</v>
      </c>
      <c r="B89" s="53">
        <v>0</v>
      </c>
      <c r="D89">
        <v>0</v>
      </c>
      <c r="E89">
        <v>127050</v>
      </c>
      <c r="F89" s="36">
        <v>0</v>
      </c>
      <c r="G89">
        <v>127050</v>
      </c>
      <c r="H89" s="22">
        <v>43294</v>
      </c>
      <c r="I89">
        <v>126650</v>
      </c>
      <c r="K89" s="8" t="s">
        <v>855</v>
      </c>
    </row>
    <row r="90" spans="1:11" ht="14.25" x14ac:dyDescent="0.15">
      <c r="A90" s="55" t="s">
        <v>440</v>
      </c>
      <c r="B90" s="53">
        <v>-1</v>
      </c>
      <c r="D90">
        <v>0</v>
      </c>
      <c r="E90">
        <v>127050</v>
      </c>
      <c r="F90" s="36">
        <v>-1</v>
      </c>
      <c r="H90" s="22">
        <v>43297</v>
      </c>
      <c r="I90">
        <v>126350</v>
      </c>
      <c r="K90" s="8" t="s">
        <v>856</v>
      </c>
    </row>
    <row r="91" spans="1:11" ht="14.25" x14ac:dyDescent="0.15">
      <c r="A91" s="55" t="s">
        <v>441</v>
      </c>
      <c r="B91" s="53">
        <v>0</v>
      </c>
      <c r="C91">
        <v>126749.99999999955</v>
      </c>
      <c r="D91">
        <v>126750</v>
      </c>
      <c r="E91">
        <v>126750</v>
      </c>
      <c r="F91" s="36">
        <v>0</v>
      </c>
      <c r="G91">
        <v>126750</v>
      </c>
      <c r="H91" s="22">
        <v>43298</v>
      </c>
      <c r="I91">
        <v>126050</v>
      </c>
      <c r="K91" s="8" t="s">
        <v>857</v>
      </c>
    </row>
    <row r="92" spans="1:11" ht="14.25" x14ac:dyDescent="0.15">
      <c r="A92" s="55" t="s">
        <v>56</v>
      </c>
      <c r="B92" s="53">
        <v>-1</v>
      </c>
      <c r="C92">
        <v>126749.99999999955</v>
      </c>
      <c r="D92">
        <v>126750</v>
      </c>
      <c r="E92">
        <v>126750</v>
      </c>
      <c r="F92" s="36">
        <v>-1</v>
      </c>
      <c r="H92" s="22">
        <v>43299</v>
      </c>
      <c r="I92">
        <v>125750</v>
      </c>
      <c r="K92" s="8" t="s">
        <v>858</v>
      </c>
    </row>
    <row r="93" spans="1:11" ht="14.25" x14ac:dyDescent="0.15">
      <c r="A93" s="55" t="s">
        <v>443</v>
      </c>
      <c r="B93" s="53">
        <v>0</v>
      </c>
      <c r="C93">
        <v>126449.99999999953</v>
      </c>
      <c r="D93">
        <v>126450</v>
      </c>
      <c r="E93">
        <v>126450</v>
      </c>
      <c r="F93" s="36">
        <v>0</v>
      </c>
      <c r="G93">
        <v>126450</v>
      </c>
      <c r="H93" s="22">
        <v>43300</v>
      </c>
      <c r="I93">
        <v>126000</v>
      </c>
      <c r="K93" s="8" t="s">
        <v>859</v>
      </c>
    </row>
    <row r="94" spans="1:11" ht="14.25" x14ac:dyDescent="0.15">
      <c r="A94" s="55" t="s">
        <v>442</v>
      </c>
      <c r="B94" s="53">
        <v>1</v>
      </c>
      <c r="C94">
        <v>126449.99999999953</v>
      </c>
      <c r="D94">
        <v>126450</v>
      </c>
      <c r="E94">
        <v>126450</v>
      </c>
      <c r="F94" s="36">
        <v>1</v>
      </c>
      <c r="H94" s="22">
        <v>43301</v>
      </c>
      <c r="I94">
        <v>125700</v>
      </c>
      <c r="K94" s="8" t="s">
        <v>860</v>
      </c>
    </row>
    <row r="95" spans="1:11" ht="14.25" x14ac:dyDescent="0.15">
      <c r="A95" s="55" t="s">
        <v>444</v>
      </c>
      <c r="B95" s="53">
        <v>0</v>
      </c>
      <c r="C95">
        <v>126149.99999999952</v>
      </c>
      <c r="D95">
        <v>126150</v>
      </c>
      <c r="E95">
        <v>126150</v>
      </c>
      <c r="F95" s="36">
        <v>0</v>
      </c>
      <c r="G95">
        <v>126150</v>
      </c>
      <c r="H95" s="22">
        <v>43304</v>
      </c>
      <c r="I95">
        <v>126550</v>
      </c>
      <c r="K95" s="8" t="s">
        <v>861</v>
      </c>
    </row>
    <row r="96" spans="1:11" ht="14.25" x14ac:dyDescent="0.15">
      <c r="A96" s="55" t="s">
        <v>57</v>
      </c>
      <c r="B96" s="53">
        <v>-1</v>
      </c>
      <c r="C96">
        <v>126149.99999999952</v>
      </c>
      <c r="D96">
        <v>126150</v>
      </c>
      <c r="E96">
        <v>126150</v>
      </c>
      <c r="F96" s="36">
        <v>-1</v>
      </c>
      <c r="H96" s="22">
        <v>43305</v>
      </c>
      <c r="I96">
        <v>126250</v>
      </c>
      <c r="K96" s="8" t="s">
        <v>862</v>
      </c>
    </row>
    <row r="97" spans="1:11" ht="14.25" x14ac:dyDescent="0.15">
      <c r="A97" s="55" t="s">
        <v>445</v>
      </c>
      <c r="B97" s="53">
        <v>0</v>
      </c>
      <c r="C97">
        <v>125849.99999999951</v>
      </c>
      <c r="D97">
        <v>125850</v>
      </c>
      <c r="E97">
        <v>125850</v>
      </c>
      <c r="F97" s="36">
        <v>0</v>
      </c>
      <c r="G97">
        <v>125850</v>
      </c>
      <c r="H97" s="22">
        <v>43306</v>
      </c>
      <c r="I97">
        <v>125950</v>
      </c>
      <c r="K97" s="8" t="s">
        <v>863</v>
      </c>
    </row>
    <row r="98" spans="1:11" ht="14.25" x14ac:dyDescent="0.15">
      <c r="A98" s="55" t="s">
        <v>58</v>
      </c>
      <c r="B98" s="53">
        <v>-1</v>
      </c>
      <c r="C98">
        <v>125849.99999999951</v>
      </c>
      <c r="D98">
        <v>125850</v>
      </c>
      <c r="E98">
        <v>125850</v>
      </c>
      <c r="F98" s="36">
        <v>-1</v>
      </c>
      <c r="H98" s="22">
        <v>43307</v>
      </c>
      <c r="I98">
        <v>125650</v>
      </c>
      <c r="K98" s="8" t="s">
        <v>864</v>
      </c>
    </row>
    <row r="99" spans="1:11" ht="14.25" x14ac:dyDescent="0.15">
      <c r="A99" s="55" t="s">
        <v>446</v>
      </c>
      <c r="B99" s="53">
        <v>0</v>
      </c>
      <c r="C99">
        <v>123999.99999999949</v>
      </c>
      <c r="D99">
        <v>124000</v>
      </c>
      <c r="E99">
        <v>124000</v>
      </c>
      <c r="F99" s="36">
        <v>0</v>
      </c>
      <c r="G99">
        <v>124000</v>
      </c>
      <c r="H99" s="22">
        <v>43308</v>
      </c>
      <c r="I99">
        <v>125350</v>
      </c>
      <c r="K99" s="8" t="s">
        <v>865</v>
      </c>
    </row>
    <row r="100" spans="1:11" ht="14.25" x14ac:dyDescent="0.15">
      <c r="A100" s="55" t="s">
        <v>446</v>
      </c>
      <c r="B100" s="53">
        <v>1</v>
      </c>
      <c r="C100">
        <v>123999.99999999949</v>
      </c>
      <c r="D100">
        <v>124000</v>
      </c>
      <c r="E100">
        <v>124000</v>
      </c>
      <c r="F100" s="36">
        <v>1</v>
      </c>
      <c r="H100" s="22">
        <v>43311</v>
      </c>
      <c r="I100">
        <v>125050</v>
      </c>
      <c r="K100" s="8" t="s">
        <v>866</v>
      </c>
    </row>
    <row r="101" spans="1:11" ht="14.25" x14ac:dyDescent="0.15">
      <c r="A101" s="55" t="s">
        <v>447</v>
      </c>
      <c r="B101" s="53">
        <v>0</v>
      </c>
      <c r="C101">
        <v>123699.99999999948</v>
      </c>
      <c r="D101">
        <v>123700</v>
      </c>
      <c r="E101">
        <v>123700</v>
      </c>
      <c r="F101" s="36">
        <v>0</v>
      </c>
      <c r="G101">
        <v>123700</v>
      </c>
      <c r="H101" s="22">
        <v>43312</v>
      </c>
      <c r="I101">
        <v>124750</v>
      </c>
      <c r="K101" s="8" t="s">
        <v>867</v>
      </c>
    </row>
    <row r="102" spans="1:11" ht="14.25" x14ac:dyDescent="0.15">
      <c r="A102" s="55" t="s">
        <v>59</v>
      </c>
      <c r="B102" s="53">
        <v>-1</v>
      </c>
      <c r="C102">
        <v>123699.99999999948</v>
      </c>
      <c r="D102">
        <v>123700</v>
      </c>
      <c r="E102">
        <v>123700</v>
      </c>
      <c r="F102" s="36">
        <v>-1</v>
      </c>
      <c r="H102" s="22">
        <v>43313</v>
      </c>
      <c r="I102">
        <v>122650</v>
      </c>
      <c r="K102" s="8" t="s">
        <v>868</v>
      </c>
    </row>
    <row r="103" spans="1:11" ht="14.25" x14ac:dyDescent="0.15">
      <c r="A103" s="55" t="s">
        <v>448</v>
      </c>
      <c r="B103" s="53">
        <v>0</v>
      </c>
      <c r="C103">
        <v>123399.99999999946</v>
      </c>
      <c r="D103">
        <v>123400</v>
      </c>
      <c r="E103">
        <v>123400</v>
      </c>
      <c r="F103" s="36">
        <v>0</v>
      </c>
      <c r="G103">
        <v>123400</v>
      </c>
      <c r="H103" s="22">
        <v>43314</v>
      </c>
      <c r="I103">
        <v>122350</v>
      </c>
      <c r="K103" s="8" t="s">
        <v>869</v>
      </c>
    </row>
    <row r="104" spans="1:11" ht="14.25" x14ac:dyDescent="0.15">
      <c r="A104" s="55" t="s">
        <v>60</v>
      </c>
      <c r="B104" s="53">
        <v>-1</v>
      </c>
      <c r="C104">
        <v>123399.99999999946</v>
      </c>
      <c r="D104">
        <v>123400</v>
      </c>
      <c r="E104">
        <v>123400</v>
      </c>
      <c r="F104" s="36">
        <v>-1</v>
      </c>
      <c r="H104" s="22">
        <v>43315</v>
      </c>
      <c r="I104">
        <v>122050</v>
      </c>
      <c r="K104" s="8" t="s">
        <v>870</v>
      </c>
    </row>
    <row r="105" spans="1:11" ht="14.25" x14ac:dyDescent="0.15">
      <c r="A105" s="55" t="s">
        <v>449</v>
      </c>
      <c r="B105" s="53">
        <v>-1</v>
      </c>
      <c r="C105">
        <v>123099.99999999945</v>
      </c>
      <c r="D105">
        <v>123100</v>
      </c>
      <c r="E105">
        <v>123100</v>
      </c>
      <c r="F105" s="36">
        <v>-1</v>
      </c>
      <c r="H105" s="22">
        <v>43318</v>
      </c>
      <c r="I105">
        <v>121750</v>
      </c>
      <c r="K105" s="8" t="s">
        <v>871</v>
      </c>
    </row>
    <row r="106" spans="1:11" ht="14.25" x14ac:dyDescent="0.15">
      <c r="A106" s="55" t="s">
        <v>450</v>
      </c>
      <c r="B106" s="53">
        <v>0</v>
      </c>
      <c r="D106">
        <v>0</v>
      </c>
      <c r="E106">
        <v>123100</v>
      </c>
      <c r="F106" s="36">
        <v>-1</v>
      </c>
      <c r="H106" s="22">
        <v>43319</v>
      </c>
      <c r="I106">
        <v>122400</v>
      </c>
      <c r="K106" s="8" t="s">
        <v>872</v>
      </c>
    </row>
    <row r="107" spans="1:11" ht="14.25" x14ac:dyDescent="0.15">
      <c r="A107" s="55" t="s">
        <v>450</v>
      </c>
      <c r="B107" s="53">
        <v>-1</v>
      </c>
      <c r="D107">
        <v>0</v>
      </c>
      <c r="E107">
        <v>123100</v>
      </c>
      <c r="F107" s="36">
        <v>0</v>
      </c>
      <c r="G107">
        <v>123100</v>
      </c>
      <c r="H107" s="22">
        <v>43320</v>
      </c>
      <c r="I107">
        <v>122100</v>
      </c>
      <c r="K107" s="8" t="s">
        <v>873</v>
      </c>
    </row>
    <row r="108" spans="1:11" ht="14.25" x14ac:dyDescent="0.15">
      <c r="A108" s="55" t="s">
        <v>451</v>
      </c>
      <c r="B108" s="53">
        <v>0</v>
      </c>
      <c r="D108">
        <v>124500</v>
      </c>
      <c r="E108">
        <v>124500</v>
      </c>
      <c r="F108" s="36">
        <v>1</v>
      </c>
      <c r="H108" s="22">
        <v>43321</v>
      </c>
      <c r="I108">
        <v>124400</v>
      </c>
      <c r="K108" s="8" t="s">
        <v>874</v>
      </c>
    </row>
    <row r="109" spans="1:11" ht="14.25" x14ac:dyDescent="0.15">
      <c r="A109" s="55" t="s">
        <v>451</v>
      </c>
      <c r="B109" s="53">
        <v>1</v>
      </c>
      <c r="D109">
        <v>124500</v>
      </c>
      <c r="E109">
        <v>124500</v>
      </c>
      <c r="F109" s="36">
        <v>0</v>
      </c>
      <c r="G109">
        <v>122800</v>
      </c>
      <c r="H109" s="22">
        <v>43322</v>
      </c>
      <c r="I109">
        <v>124100</v>
      </c>
      <c r="K109" s="8" t="s">
        <v>875</v>
      </c>
    </row>
    <row r="110" spans="1:11" ht="14.25" x14ac:dyDescent="0.15">
      <c r="A110" s="55" t="s">
        <v>452</v>
      </c>
      <c r="B110" s="53">
        <v>0</v>
      </c>
      <c r="C110">
        <v>122799.99999999943</v>
      </c>
      <c r="D110">
        <v>124200</v>
      </c>
      <c r="E110">
        <v>124200</v>
      </c>
      <c r="F110" s="36">
        <v>1</v>
      </c>
      <c r="H110" s="22">
        <v>43325</v>
      </c>
      <c r="I110">
        <v>126250</v>
      </c>
      <c r="K110" s="8" t="s">
        <v>876</v>
      </c>
    </row>
    <row r="111" spans="1:11" ht="14.25" x14ac:dyDescent="0.15">
      <c r="A111" s="55" t="s">
        <v>61</v>
      </c>
      <c r="B111" s="53">
        <v>1</v>
      </c>
      <c r="C111">
        <v>122799.99999999943</v>
      </c>
      <c r="D111">
        <v>124200</v>
      </c>
      <c r="E111">
        <v>124200</v>
      </c>
      <c r="F111" s="36">
        <v>0</v>
      </c>
      <c r="G111">
        <v>122500</v>
      </c>
      <c r="H111" s="22">
        <v>43326</v>
      </c>
      <c r="I111">
        <v>125950</v>
      </c>
      <c r="K111" s="8" t="s">
        <v>877</v>
      </c>
    </row>
    <row r="112" spans="1:11" ht="14.25" x14ac:dyDescent="0.15">
      <c r="A112" s="55" t="s">
        <v>454</v>
      </c>
      <c r="B112" s="53">
        <v>0</v>
      </c>
      <c r="C112">
        <v>122499.99999999942</v>
      </c>
      <c r="D112">
        <v>123900</v>
      </c>
      <c r="E112">
        <v>123900</v>
      </c>
      <c r="F112" s="36">
        <v>1</v>
      </c>
      <c r="H112" s="22">
        <v>43327</v>
      </c>
      <c r="I112">
        <v>129850</v>
      </c>
      <c r="K112" s="8" t="s">
        <v>878</v>
      </c>
    </row>
    <row r="113" spans="1:11" ht="14.25" x14ac:dyDescent="0.15">
      <c r="A113" s="55" t="s">
        <v>453</v>
      </c>
      <c r="B113" s="53">
        <v>1</v>
      </c>
      <c r="C113">
        <v>122499.99999999942</v>
      </c>
      <c r="D113">
        <v>123900</v>
      </c>
      <c r="E113">
        <v>123900</v>
      </c>
      <c r="F113" s="36">
        <v>0</v>
      </c>
      <c r="G113">
        <v>122200</v>
      </c>
      <c r="H113" s="22">
        <v>43328</v>
      </c>
      <c r="I113">
        <v>129550</v>
      </c>
      <c r="K113" s="8" t="s">
        <v>879</v>
      </c>
    </row>
    <row r="114" spans="1:11" ht="14.25" x14ac:dyDescent="0.15">
      <c r="A114" s="55" t="s">
        <v>456</v>
      </c>
      <c r="B114" s="53">
        <v>0</v>
      </c>
      <c r="C114">
        <v>122199.9999999994</v>
      </c>
      <c r="D114">
        <v>123600</v>
      </c>
      <c r="E114">
        <v>123600</v>
      </c>
      <c r="F114" s="36">
        <v>1</v>
      </c>
      <c r="H114" s="22">
        <v>43329</v>
      </c>
      <c r="I114">
        <v>122050</v>
      </c>
      <c r="K114" s="8" t="s">
        <v>880</v>
      </c>
    </row>
    <row r="115" spans="1:11" ht="14.25" x14ac:dyDescent="0.15">
      <c r="A115" s="55" t="s">
        <v>455</v>
      </c>
      <c r="B115" s="53">
        <v>1</v>
      </c>
      <c r="C115">
        <v>122199.9999999994</v>
      </c>
      <c r="D115">
        <v>123600</v>
      </c>
      <c r="E115">
        <v>123600</v>
      </c>
      <c r="F115" s="36">
        <v>1</v>
      </c>
      <c r="H115" s="22">
        <v>43332</v>
      </c>
      <c r="I115">
        <v>121750</v>
      </c>
      <c r="K115" s="8" t="s">
        <v>881</v>
      </c>
    </row>
    <row r="116" spans="1:11" ht="14.25" x14ac:dyDescent="0.15">
      <c r="A116" s="55" t="s">
        <v>457</v>
      </c>
      <c r="B116" s="53">
        <v>1</v>
      </c>
      <c r="C116">
        <v>122999.99999999942</v>
      </c>
      <c r="D116">
        <v>124400</v>
      </c>
      <c r="E116">
        <v>124400</v>
      </c>
      <c r="F116" s="36">
        <v>0</v>
      </c>
      <c r="G116">
        <v>123000</v>
      </c>
      <c r="H116" s="22">
        <v>43333</v>
      </c>
      <c r="I116">
        <v>121450</v>
      </c>
      <c r="K116" s="8" t="s">
        <v>882</v>
      </c>
    </row>
    <row r="117" spans="1:11" ht="14.25" x14ac:dyDescent="0.15">
      <c r="A117" s="55" t="s">
        <v>458</v>
      </c>
      <c r="B117" s="53">
        <v>0</v>
      </c>
      <c r="D117">
        <v>0</v>
      </c>
      <c r="E117">
        <v>124400</v>
      </c>
      <c r="F117" s="36">
        <v>-1</v>
      </c>
      <c r="H117" s="22">
        <v>43334</v>
      </c>
      <c r="I117">
        <v>121000</v>
      </c>
      <c r="K117" s="8" t="s">
        <v>883</v>
      </c>
    </row>
    <row r="118" spans="1:11" ht="14.25" x14ac:dyDescent="0.15">
      <c r="A118" s="55" t="s">
        <v>458</v>
      </c>
      <c r="B118" s="53">
        <v>-1</v>
      </c>
      <c r="D118">
        <v>0</v>
      </c>
      <c r="E118">
        <v>124400</v>
      </c>
      <c r="F118" s="36">
        <v>0</v>
      </c>
      <c r="G118">
        <v>122700</v>
      </c>
      <c r="H118" s="22">
        <v>43335</v>
      </c>
      <c r="I118">
        <v>120700</v>
      </c>
      <c r="K118" s="8" t="s">
        <v>884</v>
      </c>
    </row>
    <row r="119" spans="1:11" ht="14.25" x14ac:dyDescent="0.15">
      <c r="A119" s="55" t="s">
        <v>459</v>
      </c>
      <c r="B119" s="53">
        <v>0</v>
      </c>
      <c r="C119">
        <v>122699.9999999994</v>
      </c>
      <c r="D119">
        <v>124100</v>
      </c>
      <c r="E119">
        <v>124100</v>
      </c>
      <c r="F119" s="36">
        <v>1</v>
      </c>
      <c r="H119" s="22">
        <v>43336</v>
      </c>
      <c r="I119">
        <v>121300</v>
      </c>
      <c r="K119" s="8" t="s">
        <v>885</v>
      </c>
    </row>
    <row r="120" spans="1:11" ht="14.25" x14ac:dyDescent="0.15">
      <c r="A120" s="55" t="s">
        <v>62</v>
      </c>
      <c r="B120" s="53">
        <v>1</v>
      </c>
      <c r="C120">
        <v>122699.9999999994</v>
      </c>
      <c r="D120">
        <v>124100</v>
      </c>
      <c r="E120">
        <v>124100</v>
      </c>
      <c r="F120" s="36">
        <v>1</v>
      </c>
      <c r="H120" s="22">
        <v>43339</v>
      </c>
      <c r="I120">
        <v>121000</v>
      </c>
      <c r="K120" s="8" t="s">
        <v>886</v>
      </c>
    </row>
    <row r="121" spans="1:11" ht="14.25" x14ac:dyDescent="0.15">
      <c r="A121" s="55" t="s">
        <v>63</v>
      </c>
      <c r="B121" s="53">
        <v>1</v>
      </c>
      <c r="C121">
        <v>124999.99999999942</v>
      </c>
      <c r="D121">
        <v>126400</v>
      </c>
      <c r="E121">
        <v>126400</v>
      </c>
      <c r="F121" s="36">
        <v>0</v>
      </c>
      <c r="G121">
        <v>125000</v>
      </c>
      <c r="H121" s="22">
        <v>43340</v>
      </c>
      <c r="I121">
        <v>120700</v>
      </c>
      <c r="K121" s="8" t="s">
        <v>887</v>
      </c>
    </row>
    <row r="122" spans="1:11" ht="14.25" x14ac:dyDescent="0.15">
      <c r="A122" s="55" t="s">
        <v>460</v>
      </c>
      <c r="B122" s="53">
        <v>0</v>
      </c>
      <c r="D122">
        <v>0</v>
      </c>
      <c r="E122">
        <v>126400</v>
      </c>
      <c r="F122" s="36">
        <v>-1</v>
      </c>
      <c r="H122" s="22">
        <v>43341</v>
      </c>
      <c r="I122">
        <v>120400</v>
      </c>
      <c r="K122" s="8" t="s">
        <v>888</v>
      </c>
    </row>
    <row r="123" spans="1:11" ht="14.25" x14ac:dyDescent="0.15">
      <c r="A123" s="55" t="s">
        <v>460</v>
      </c>
      <c r="B123" s="53">
        <v>-1</v>
      </c>
      <c r="D123">
        <v>0</v>
      </c>
      <c r="E123">
        <v>126400</v>
      </c>
      <c r="F123" s="36">
        <v>-1</v>
      </c>
      <c r="H123" s="22">
        <v>43342</v>
      </c>
      <c r="I123">
        <v>124050</v>
      </c>
      <c r="K123" s="8" t="s">
        <v>889</v>
      </c>
    </row>
    <row r="124" spans="1:11" ht="14.25" x14ac:dyDescent="0.15">
      <c r="A124" s="55" t="s">
        <v>64</v>
      </c>
      <c r="B124" s="53">
        <v>-1</v>
      </c>
      <c r="C124">
        <v>128749.99999999942</v>
      </c>
      <c r="D124">
        <v>130150</v>
      </c>
      <c r="E124">
        <v>130150</v>
      </c>
      <c r="F124" s="36">
        <v>-1</v>
      </c>
      <c r="H124" s="22">
        <v>43343</v>
      </c>
      <c r="I124">
        <v>123750</v>
      </c>
      <c r="K124" s="8" t="s">
        <v>890</v>
      </c>
    </row>
    <row r="125" spans="1:11" ht="14.25" x14ac:dyDescent="0.15">
      <c r="A125" s="55" t="s">
        <v>461</v>
      </c>
      <c r="B125" s="53">
        <v>-1</v>
      </c>
      <c r="D125">
        <v>0</v>
      </c>
      <c r="E125">
        <v>130150</v>
      </c>
      <c r="F125" s="36">
        <v>0</v>
      </c>
      <c r="G125">
        <v>128750</v>
      </c>
      <c r="H125" s="22">
        <v>43346</v>
      </c>
      <c r="I125">
        <v>128250</v>
      </c>
      <c r="K125" s="8" t="s">
        <v>891</v>
      </c>
    </row>
    <row r="126" spans="1:11" ht="14.25" x14ac:dyDescent="0.15">
      <c r="A126" s="55" t="s">
        <v>462</v>
      </c>
      <c r="B126" s="53">
        <v>0</v>
      </c>
      <c r="D126">
        <v>0</v>
      </c>
      <c r="E126">
        <v>130150</v>
      </c>
      <c r="F126" s="36">
        <v>1</v>
      </c>
      <c r="H126" s="22">
        <v>43347</v>
      </c>
      <c r="I126">
        <v>127950</v>
      </c>
      <c r="K126" s="8" t="s">
        <v>892</v>
      </c>
    </row>
    <row r="127" spans="1:11" ht="14.25" x14ac:dyDescent="0.15">
      <c r="A127" s="55" t="s">
        <v>462</v>
      </c>
      <c r="B127" s="53">
        <v>1</v>
      </c>
      <c r="D127">
        <v>0</v>
      </c>
      <c r="E127">
        <v>130150</v>
      </c>
      <c r="F127" s="36">
        <v>0</v>
      </c>
      <c r="G127">
        <v>128450</v>
      </c>
      <c r="H127" s="22">
        <v>43348</v>
      </c>
      <c r="I127">
        <v>127650</v>
      </c>
      <c r="K127" s="8" t="s">
        <v>893</v>
      </c>
    </row>
    <row r="128" spans="1:11" ht="14.25" x14ac:dyDescent="0.15">
      <c r="A128" s="55" t="s">
        <v>463</v>
      </c>
      <c r="B128" s="53">
        <v>0</v>
      </c>
      <c r="C128">
        <v>128449.9999999994</v>
      </c>
      <c r="D128">
        <v>129850</v>
      </c>
      <c r="E128">
        <v>129850</v>
      </c>
      <c r="F128" s="36">
        <v>1</v>
      </c>
      <c r="H128" s="22">
        <v>43349</v>
      </c>
      <c r="I128">
        <v>127350</v>
      </c>
      <c r="K128" s="8" t="s">
        <v>894</v>
      </c>
    </row>
    <row r="129" spans="1:11" ht="14.25" x14ac:dyDescent="0.15">
      <c r="A129" s="55" t="s">
        <v>65</v>
      </c>
      <c r="B129" s="53">
        <v>1</v>
      </c>
      <c r="C129">
        <v>128449.9999999994</v>
      </c>
      <c r="D129">
        <v>129850</v>
      </c>
      <c r="E129">
        <v>129850</v>
      </c>
      <c r="F129" s="36">
        <v>0</v>
      </c>
      <c r="G129">
        <v>128150</v>
      </c>
      <c r="H129" s="22">
        <v>43350</v>
      </c>
      <c r="I129">
        <v>127050</v>
      </c>
      <c r="K129" s="8" t="s">
        <v>895</v>
      </c>
    </row>
    <row r="130" spans="1:11" ht="14.25" x14ac:dyDescent="0.15">
      <c r="A130" s="55" t="s">
        <v>464</v>
      </c>
      <c r="B130" s="53">
        <v>0</v>
      </c>
      <c r="C130">
        <v>128149.99999999939</v>
      </c>
      <c r="D130">
        <v>129550</v>
      </c>
      <c r="E130">
        <v>129550</v>
      </c>
      <c r="F130" s="36">
        <v>-1</v>
      </c>
      <c r="H130" s="22">
        <v>43353</v>
      </c>
      <c r="I130">
        <v>128450</v>
      </c>
      <c r="K130" s="8" t="s">
        <v>896</v>
      </c>
    </row>
    <row r="131" spans="1:11" ht="14.25" x14ac:dyDescent="0.15">
      <c r="A131" s="55" t="s">
        <v>464</v>
      </c>
      <c r="B131" s="53">
        <v>-1</v>
      </c>
      <c r="C131">
        <v>128149.99999999939</v>
      </c>
      <c r="D131">
        <v>129550</v>
      </c>
      <c r="E131">
        <v>129550</v>
      </c>
      <c r="F131" s="36">
        <v>0</v>
      </c>
      <c r="G131">
        <v>127850</v>
      </c>
      <c r="H131" s="22">
        <v>43354</v>
      </c>
      <c r="I131">
        <v>129000</v>
      </c>
      <c r="K131" s="8" t="s">
        <v>897</v>
      </c>
    </row>
    <row r="132" spans="1:11" ht="14.25" x14ac:dyDescent="0.15">
      <c r="A132" s="55" t="s">
        <v>465</v>
      </c>
      <c r="B132" s="53">
        <v>0</v>
      </c>
      <c r="C132">
        <v>127849.99999999937</v>
      </c>
      <c r="D132">
        <v>129250</v>
      </c>
      <c r="E132">
        <v>129250</v>
      </c>
      <c r="F132" s="36">
        <v>-1</v>
      </c>
      <c r="H132" s="22">
        <v>43355</v>
      </c>
      <c r="I132">
        <v>128700</v>
      </c>
      <c r="K132" s="8" t="s">
        <v>898</v>
      </c>
    </row>
    <row r="133" spans="1:11" ht="14.25" x14ac:dyDescent="0.15">
      <c r="A133" s="55" t="s">
        <v>66</v>
      </c>
      <c r="B133" s="53">
        <v>-1</v>
      </c>
      <c r="C133">
        <v>127849.99999999937</v>
      </c>
      <c r="D133">
        <v>129250</v>
      </c>
      <c r="E133">
        <v>129250</v>
      </c>
      <c r="F133" s="36">
        <v>-1</v>
      </c>
      <c r="H133" s="22">
        <v>43356</v>
      </c>
      <c r="I133">
        <v>128400</v>
      </c>
      <c r="K133" s="8" t="s">
        <v>899</v>
      </c>
    </row>
    <row r="134" spans="1:11" ht="14.25" x14ac:dyDescent="0.15">
      <c r="A134" s="55" t="s">
        <v>466</v>
      </c>
      <c r="B134" s="53">
        <v>-1</v>
      </c>
      <c r="C134">
        <v>125949.9999999994</v>
      </c>
      <c r="D134">
        <v>127350</v>
      </c>
      <c r="E134">
        <v>127350</v>
      </c>
      <c r="F134" s="36">
        <v>-1</v>
      </c>
      <c r="H134" s="22">
        <v>43357</v>
      </c>
      <c r="I134">
        <v>128100</v>
      </c>
      <c r="K134" s="8" t="s">
        <v>900</v>
      </c>
    </row>
    <row r="135" spans="1:11" ht="14.25" x14ac:dyDescent="0.15">
      <c r="A135" s="55" t="s">
        <v>467</v>
      </c>
      <c r="B135" s="53">
        <v>-1</v>
      </c>
      <c r="D135">
        <v>0</v>
      </c>
      <c r="E135">
        <v>127350</v>
      </c>
      <c r="F135" s="36">
        <v>0</v>
      </c>
      <c r="G135">
        <v>125950</v>
      </c>
      <c r="H135" s="22">
        <v>43360</v>
      </c>
      <c r="I135">
        <v>127800</v>
      </c>
      <c r="K135" s="8" t="s">
        <v>901</v>
      </c>
    </row>
    <row r="136" spans="1:11" ht="14.25" x14ac:dyDescent="0.15">
      <c r="A136" s="55" t="s">
        <v>468</v>
      </c>
      <c r="B136" s="53">
        <v>0</v>
      </c>
      <c r="D136">
        <v>0</v>
      </c>
      <c r="E136">
        <v>127350</v>
      </c>
      <c r="F136" s="36">
        <v>1</v>
      </c>
      <c r="H136" s="22">
        <v>43361</v>
      </c>
      <c r="I136">
        <v>126900</v>
      </c>
      <c r="K136" s="8" t="s">
        <v>902</v>
      </c>
    </row>
    <row r="137" spans="1:11" ht="14.25" x14ac:dyDescent="0.15">
      <c r="A137" s="55" t="s">
        <v>468</v>
      </c>
      <c r="B137" s="53">
        <v>1</v>
      </c>
      <c r="D137">
        <v>0</v>
      </c>
      <c r="E137">
        <v>127350</v>
      </c>
      <c r="F137" s="36">
        <v>0</v>
      </c>
      <c r="G137">
        <v>125650</v>
      </c>
      <c r="H137" s="22">
        <v>43362</v>
      </c>
      <c r="I137">
        <v>126600</v>
      </c>
      <c r="K137" s="8" t="s">
        <v>903</v>
      </c>
    </row>
    <row r="138" spans="1:11" ht="14.25" x14ac:dyDescent="0.15">
      <c r="A138" s="55" t="s">
        <v>469</v>
      </c>
      <c r="B138" s="53">
        <v>0</v>
      </c>
      <c r="C138">
        <v>125649.99999999939</v>
      </c>
      <c r="D138">
        <v>127050</v>
      </c>
      <c r="E138">
        <v>127050</v>
      </c>
      <c r="F138" s="36">
        <v>-1</v>
      </c>
      <c r="H138" s="22">
        <v>43363</v>
      </c>
      <c r="I138">
        <v>127450</v>
      </c>
      <c r="K138" s="8" t="s">
        <v>904</v>
      </c>
    </row>
    <row r="139" spans="1:11" ht="14.25" x14ac:dyDescent="0.15">
      <c r="A139" s="55" t="s">
        <v>67</v>
      </c>
      <c r="B139" s="53">
        <v>-1</v>
      </c>
      <c r="C139">
        <v>125649.99999999939</v>
      </c>
      <c r="D139">
        <v>127050</v>
      </c>
      <c r="E139">
        <v>127050</v>
      </c>
      <c r="F139" s="36">
        <v>0</v>
      </c>
      <c r="G139">
        <v>125350</v>
      </c>
      <c r="H139" s="22">
        <v>43364</v>
      </c>
      <c r="I139">
        <v>127150</v>
      </c>
      <c r="K139" s="8" t="s">
        <v>905</v>
      </c>
    </row>
    <row r="140" spans="1:11" ht="14.25" x14ac:dyDescent="0.15">
      <c r="A140" s="55" t="s">
        <v>470</v>
      </c>
      <c r="B140" s="53">
        <v>0</v>
      </c>
      <c r="C140">
        <v>125349.99999999937</v>
      </c>
      <c r="D140">
        <v>126750</v>
      </c>
      <c r="E140">
        <v>126750</v>
      </c>
      <c r="F140" s="36">
        <v>1</v>
      </c>
      <c r="H140" s="22">
        <v>43368</v>
      </c>
      <c r="I140">
        <v>124800</v>
      </c>
      <c r="K140" s="8" t="s">
        <v>906</v>
      </c>
    </row>
    <row r="141" spans="1:11" ht="14.25" x14ac:dyDescent="0.15">
      <c r="A141" s="55" t="s">
        <v>68</v>
      </c>
      <c r="B141" s="53">
        <v>1</v>
      </c>
      <c r="C141">
        <v>125349.99999999937</v>
      </c>
      <c r="D141">
        <v>126750</v>
      </c>
      <c r="E141">
        <v>126750</v>
      </c>
      <c r="F141" s="36">
        <v>0</v>
      </c>
      <c r="G141">
        <v>125050</v>
      </c>
      <c r="H141" s="22">
        <v>43369</v>
      </c>
      <c r="I141">
        <v>124500</v>
      </c>
      <c r="K141" s="8" t="s">
        <v>907</v>
      </c>
    </row>
    <row r="142" spans="1:11" ht="14.25" x14ac:dyDescent="0.15">
      <c r="A142" s="55" t="s">
        <v>471</v>
      </c>
      <c r="B142" s="53">
        <v>0</v>
      </c>
      <c r="C142">
        <v>125049.99999999936</v>
      </c>
      <c r="D142">
        <v>126450</v>
      </c>
      <c r="E142">
        <v>126450</v>
      </c>
      <c r="F142" s="36">
        <v>1</v>
      </c>
      <c r="H142" s="22">
        <v>43370</v>
      </c>
      <c r="I142">
        <v>122350</v>
      </c>
      <c r="K142" s="8" t="s">
        <v>908</v>
      </c>
    </row>
    <row r="143" spans="1:11" ht="14.25" x14ac:dyDescent="0.15">
      <c r="A143" s="55" t="s">
        <v>69</v>
      </c>
      <c r="B143" s="53">
        <v>1</v>
      </c>
      <c r="C143">
        <v>125049.99999999936</v>
      </c>
      <c r="D143">
        <v>126450</v>
      </c>
      <c r="E143">
        <v>126450</v>
      </c>
      <c r="F143" s="36">
        <v>1</v>
      </c>
      <c r="H143" s="22">
        <v>43371</v>
      </c>
      <c r="I143">
        <v>122050</v>
      </c>
      <c r="K143" s="8" t="s">
        <v>909</v>
      </c>
    </row>
    <row r="144" spans="1:11" ht="14.25" x14ac:dyDescent="0.15">
      <c r="A144" s="55" t="s">
        <v>472</v>
      </c>
      <c r="B144" s="53">
        <v>1</v>
      </c>
      <c r="C144">
        <v>126349.99999999937</v>
      </c>
      <c r="D144">
        <v>127750</v>
      </c>
      <c r="E144">
        <v>127750</v>
      </c>
      <c r="F144" s="36">
        <v>0</v>
      </c>
      <c r="G144">
        <v>126350</v>
      </c>
      <c r="H144" s="22">
        <v>43381</v>
      </c>
      <c r="I144">
        <v>121750</v>
      </c>
      <c r="K144" s="8" t="s">
        <v>910</v>
      </c>
    </row>
    <row r="145" spans="1:11" ht="14.25" x14ac:dyDescent="0.15">
      <c r="A145" s="55" t="s">
        <v>473</v>
      </c>
      <c r="B145" s="53">
        <v>0</v>
      </c>
      <c r="D145">
        <v>0</v>
      </c>
      <c r="E145">
        <v>127750</v>
      </c>
      <c r="F145" s="36">
        <v>-1</v>
      </c>
      <c r="H145" s="22">
        <v>43382</v>
      </c>
      <c r="I145">
        <v>123200</v>
      </c>
      <c r="K145" s="8" t="s">
        <v>911</v>
      </c>
    </row>
    <row r="146" spans="1:11" ht="14.25" x14ac:dyDescent="0.15">
      <c r="A146" s="55" t="s">
        <v>473</v>
      </c>
      <c r="B146" s="53">
        <v>-1</v>
      </c>
      <c r="D146">
        <v>0</v>
      </c>
      <c r="E146">
        <v>127750</v>
      </c>
      <c r="F146" s="36">
        <v>0</v>
      </c>
      <c r="G146">
        <v>126050</v>
      </c>
      <c r="H146" s="22">
        <v>43383</v>
      </c>
      <c r="I146">
        <v>122900</v>
      </c>
      <c r="K146" s="8" t="s">
        <v>912</v>
      </c>
    </row>
    <row r="147" spans="1:11" ht="14.25" x14ac:dyDescent="0.15">
      <c r="A147" s="55" t="s">
        <v>70</v>
      </c>
      <c r="B147" s="53">
        <v>0</v>
      </c>
      <c r="C147">
        <v>126049.99999999936</v>
      </c>
      <c r="D147">
        <v>127450</v>
      </c>
      <c r="E147">
        <v>127450</v>
      </c>
      <c r="F147" s="36">
        <v>1</v>
      </c>
      <c r="H147" s="22">
        <v>43384</v>
      </c>
      <c r="I147">
        <v>122600</v>
      </c>
      <c r="K147" s="8" t="s">
        <v>913</v>
      </c>
    </row>
    <row r="148" spans="1:11" ht="14.25" x14ac:dyDescent="0.15">
      <c r="A148" s="55" t="s">
        <v>70</v>
      </c>
      <c r="B148" s="53">
        <v>1</v>
      </c>
      <c r="C148">
        <v>126049.99999999936</v>
      </c>
      <c r="D148">
        <v>127450</v>
      </c>
      <c r="E148">
        <v>127450</v>
      </c>
      <c r="F148" s="36">
        <v>1</v>
      </c>
      <c r="H148" s="22">
        <v>43385</v>
      </c>
      <c r="I148">
        <v>122300</v>
      </c>
      <c r="K148" s="8" t="s">
        <v>914</v>
      </c>
    </row>
    <row r="149" spans="1:11" ht="14.25" x14ac:dyDescent="0.15">
      <c r="A149" s="55" t="s">
        <v>71</v>
      </c>
      <c r="B149" s="53">
        <v>1</v>
      </c>
      <c r="C149">
        <v>125749.99999999935</v>
      </c>
      <c r="D149">
        <v>127150</v>
      </c>
      <c r="E149">
        <v>127150</v>
      </c>
      <c r="F149" s="36">
        <v>0</v>
      </c>
      <c r="G149">
        <v>125750</v>
      </c>
      <c r="H149" s="22">
        <v>43388</v>
      </c>
      <c r="I149">
        <v>122000</v>
      </c>
      <c r="K149" s="8" t="s">
        <v>915</v>
      </c>
    </row>
    <row r="150" spans="1:11" ht="14.25" x14ac:dyDescent="0.15">
      <c r="A150" s="55" t="s">
        <v>475</v>
      </c>
      <c r="B150" s="53">
        <v>0</v>
      </c>
      <c r="C150">
        <v>125449.99999999933</v>
      </c>
      <c r="D150">
        <v>126850</v>
      </c>
      <c r="E150">
        <v>126850</v>
      </c>
      <c r="F150" s="36">
        <v>-1</v>
      </c>
      <c r="H150" s="22">
        <v>43389</v>
      </c>
      <c r="I150">
        <v>125650</v>
      </c>
      <c r="K150" s="8" t="s">
        <v>916</v>
      </c>
    </row>
    <row r="151" spans="1:11" ht="14.25" x14ac:dyDescent="0.15">
      <c r="A151" s="55" t="s">
        <v>474</v>
      </c>
      <c r="B151" s="53">
        <v>-1</v>
      </c>
      <c r="C151">
        <v>125449.99999999933</v>
      </c>
      <c r="D151">
        <v>126850</v>
      </c>
      <c r="E151">
        <v>126850</v>
      </c>
      <c r="F151" s="36">
        <v>0</v>
      </c>
      <c r="G151">
        <v>125450</v>
      </c>
      <c r="H151" s="22">
        <v>43390</v>
      </c>
      <c r="I151">
        <v>125350</v>
      </c>
      <c r="K151" s="8" t="s">
        <v>917</v>
      </c>
    </row>
    <row r="152" spans="1:11" ht="14.25" x14ac:dyDescent="0.15">
      <c r="A152" s="55" t="s">
        <v>476</v>
      </c>
      <c r="B152" s="53">
        <v>0</v>
      </c>
      <c r="C152">
        <v>125149.99999999932</v>
      </c>
      <c r="D152">
        <v>126550</v>
      </c>
      <c r="E152">
        <v>126550</v>
      </c>
      <c r="F152" s="36">
        <v>1</v>
      </c>
      <c r="H152" s="22">
        <v>43391</v>
      </c>
      <c r="I152">
        <v>125050</v>
      </c>
      <c r="K152" s="8" t="s">
        <v>918</v>
      </c>
    </row>
    <row r="153" spans="1:11" ht="14.25" x14ac:dyDescent="0.15">
      <c r="A153" s="55" t="s">
        <v>72</v>
      </c>
      <c r="B153" s="53">
        <v>1</v>
      </c>
      <c r="C153">
        <v>125149.99999999932</v>
      </c>
      <c r="D153">
        <v>126550</v>
      </c>
      <c r="E153">
        <v>126550</v>
      </c>
      <c r="F153" s="36">
        <v>0</v>
      </c>
      <c r="G153">
        <v>125150</v>
      </c>
      <c r="H153" s="22">
        <v>43392</v>
      </c>
      <c r="I153">
        <v>124750</v>
      </c>
      <c r="K153" s="8" t="s">
        <v>919</v>
      </c>
    </row>
    <row r="154" spans="1:11" ht="14.25" x14ac:dyDescent="0.15">
      <c r="A154" s="55" t="s">
        <v>477</v>
      </c>
      <c r="B154" s="53">
        <v>0</v>
      </c>
      <c r="C154">
        <v>124849.9999999993</v>
      </c>
      <c r="D154">
        <v>126250</v>
      </c>
      <c r="E154">
        <v>126250</v>
      </c>
      <c r="F154" s="36">
        <v>-1</v>
      </c>
      <c r="H154" s="22">
        <v>43395</v>
      </c>
      <c r="I154">
        <v>127700</v>
      </c>
      <c r="K154" s="8" t="s">
        <v>920</v>
      </c>
    </row>
    <row r="155" spans="1:11" ht="14.25" x14ac:dyDescent="0.15">
      <c r="A155" s="55" t="s">
        <v>73</v>
      </c>
      <c r="B155" s="53">
        <v>-1</v>
      </c>
      <c r="C155">
        <v>124849.9999999993</v>
      </c>
      <c r="D155">
        <v>126250</v>
      </c>
      <c r="E155">
        <v>126250</v>
      </c>
      <c r="F155" s="36">
        <v>0</v>
      </c>
      <c r="G155">
        <v>124850</v>
      </c>
      <c r="H155" s="22">
        <v>43396</v>
      </c>
      <c r="I155">
        <v>127400</v>
      </c>
      <c r="K155" s="8" t="s">
        <v>921</v>
      </c>
    </row>
    <row r="156" spans="1:11" ht="14.25" x14ac:dyDescent="0.15">
      <c r="A156" s="55" t="s">
        <v>478</v>
      </c>
      <c r="B156" s="53">
        <v>0</v>
      </c>
      <c r="C156">
        <v>124549.99999999929</v>
      </c>
      <c r="D156">
        <v>125950</v>
      </c>
      <c r="E156">
        <v>125950</v>
      </c>
      <c r="F156" s="36">
        <v>-1</v>
      </c>
      <c r="H156" s="22">
        <v>43397</v>
      </c>
      <c r="I156">
        <v>127100</v>
      </c>
      <c r="K156" s="8" t="s">
        <v>922</v>
      </c>
    </row>
    <row r="157" spans="1:11" ht="14.25" x14ac:dyDescent="0.15">
      <c r="A157" s="55" t="s">
        <v>74</v>
      </c>
      <c r="B157" s="53">
        <v>-1</v>
      </c>
      <c r="C157">
        <v>124549.99999999929</v>
      </c>
      <c r="D157">
        <v>125950</v>
      </c>
      <c r="E157">
        <v>125950</v>
      </c>
      <c r="F157" s="36">
        <v>-1</v>
      </c>
      <c r="H157" s="22">
        <v>43398</v>
      </c>
      <c r="I157">
        <v>126800</v>
      </c>
      <c r="K157" s="8" t="s">
        <v>923</v>
      </c>
    </row>
    <row r="158" spans="1:11" ht="14.25" x14ac:dyDescent="0.15">
      <c r="A158" s="55" t="s">
        <v>479</v>
      </c>
      <c r="B158" s="53">
        <v>-1</v>
      </c>
      <c r="C158">
        <v>128349.9999999993</v>
      </c>
      <c r="D158">
        <v>129750</v>
      </c>
      <c r="E158">
        <v>129750</v>
      </c>
      <c r="F158" s="36">
        <v>-1</v>
      </c>
      <c r="H158" s="22">
        <v>43399</v>
      </c>
      <c r="I158">
        <v>122500</v>
      </c>
      <c r="K158" s="8" t="s">
        <v>924</v>
      </c>
    </row>
    <row r="159" spans="1:11" ht="14.25" x14ac:dyDescent="0.15">
      <c r="A159" s="55" t="s">
        <v>480</v>
      </c>
      <c r="B159" s="53">
        <v>-1</v>
      </c>
      <c r="D159">
        <v>0</v>
      </c>
      <c r="E159">
        <v>129750</v>
      </c>
      <c r="F159" s="36">
        <v>-1</v>
      </c>
      <c r="H159" s="22">
        <v>43402</v>
      </c>
      <c r="I159">
        <v>122200</v>
      </c>
      <c r="K159" s="8" t="s">
        <v>925</v>
      </c>
    </row>
    <row r="160" spans="1:11" ht="14.25" x14ac:dyDescent="0.15">
      <c r="A160" s="55" t="s">
        <v>481</v>
      </c>
      <c r="B160" s="53">
        <v>-1</v>
      </c>
      <c r="D160">
        <v>0</v>
      </c>
      <c r="E160">
        <v>129750</v>
      </c>
      <c r="F160" s="36">
        <v>0</v>
      </c>
      <c r="G160">
        <v>124550</v>
      </c>
      <c r="H160" s="22">
        <v>43403</v>
      </c>
      <c r="I160">
        <v>121900</v>
      </c>
      <c r="K160" s="8" t="s">
        <v>926</v>
      </c>
    </row>
    <row r="161" spans="1:11" ht="14.25" x14ac:dyDescent="0.15">
      <c r="A161" s="55" t="s">
        <v>482</v>
      </c>
      <c r="B161" s="53">
        <v>0</v>
      </c>
      <c r="D161">
        <v>0</v>
      </c>
      <c r="E161">
        <v>129750</v>
      </c>
      <c r="F161" s="36">
        <v>1</v>
      </c>
      <c r="H161" s="22">
        <v>43404</v>
      </c>
      <c r="I161">
        <v>121600</v>
      </c>
      <c r="K161" s="8" t="s">
        <v>927</v>
      </c>
    </row>
    <row r="162" spans="1:11" ht="14.25" x14ac:dyDescent="0.15">
      <c r="A162" s="55" t="s">
        <v>482</v>
      </c>
      <c r="B162" s="53">
        <v>1</v>
      </c>
      <c r="D162">
        <v>0</v>
      </c>
      <c r="E162">
        <v>129750</v>
      </c>
      <c r="F162" s="36">
        <v>0</v>
      </c>
      <c r="G162">
        <v>128350</v>
      </c>
      <c r="H162" s="22">
        <v>43405</v>
      </c>
      <c r="I162">
        <v>119550</v>
      </c>
      <c r="K162" s="8" t="s">
        <v>928</v>
      </c>
    </row>
    <row r="163" spans="1:11" ht="14.25" x14ac:dyDescent="0.15">
      <c r="A163" s="55" t="s">
        <v>75</v>
      </c>
      <c r="B163" s="53">
        <v>0</v>
      </c>
      <c r="C163">
        <v>130549.99999999929</v>
      </c>
      <c r="D163">
        <v>131950</v>
      </c>
      <c r="E163">
        <v>131950</v>
      </c>
      <c r="F163" s="36">
        <v>-1</v>
      </c>
      <c r="H163" s="22">
        <v>43406</v>
      </c>
      <c r="I163">
        <v>119250</v>
      </c>
      <c r="K163" s="8" t="s">
        <v>929</v>
      </c>
    </row>
    <row r="164" spans="1:11" ht="14.25" x14ac:dyDescent="0.15">
      <c r="A164" s="55" t="s">
        <v>75</v>
      </c>
      <c r="B164" s="53">
        <v>-1</v>
      </c>
      <c r="C164">
        <v>130549.99999999929</v>
      </c>
      <c r="D164">
        <v>131950</v>
      </c>
      <c r="E164">
        <v>131950</v>
      </c>
      <c r="F164" s="36">
        <v>0</v>
      </c>
      <c r="G164">
        <v>130550</v>
      </c>
      <c r="H164" s="22">
        <v>43409</v>
      </c>
      <c r="I164">
        <v>118950</v>
      </c>
      <c r="K164" s="8" t="s">
        <v>930</v>
      </c>
    </row>
    <row r="165" spans="1:11" ht="14.25" x14ac:dyDescent="0.15">
      <c r="A165" s="55" t="s">
        <v>483</v>
      </c>
      <c r="B165" s="53">
        <v>0</v>
      </c>
      <c r="C165">
        <v>130249.99999999927</v>
      </c>
      <c r="D165">
        <v>131650</v>
      </c>
      <c r="E165">
        <v>131650</v>
      </c>
      <c r="F165" s="36">
        <v>-1</v>
      </c>
      <c r="H165" s="22">
        <v>43410</v>
      </c>
      <c r="I165">
        <v>120700</v>
      </c>
      <c r="K165" s="8" t="s">
        <v>931</v>
      </c>
    </row>
    <row r="166" spans="1:11" ht="14.25" x14ac:dyDescent="0.15">
      <c r="A166" s="55" t="s">
        <v>76</v>
      </c>
      <c r="B166" s="53">
        <v>-1</v>
      </c>
      <c r="C166">
        <v>130249.99999999927</v>
      </c>
      <c r="D166">
        <v>131650</v>
      </c>
      <c r="E166">
        <v>131650</v>
      </c>
      <c r="F166" s="36">
        <v>0</v>
      </c>
      <c r="G166">
        <v>130250</v>
      </c>
      <c r="H166" s="22">
        <v>43411</v>
      </c>
      <c r="I166">
        <v>122050</v>
      </c>
      <c r="K166" s="8" t="s">
        <v>932</v>
      </c>
    </row>
    <row r="167" spans="1:11" ht="14.25" x14ac:dyDescent="0.15">
      <c r="A167" s="55" t="s">
        <v>484</v>
      </c>
      <c r="B167" s="53">
        <v>0</v>
      </c>
      <c r="C167">
        <v>127499.99999999927</v>
      </c>
      <c r="D167">
        <v>128900</v>
      </c>
      <c r="E167">
        <v>128900</v>
      </c>
      <c r="F167" s="36">
        <v>1</v>
      </c>
      <c r="H167" s="22">
        <v>43412</v>
      </c>
      <c r="I167">
        <v>121750</v>
      </c>
      <c r="K167" s="8" t="s">
        <v>933</v>
      </c>
    </row>
    <row r="168" spans="1:11" ht="14.25" x14ac:dyDescent="0.15">
      <c r="A168" s="55" t="s">
        <v>484</v>
      </c>
      <c r="B168" s="53">
        <v>1</v>
      </c>
      <c r="C168">
        <v>127499.99999999927</v>
      </c>
      <c r="D168">
        <v>128900</v>
      </c>
      <c r="E168">
        <v>128900</v>
      </c>
      <c r="F168" s="36">
        <v>0</v>
      </c>
      <c r="G168">
        <v>127500</v>
      </c>
      <c r="H168" s="22">
        <v>43413</v>
      </c>
      <c r="I168">
        <v>121300</v>
      </c>
      <c r="K168" s="8" t="s">
        <v>934</v>
      </c>
    </row>
    <row r="169" spans="1:11" ht="14.25" x14ac:dyDescent="0.15">
      <c r="A169" s="55" t="s">
        <v>77</v>
      </c>
      <c r="B169" s="53">
        <v>0</v>
      </c>
      <c r="C169">
        <v>127199.99999999926</v>
      </c>
      <c r="D169">
        <v>128600</v>
      </c>
      <c r="E169">
        <v>128600</v>
      </c>
      <c r="F169" s="36">
        <v>-1</v>
      </c>
      <c r="H169" s="22">
        <v>43416</v>
      </c>
      <c r="I169">
        <v>121000</v>
      </c>
      <c r="K169" s="8" t="s">
        <v>935</v>
      </c>
    </row>
    <row r="170" spans="1:11" ht="14.25" x14ac:dyDescent="0.15">
      <c r="A170" s="55" t="s">
        <v>77</v>
      </c>
      <c r="B170" s="53">
        <v>-1</v>
      </c>
      <c r="C170">
        <v>127199.99999999926</v>
      </c>
      <c r="D170">
        <v>128600</v>
      </c>
      <c r="E170">
        <v>128600</v>
      </c>
      <c r="F170" s="36">
        <v>-1</v>
      </c>
      <c r="H170" s="22">
        <v>43417</v>
      </c>
      <c r="I170">
        <v>120700</v>
      </c>
      <c r="K170" s="8" t="s">
        <v>936</v>
      </c>
    </row>
    <row r="171" spans="1:11" ht="14.25" x14ac:dyDescent="0.15">
      <c r="A171" s="55" t="s">
        <v>78</v>
      </c>
      <c r="B171" s="53">
        <v>-1</v>
      </c>
      <c r="C171">
        <v>126899.99999999924</v>
      </c>
      <c r="D171">
        <v>128300</v>
      </c>
      <c r="E171">
        <v>128300</v>
      </c>
      <c r="F171" s="36">
        <v>-1</v>
      </c>
      <c r="H171" s="22">
        <v>43418</v>
      </c>
      <c r="I171">
        <v>126100</v>
      </c>
      <c r="K171" s="8" t="s">
        <v>937</v>
      </c>
    </row>
    <row r="172" spans="1:11" ht="14.25" x14ac:dyDescent="0.15">
      <c r="A172" s="55" t="s">
        <v>485</v>
      </c>
      <c r="B172" s="53">
        <v>-1</v>
      </c>
      <c r="C172">
        <v>127249.99999999927</v>
      </c>
      <c r="D172">
        <v>128650</v>
      </c>
      <c r="E172">
        <v>128650</v>
      </c>
      <c r="F172" s="36">
        <v>0</v>
      </c>
      <c r="G172">
        <v>127200</v>
      </c>
      <c r="H172" s="22">
        <v>43419</v>
      </c>
      <c r="I172">
        <v>125800</v>
      </c>
      <c r="K172" s="8" t="s">
        <v>938</v>
      </c>
    </row>
    <row r="173" spans="1:11" ht="14.25" x14ac:dyDescent="0.15">
      <c r="A173" s="55" t="s">
        <v>486</v>
      </c>
      <c r="B173" s="53">
        <v>0</v>
      </c>
      <c r="D173">
        <v>0</v>
      </c>
      <c r="E173">
        <v>128650</v>
      </c>
      <c r="F173" s="36">
        <v>1</v>
      </c>
      <c r="H173" s="22">
        <v>43420</v>
      </c>
      <c r="I173">
        <v>124950</v>
      </c>
      <c r="K173" s="8" t="s">
        <v>939</v>
      </c>
    </row>
    <row r="174" spans="1:11" ht="14.25" x14ac:dyDescent="0.15">
      <c r="A174" s="55" t="s">
        <v>486</v>
      </c>
      <c r="B174" s="53">
        <v>1</v>
      </c>
      <c r="D174">
        <v>0</v>
      </c>
      <c r="E174">
        <v>128650</v>
      </c>
      <c r="F174" s="36">
        <v>0</v>
      </c>
      <c r="G174">
        <v>126900</v>
      </c>
      <c r="H174" s="22">
        <v>43423</v>
      </c>
      <c r="I174">
        <v>124650</v>
      </c>
      <c r="K174" s="8" t="s">
        <v>940</v>
      </c>
    </row>
    <row r="175" spans="1:11" ht="14.25" x14ac:dyDescent="0.15">
      <c r="A175" s="55" t="s">
        <v>487</v>
      </c>
      <c r="B175" s="53">
        <v>0</v>
      </c>
      <c r="C175">
        <v>126949.99999999926</v>
      </c>
      <c r="D175">
        <v>128350</v>
      </c>
      <c r="E175">
        <v>128350</v>
      </c>
      <c r="F175" s="36">
        <v>-1</v>
      </c>
      <c r="H175" s="22">
        <v>43424</v>
      </c>
      <c r="I175">
        <v>124350</v>
      </c>
      <c r="K175" s="8" t="s">
        <v>941</v>
      </c>
    </row>
    <row r="176" spans="1:11" ht="14.25" x14ac:dyDescent="0.15">
      <c r="A176" s="55" t="s">
        <v>79</v>
      </c>
      <c r="B176" s="53">
        <v>-1</v>
      </c>
      <c r="C176">
        <v>126949.99999999926</v>
      </c>
      <c r="D176">
        <v>128350</v>
      </c>
      <c r="E176">
        <v>128350</v>
      </c>
      <c r="F176" s="36">
        <v>-1</v>
      </c>
      <c r="H176" s="22">
        <v>43425</v>
      </c>
      <c r="I176">
        <v>129100</v>
      </c>
      <c r="K176" s="8" t="s">
        <v>942</v>
      </c>
    </row>
    <row r="177" spans="1:11" ht="14.25" x14ac:dyDescent="0.15">
      <c r="A177" s="55" t="s">
        <v>80</v>
      </c>
      <c r="B177" s="53">
        <v>-1</v>
      </c>
      <c r="C177">
        <v>126999.99999999927</v>
      </c>
      <c r="D177">
        <v>128400</v>
      </c>
      <c r="E177">
        <v>128400</v>
      </c>
      <c r="F177" s="36">
        <v>0</v>
      </c>
      <c r="G177">
        <v>127250</v>
      </c>
      <c r="H177" s="22">
        <v>43426</v>
      </c>
      <c r="I177">
        <v>128800</v>
      </c>
      <c r="K177" s="8" t="s">
        <v>943</v>
      </c>
    </row>
    <row r="178" spans="1:11" ht="14.25" x14ac:dyDescent="0.15">
      <c r="A178" s="55" t="s">
        <v>488</v>
      </c>
      <c r="B178" s="53">
        <v>0</v>
      </c>
      <c r="D178">
        <v>0</v>
      </c>
      <c r="E178">
        <v>128400</v>
      </c>
      <c r="F178" s="36">
        <v>1</v>
      </c>
      <c r="H178" s="22">
        <v>43427</v>
      </c>
      <c r="I178">
        <v>128500</v>
      </c>
      <c r="K178" s="8" t="s">
        <v>944</v>
      </c>
    </row>
    <row r="179" spans="1:11" ht="14.25" x14ac:dyDescent="0.15">
      <c r="A179" s="55" t="s">
        <v>488</v>
      </c>
      <c r="B179" s="53">
        <v>1</v>
      </c>
      <c r="D179">
        <v>0</v>
      </c>
      <c r="E179">
        <v>128400</v>
      </c>
      <c r="F179" s="36">
        <v>0</v>
      </c>
      <c r="G179">
        <v>126950</v>
      </c>
      <c r="H179" s="22">
        <v>43430</v>
      </c>
      <c r="I179">
        <v>128200</v>
      </c>
      <c r="K179" s="8" t="s">
        <v>945</v>
      </c>
    </row>
    <row r="180" spans="1:11" ht="14.25" x14ac:dyDescent="0.15">
      <c r="A180" s="55" t="s">
        <v>489</v>
      </c>
      <c r="B180" s="53">
        <v>0</v>
      </c>
      <c r="C180">
        <v>126699.99999999926</v>
      </c>
      <c r="D180">
        <v>128100</v>
      </c>
      <c r="E180">
        <v>128100</v>
      </c>
      <c r="F180" s="36">
        <v>-1</v>
      </c>
      <c r="H180" s="22">
        <v>43431</v>
      </c>
      <c r="I180">
        <v>122900</v>
      </c>
      <c r="K180" s="8" t="s">
        <v>946</v>
      </c>
    </row>
    <row r="181" spans="1:11" ht="14.25" x14ac:dyDescent="0.15">
      <c r="A181" s="55" t="s">
        <v>81</v>
      </c>
      <c r="B181" s="53">
        <v>-1</v>
      </c>
      <c r="D181">
        <v>128100</v>
      </c>
      <c r="E181">
        <v>128100</v>
      </c>
      <c r="F181" s="36">
        <v>0</v>
      </c>
      <c r="G181">
        <v>127000</v>
      </c>
      <c r="H181" s="22">
        <v>43432</v>
      </c>
      <c r="I181">
        <v>122600</v>
      </c>
      <c r="K181" s="8" t="s">
        <v>947</v>
      </c>
    </row>
    <row r="182" spans="1:11" ht="14.25" x14ac:dyDescent="0.15">
      <c r="A182" s="55" t="s">
        <v>490</v>
      </c>
      <c r="B182" s="53">
        <v>0</v>
      </c>
      <c r="C182">
        <v>126399.99999999924</v>
      </c>
      <c r="D182">
        <v>127800</v>
      </c>
      <c r="E182">
        <v>127800</v>
      </c>
      <c r="F182" s="36">
        <v>1</v>
      </c>
      <c r="H182" s="22">
        <v>43433</v>
      </c>
      <c r="I182">
        <v>131250</v>
      </c>
      <c r="K182" s="8" t="s">
        <v>948</v>
      </c>
    </row>
    <row r="183" spans="1:11" ht="14.25" x14ac:dyDescent="0.15">
      <c r="A183" s="55" t="s">
        <v>82</v>
      </c>
      <c r="B183" s="53">
        <v>1</v>
      </c>
      <c r="C183">
        <v>126399.99999999924</v>
      </c>
      <c r="D183">
        <v>127800</v>
      </c>
      <c r="E183">
        <v>127800</v>
      </c>
      <c r="F183" s="36">
        <v>1</v>
      </c>
      <c r="H183" s="22">
        <v>43434</v>
      </c>
      <c r="I183">
        <v>130950</v>
      </c>
      <c r="K183" s="8" t="s">
        <v>949</v>
      </c>
    </row>
    <row r="184" spans="1:11" ht="14.25" x14ac:dyDescent="0.15">
      <c r="A184" s="55" t="s">
        <v>83</v>
      </c>
      <c r="B184" s="53">
        <v>1</v>
      </c>
      <c r="C184">
        <v>126099.99999999923</v>
      </c>
      <c r="D184">
        <v>127500</v>
      </c>
      <c r="E184">
        <v>127500</v>
      </c>
      <c r="F184" s="36">
        <v>1</v>
      </c>
      <c r="H184" s="22">
        <v>43437</v>
      </c>
      <c r="I184">
        <v>130650</v>
      </c>
      <c r="K184" s="8" t="s">
        <v>950</v>
      </c>
    </row>
    <row r="185" spans="1:11" ht="14.25" x14ac:dyDescent="0.15">
      <c r="A185" s="55" t="s">
        <v>491</v>
      </c>
      <c r="B185" s="53">
        <v>0</v>
      </c>
      <c r="D185">
        <v>0</v>
      </c>
      <c r="E185">
        <v>127500</v>
      </c>
      <c r="F185" s="36">
        <v>0</v>
      </c>
      <c r="G185">
        <v>126700</v>
      </c>
      <c r="H185" s="22">
        <v>43438</v>
      </c>
      <c r="K185" s="8" t="s">
        <v>951</v>
      </c>
    </row>
    <row r="186" spans="1:11" ht="14.25" x14ac:dyDescent="0.15">
      <c r="A186" s="55" t="s">
        <v>491</v>
      </c>
      <c r="B186" s="53">
        <v>1</v>
      </c>
      <c r="D186">
        <v>0</v>
      </c>
      <c r="E186">
        <v>127500</v>
      </c>
      <c r="F186" s="36">
        <v>-1</v>
      </c>
      <c r="H186" s="22">
        <v>43439</v>
      </c>
      <c r="K186" s="8" t="s">
        <v>952</v>
      </c>
    </row>
    <row r="187" spans="1:11" ht="14.25" x14ac:dyDescent="0.15">
      <c r="A187" s="55" t="s">
        <v>767</v>
      </c>
      <c r="B187" s="53">
        <v>0</v>
      </c>
      <c r="D187">
        <v>127200</v>
      </c>
      <c r="E187">
        <v>127200</v>
      </c>
      <c r="F187" s="36">
        <v>0</v>
      </c>
      <c r="G187">
        <v>126400</v>
      </c>
      <c r="H187" s="22">
        <v>43440</v>
      </c>
      <c r="K187" s="8" t="s">
        <v>953</v>
      </c>
    </row>
    <row r="188" spans="1:11" ht="14.25" x14ac:dyDescent="0.15">
      <c r="A188" s="55" t="s">
        <v>492</v>
      </c>
      <c r="B188" s="53">
        <v>-1</v>
      </c>
      <c r="D188">
        <v>127200</v>
      </c>
      <c r="E188">
        <v>127200</v>
      </c>
      <c r="F188" s="36">
        <v>-1</v>
      </c>
      <c r="H188" s="22">
        <v>43441</v>
      </c>
      <c r="K188" s="8" t="s">
        <v>954</v>
      </c>
    </row>
    <row r="189" spans="1:11" ht="14.25" x14ac:dyDescent="0.15">
      <c r="A189" s="55" t="s">
        <v>493</v>
      </c>
      <c r="B189" s="53">
        <v>0</v>
      </c>
      <c r="C189">
        <v>125799.99999999921</v>
      </c>
      <c r="D189">
        <v>126900</v>
      </c>
      <c r="E189">
        <v>126900</v>
      </c>
      <c r="F189" s="36">
        <v>-1</v>
      </c>
      <c r="H189" s="22">
        <v>43444</v>
      </c>
    </row>
    <row r="190" spans="1:11" ht="14.25" x14ac:dyDescent="0.15">
      <c r="A190" s="55" t="s">
        <v>84</v>
      </c>
      <c r="B190" s="53">
        <v>-1</v>
      </c>
      <c r="C190">
        <v>125799.99999999921</v>
      </c>
      <c r="D190">
        <v>126900</v>
      </c>
      <c r="E190">
        <v>126900</v>
      </c>
      <c r="F190" s="36">
        <v>-1</v>
      </c>
      <c r="H190" s="22">
        <v>43445</v>
      </c>
    </row>
    <row r="191" spans="1:11" ht="14.25" x14ac:dyDescent="0.15">
      <c r="A191" s="55" t="s">
        <v>494</v>
      </c>
      <c r="B191" s="53">
        <v>-1</v>
      </c>
      <c r="C191">
        <v>130799.99999999921</v>
      </c>
      <c r="D191">
        <v>131900</v>
      </c>
      <c r="E191">
        <v>131900</v>
      </c>
      <c r="F191" s="36">
        <v>-1</v>
      </c>
      <c r="H191" s="22">
        <v>43446</v>
      </c>
    </row>
    <row r="192" spans="1:11" ht="14.25" x14ac:dyDescent="0.15">
      <c r="A192" s="55" t="s">
        <v>495</v>
      </c>
      <c r="B192" s="53">
        <v>-1</v>
      </c>
      <c r="D192">
        <v>0</v>
      </c>
      <c r="E192">
        <v>131900</v>
      </c>
      <c r="F192" s="36">
        <v>0</v>
      </c>
      <c r="G192">
        <v>126100</v>
      </c>
      <c r="H192" s="22">
        <v>43447</v>
      </c>
    </row>
    <row r="193" spans="1:8" ht="14.25" x14ac:dyDescent="0.15">
      <c r="A193" s="55" t="s">
        <v>496</v>
      </c>
      <c r="B193" s="53">
        <v>-1</v>
      </c>
      <c r="D193">
        <v>0</v>
      </c>
      <c r="E193">
        <v>131900</v>
      </c>
      <c r="F193" s="36">
        <v>1</v>
      </c>
      <c r="H193" s="22">
        <v>43448</v>
      </c>
    </row>
    <row r="194" spans="1:8" ht="14.25" x14ac:dyDescent="0.15">
      <c r="A194" s="55" t="s">
        <v>497</v>
      </c>
      <c r="B194" s="53">
        <v>0</v>
      </c>
      <c r="D194">
        <v>0</v>
      </c>
      <c r="E194">
        <v>131900</v>
      </c>
      <c r="F194" s="36">
        <v>0</v>
      </c>
      <c r="G194">
        <v>125800</v>
      </c>
      <c r="H194" s="22">
        <v>43451</v>
      </c>
    </row>
    <row r="195" spans="1:8" ht="14.25" x14ac:dyDescent="0.15">
      <c r="A195" s="55" t="s">
        <v>497</v>
      </c>
      <c r="B195" s="53">
        <v>1</v>
      </c>
      <c r="D195">
        <v>0</v>
      </c>
      <c r="E195">
        <v>131900</v>
      </c>
      <c r="F195" s="36">
        <v>1</v>
      </c>
      <c r="H195" s="22">
        <v>43452</v>
      </c>
    </row>
    <row r="196" spans="1:8" ht="14.25" x14ac:dyDescent="0.15">
      <c r="A196" s="55" t="s">
        <v>498</v>
      </c>
      <c r="B196" s="53">
        <v>0</v>
      </c>
      <c r="C196">
        <v>130499.9999999992</v>
      </c>
      <c r="D196">
        <v>131600</v>
      </c>
      <c r="E196">
        <v>131600</v>
      </c>
      <c r="F196" s="36">
        <v>1</v>
      </c>
      <c r="H196" s="22">
        <v>43453</v>
      </c>
    </row>
    <row r="197" spans="1:8" ht="14.25" x14ac:dyDescent="0.15">
      <c r="A197" s="55" t="s">
        <v>85</v>
      </c>
      <c r="B197" s="53">
        <v>1</v>
      </c>
      <c r="C197">
        <v>130499.9999999992</v>
      </c>
      <c r="D197">
        <v>131600</v>
      </c>
      <c r="E197">
        <v>131600</v>
      </c>
      <c r="F197" s="36">
        <v>0</v>
      </c>
      <c r="G197">
        <v>130800</v>
      </c>
      <c r="H197" s="22">
        <v>43454</v>
      </c>
    </row>
    <row r="198" spans="1:8" ht="14.25" x14ac:dyDescent="0.15">
      <c r="A198" s="55" t="s">
        <v>499</v>
      </c>
      <c r="B198" s="53">
        <v>1</v>
      </c>
      <c r="C198">
        <v>129149.99999999919</v>
      </c>
      <c r="D198">
        <v>130250</v>
      </c>
      <c r="E198">
        <v>130250</v>
      </c>
      <c r="F198" s="36">
        <v>-1</v>
      </c>
      <c r="H198" s="22">
        <v>43455</v>
      </c>
    </row>
    <row r="199" spans="1:8" ht="14.25" x14ac:dyDescent="0.15">
      <c r="A199" s="55" t="s">
        <v>500</v>
      </c>
      <c r="B199" s="53">
        <v>0</v>
      </c>
      <c r="D199">
        <v>0</v>
      </c>
      <c r="E199">
        <v>130250</v>
      </c>
      <c r="F199" s="36">
        <v>0</v>
      </c>
      <c r="G199">
        <v>130500</v>
      </c>
      <c r="H199" s="22">
        <v>43458</v>
      </c>
    </row>
    <row r="200" spans="1:8" ht="14.25" x14ac:dyDescent="0.15">
      <c r="A200" s="55" t="s">
        <v>500</v>
      </c>
      <c r="B200" s="53">
        <v>-1</v>
      </c>
      <c r="D200">
        <v>0</v>
      </c>
      <c r="E200">
        <v>130250</v>
      </c>
      <c r="F200" s="36">
        <v>-1</v>
      </c>
      <c r="H200" s="22">
        <v>43459</v>
      </c>
    </row>
    <row r="201" spans="1:8" ht="14.25" x14ac:dyDescent="0.15">
      <c r="A201" s="55" t="s">
        <v>501</v>
      </c>
      <c r="B201" s="53">
        <v>0</v>
      </c>
      <c r="C201">
        <v>128849.99999999917</v>
      </c>
      <c r="D201">
        <v>129950</v>
      </c>
      <c r="E201">
        <v>129950</v>
      </c>
      <c r="F201" s="36">
        <v>0</v>
      </c>
      <c r="G201">
        <v>129150</v>
      </c>
      <c r="H201" s="22">
        <v>43460</v>
      </c>
    </row>
    <row r="202" spans="1:8" ht="14.25" x14ac:dyDescent="0.15">
      <c r="A202" s="55" t="s">
        <v>86</v>
      </c>
      <c r="B202" s="53">
        <v>-1</v>
      </c>
      <c r="C202">
        <v>128849.99999999917</v>
      </c>
      <c r="D202">
        <v>129950</v>
      </c>
      <c r="E202">
        <v>129950</v>
      </c>
      <c r="F202" s="36">
        <v>1</v>
      </c>
      <c r="H202" s="22">
        <v>43461</v>
      </c>
    </row>
    <row r="203" spans="1:8" ht="14.25" x14ac:dyDescent="0.15">
      <c r="A203" s="55" t="s">
        <v>502</v>
      </c>
      <c r="B203" s="53">
        <v>0</v>
      </c>
      <c r="C203">
        <v>127249.99999999921</v>
      </c>
      <c r="D203">
        <v>128350</v>
      </c>
      <c r="E203">
        <v>128350</v>
      </c>
      <c r="F203" s="36">
        <v>0</v>
      </c>
      <c r="G203">
        <v>128850</v>
      </c>
      <c r="H203" s="22">
        <v>43462</v>
      </c>
    </row>
    <row r="204" spans="1:8" ht="14.25" x14ac:dyDescent="0.15">
      <c r="A204" s="55" t="s">
        <v>502</v>
      </c>
      <c r="B204" s="53">
        <v>1</v>
      </c>
      <c r="C204">
        <v>127249.99999999921</v>
      </c>
      <c r="D204">
        <v>128350</v>
      </c>
      <c r="E204">
        <v>128350</v>
      </c>
      <c r="F204" s="36">
        <v>1</v>
      </c>
      <c r="H204" s="22">
        <v>43467</v>
      </c>
    </row>
    <row r="205" spans="1:8" ht="14.25" x14ac:dyDescent="0.15">
      <c r="A205" s="55" t="s">
        <v>503</v>
      </c>
      <c r="B205" s="53">
        <v>0</v>
      </c>
      <c r="C205">
        <v>126949.9999999992</v>
      </c>
      <c r="D205">
        <v>128050</v>
      </c>
      <c r="E205">
        <v>128050</v>
      </c>
      <c r="F205" s="36">
        <v>0</v>
      </c>
      <c r="G205">
        <v>127250</v>
      </c>
      <c r="H205" s="22">
        <v>43468</v>
      </c>
    </row>
    <row r="206" spans="1:8" ht="14.25" x14ac:dyDescent="0.15">
      <c r="A206" s="55" t="s">
        <v>87</v>
      </c>
      <c r="B206" s="53">
        <v>1</v>
      </c>
      <c r="C206">
        <v>126949.9999999992</v>
      </c>
      <c r="D206">
        <v>128050</v>
      </c>
      <c r="E206">
        <v>128050</v>
      </c>
      <c r="F206" s="36">
        <v>-1</v>
      </c>
      <c r="H206" s="22">
        <v>43469</v>
      </c>
    </row>
    <row r="207" spans="1:8" ht="14.25" x14ac:dyDescent="0.15">
      <c r="A207" s="55" t="s">
        <v>505</v>
      </c>
      <c r="B207" s="53">
        <v>0</v>
      </c>
      <c r="C207">
        <v>126649.99999999919</v>
      </c>
      <c r="D207">
        <v>127750</v>
      </c>
      <c r="E207">
        <v>127750</v>
      </c>
      <c r="F207" s="36">
        <v>0</v>
      </c>
      <c r="G207">
        <v>126950</v>
      </c>
      <c r="H207" s="22">
        <v>43472</v>
      </c>
    </row>
    <row r="208" spans="1:8" ht="14.25" x14ac:dyDescent="0.15">
      <c r="A208" s="55" t="s">
        <v>504</v>
      </c>
      <c r="B208" s="53">
        <v>-1</v>
      </c>
      <c r="C208">
        <v>126649.99999999919</v>
      </c>
      <c r="D208">
        <v>127750</v>
      </c>
      <c r="E208">
        <v>127750</v>
      </c>
      <c r="F208" s="36">
        <v>1</v>
      </c>
      <c r="H208" s="22">
        <v>43473</v>
      </c>
    </row>
    <row r="209" spans="1:8" ht="14.25" x14ac:dyDescent="0.15">
      <c r="A209" s="55" t="s">
        <v>506</v>
      </c>
      <c r="B209" s="53">
        <v>0</v>
      </c>
      <c r="C209">
        <v>126349.99999999917</v>
      </c>
      <c r="D209">
        <v>127450</v>
      </c>
      <c r="E209">
        <v>127450</v>
      </c>
      <c r="F209" s="36">
        <v>0</v>
      </c>
      <c r="G209">
        <v>126650</v>
      </c>
      <c r="H209" s="22">
        <v>43474</v>
      </c>
    </row>
    <row r="210" spans="1:8" ht="14.25" x14ac:dyDescent="0.15">
      <c r="A210" s="55" t="s">
        <v>88</v>
      </c>
      <c r="B210" s="53">
        <v>1</v>
      </c>
      <c r="C210">
        <v>126349.99999999917</v>
      </c>
      <c r="D210">
        <v>127450</v>
      </c>
      <c r="E210">
        <v>127450</v>
      </c>
      <c r="F210" s="36">
        <v>-1</v>
      </c>
      <c r="H210" s="22">
        <v>43475</v>
      </c>
    </row>
    <row r="211" spans="1:8" ht="14.25" x14ac:dyDescent="0.15">
      <c r="A211" s="55" t="s">
        <v>507</v>
      </c>
      <c r="B211" s="53">
        <v>0</v>
      </c>
      <c r="C211">
        <v>126049.99999999916</v>
      </c>
      <c r="D211">
        <v>127150</v>
      </c>
      <c r="E211">
        <v>127150</v>
      </c>
      <c r="F211" s="36">
        <v>0</v>
      </c>
      <c r="G211">
        <v>126350</v>
      </c>
      <c r="H211" s="22">
        <v>43476</v>
      </c>
    </row>
    <row r="212" spans="1:8" ht="14.25" x14ac:dyDescent="0.15">
      <c r="A212" s="55" t="s">
        <v>89</v>
      </c>
      <c r="B212" s="53">
        <v>-1</v>
      </c>
      <c r="C212">
        <v>126049.99999999916</v>
      </c>
      <c r="D212">
        <v>127150</v>
      </c>
      <c r="E212">
        <v>127150</v>
      </c>
      <c r="F212" s="36">
        <v>-1</v>
      </c>
      <c r="H212" s="22">
        <v>43479</v>
      </c>
    </row>
    <row r="213" spans="1:8" ht="14.25" x14ac:dyDescent="0.15">
      <c r="A213" s="55" t="s">
        <v>508</v>
      </c>
      <c r="B213" s="53">
        <v>0</v>
      </c>
      <c r="C213">
        <v>125749.99999999914</v>
      </c>
      <c r="D213">
        <v>126850</v>
      </c>
      <c r="E213">
        <v>126850</v>
      </c>
      <c r="F213" s="36">
        <v>0</v>
      </c>
      <c r="G213">
        <v>126050</v>
      </c>
      <c r="H213" s="22">
        <v>43480</v>
      </c>
    </row>
    <row r="214" spans="1:8" ht="14.25" x14ac:dyDescent="0.15">
      <c r="A214" s="55" t="s">
        <v>90</v>
      </c>
      <c r="B214" s="53">
        <v>-1</v>
      </c>
      <c r="C214">
        <v>125749.99999999914</v>
      </c>
      <c r="D214">
        <v>126850</v>
      </c>
      <c r="E214">
        <v>126850</v>
      </c>
      <c r="F214" s="36">
        <v>1</v>
      </c>
      <c r="H214" s="22">
        <v>43481</v>
      </c>
    </row>
    <row r="215" spans="1:8" ht="14.25" x14ac:dyDescent="0.15">
      <c r="A215" s="55" t="s">
        <v>509</v>
      </c>
      <c r="B215" s="53">
        <v>0</v>
      </c>
      <c r="C215">
        <v>125999.99999999914</v>
      </c>
      <c r="D215">
        <v>127100</v>
      </c>
      <c r="E215">
        <v>127100</v>
      </c>
      <c r="F215" s="36">
        <v>0</v>
      </c>
      <c r="G215">
        <v>125750</v>
      </c>
      <c r="H215" s="22">
        <v>43482</v>
      </c>
    </row>
    <row r="216" spans="1:8" ht="14.25" x14ac:dyDescent="0.15">
      <c r="A216" s="55" t="s">
        <v>509</v>
      </c>
      <c r="B216" s="53">
        <v>1</v>
      </c>
      <c r="C216">
        <v>125999.99999999914</v>
      </c>
      <c r="D216">
        <v>127100</v>
      </c>
      <c r="E216">
        <v>127100</v>
      </c>
      <c r="F216" s="36">
        <v>-1</v>
      </c>
      <c r="H216" s="22">
        <v>43483</v>
      </c>
    </row>
    <row r="217" spans="1:8" ht="14.25" x14ac:dyDescent="0.15">
      <c r="A217" s="55" t="s">
        <v>510</v>
      </c>
      <c r="B217" s="53">
        <v>0</v>
      </c>
      <c r="C217">
        <v>125699.99999999913</v>
      </c>
      <c r="D217">
        <v>126800</v>
      </c>
      <c r="E217">
        <v>126800</v>
      </c>
      <c r="F217" s="36">
        <v>0</v>
      </c>
      <c r="G217">
        <v>126000</v>
      </c>
      <c r="H217" s="22">
        <v>43486</v>
      </c>
    </row>
    <row r="218" spans="1:8" ht="14.25" x14ac:dyDescent="0.15">
      <c r="A218" s="55" t="s">
        <v>91</v>
      </c>
      <c r="B218" s="53">
        <v>-1</v>
      </c>
      <c r="C218">
        <v>125699.99999999913</v>
      </c>
      <c r="D218">
        <v>126800</v>
      </c>
      <c r="E218">
        <v>126800</v>
      </c>
      <c r="F218" s="36">
        <v>1</v>
      </c>
      <c r="H218" s="22">
        <v>43487</v>
      </c>
    </row>
    <row r="219" spans="1:8" ht="14.25" x14ac:dyDescent="0.15">
      <c r="A219" s="55" t="s">
        <v>92</v>
      </c>
      <c r="B219" s="53">
        <v>0</v>
      </c>
      <c r="C219">
        <v>126549.9999999991</v>
      </c>
      <c r="D219">
        <v>127650</v>
      </c>
      <c r="E219">
        <v>127650</v>
      </c>
      <c r="F219" s="36">
        <v>0</v>
      </c>
      <c r="G219">
        <v>125700</v>
      </c>
      <c r="H219" s="22">
        <v>43488</v>
      </c>
    </row>
    <row r="220" spans="1:8" ht="14.25" x14ac:dyDescent="0.15">
      <c r="A220" s="55" t="s">
        <v>92</v>
      </c>
      <c r="B220" s="53">
        <v>1</v>
      </c>
      <c r="C220">
        <v>126549.9999999991</v>
      </c>
      <c r="D220">
        <v>127650</v>
      </c>
      <c r="E220">
        <v>127650</v>
      </c>
      <c r="F220" s="36">
        <v>1</v>
      </c>
      <c r="H220" s="22">
        <v>43489</v>
      </c>
    </row>
    <row r="221" spans="1:8" ht="14.25" x14ac:dyDescent="0.15">
      <c r="A221" s="55" t="s">
        <v>511</v>
      </c>
      <c r="B221" s="53">
        <v>0</v>
      </c>
      <c r="C221">
        <v>126249.99999999908</v>
      </c>
      <c r="D221">
        <v>127350</v>
      </c>
      <c r="E221">
        <v>127350</v>
      </c>
      <c r="F221" s="36">
        <v>0</v>
      </c>
      <c r="G221">
        <v>126550</v>
      </c>
      <c r="H221" s="22">
        <v>43490</v>
      </c>
    </row>
    <row r="222" spans="1:8" ht="14.25" x14ac:dyDescent="0.15">
      <c r="A222" s="55" t="s">
        <v>93</v>
      </c>
      <c r="B222" s="53">
        <v>1</v>
      </c>
      <c r="C222">
        <v>126249.99999999908</v>
      </c>
      <c r="D222">
        <v>127350</v>
      </c>
      <c r="E222">
        <v>127350</v>
      </c>
      <c r="F222" s="36">
        <v>-1</v>
      </c>
      <c r="H222" s="22">
        <v>43493</v>
      </c>
    </row>
    <row r="223" spans="1:8" ht="14.25" x14ac:dyDescent="0.15">
      <c r="A223" s="55" t="s">
        <v>513</v>
      </c>
      <c r="B223" s="53">
        <v>0</v>
      </c>
      <c r="C223">
        <v>125949.99999999907</v>
      </c>
      <c r="D223">
        <v>127050</v>
      </c>
      <c r="E223">
        <v>127050</v>
      </c>
      <c r="F223" s="36">
        <v>0</v>
      </c>
      <c r="G223">
        <v>126250</v>
      </c>
      <c r="H223" s="22">
        <v>43494</v>
      </c>
    </row>
    <row r="224" spans="1:8" ht="14.25" x14ac:dyDescent="0.15">
      <c r="A224" s="55" t="s">
        <v>512</v>
      </c>
      <c r="B224" s="53">
        <v>-1</v>
      </c>
      <c r="C224">
        <v>125949.99999999907</v>
      </c>
      <c r="D224">
        <v>127050</v>
      </c>
      <c r="E224">
        <v>127050</v>
      </c>
      <c r="F224" s="36">
        <v>-1</v>
      </c>
      <c r="H224" s="22">
        <v>43495</v>
      </c>
    </row>
    <row r="225" spans="1:8" ht="14.25" x14ac:dyDescent="0.15">
      <c r="A225" s="55" t="s">
        <v>514</v>
      </c>
      <c r="B225" s="53">
        <v>0</v>
      </c>
      <c r="C225">
        <v>125649.99999999905</v>
      </c>
      <c r="D225">
        <v>126750</v>
      </c>
      <c r="E225">
        <v>126750</v>
      </c>
      <c r="F225" s="36">
        <v>0</v>
      </c>
      <c r="G225">
        <v>125950</v>
      </c>
      <c r="H225" s="22">
        <v>43496</v>
      </c>
    </row>
    <row r="226" spans="1:8" ht="14.25" x14ac:dyDescent="0.15">
      <c r="A226" s="55" t="s">
        <v>94</v>
      </c>
      <c r="B226" s="53">
        <v>-1</v>
      </c>
      <c r="C226">
        <v>125649.99999999905</v>
      </c>
      <c r="D226">
        <v>126750</v>
      </c>
      <c r="E226">
        <v>126750</v>
      </c>
      <c r="F226" s="36">
        <v>1</v>
      </c>
      <c r="H226" s="22">
        <v>43497</v>
      </c>
    </row>
    <row r="227" spans="1:8" ht="14.25" x14ac:dyDescent="0.15">
      <c r="A227" s="55" t="s">
        <v>516</v>
      </c>
      <c r="B227" s="53">
        <v>0</v>
      </c>
      <c r="C227">
        <v>125349.99999999904</v>
      </c>
      <c r="D227">
        <v>126450</v>
      </c>
      <c r="E227">
        <v>126450</v>
      </c>
      <c r="F227" s="36">
        <v>1</v>
      </c>
      <c r="H227" s="22">
        <v>43507</v>
      </c>
    </row>
    <row r="228" spans="1:8" ht="14.25" x14ac:dyDescent="0.15">
      <c r="A228" s="55" t="s">
        <v>515</v>
      </c>
      <c r="B228" s="53">
        <v>1</v>
      </c>
      <c r="C228">
        <v>125349.99999999904</v>
      </c>
      <c r="D228">
        <v>126450</v>
      </c>
      <c r="E228">
        <v>126450</v>
      </c>
      <c r="F228" s="36">
        <v>0</v>
      </c>
      <c r="G228">
        <v>125650</v>
      </c>
      <c r="H228" s="22">
        <v>43508</v>
      </c>
    </row>
    <row r="229" spans="1:8" ht="14.25" x14ac:dyDescent="0.15">
      <c r="A229" s="55" t="s">
        <v>95</v>
      </c>
      <c r="B229" s="53">
        <v>1</v>
      </c>
      <c r="C229">
        <v>125049.99999999903</v>
      </c>
      <c r="D229">
        <v>126150</v>
      </c>
      <c r="E229">
        <v>126150</v>
      </c>
      <c r="F229" s="36">
        <v>-1</v>
      </c>
      <c r="H229" s="22">
        <v>43509</v>
      </c>
    </row>
    <row r="230" spans="1:8" ht="14.25" x14ac:dyDescent="0.15">
      <c r="A230" s="55" t="s">
        <v>517</v>
      </c>
      <c r="B230" s="53">
        <v>0</v>
      </c>
      <c r="D230">
        <v>0</v>
      </c>
      <c r="E230">
        <v>126150</v>
      </c>
      <c r="F230" s="36">
        <v>0</v>
      </c>
      <c r="G230">
        <v>125350</v>
      </c>
      <c r="H230" s="22">
        <v>43510</v>
      </c>
    </row>
    <row r="231" spans="1:8" ht="14.25" x14ac:dyDescent="0.15">
      <c r="A231" s="55" t="s">
        <v>517</v>
      </c>
      <c r="B231" s="53">
        <v>-1</v>
      </c>
      <c r="D231">
        <v>0</v>
      </c>
      <c r="E231">
        <v>126150</v>
      </c>
      <c r="F231" s="36">
        <v>-1</v>
      </c>
      <c r="H231" s="22">
        <v>43511</v>
      </c>
    </row>
    <row r="232" spans="1:8" ht="14.25" x14ac:dyDescent="0.15">
      <c r="A232" s="55" t="s">
        <v>518</v>
      </c>
      <c r="B232" s="53">
        <v>0</v>
      </c>
      <c r="C232">
        <v>124749.99999999901</v>
      </c>
      <c r="D232">
        <v>125850</v>
      </c>
      <c r="E232">
        <v>125850</v>
      </c>
      <c r="F232" s="36">
        <v>0</v>
      </c>
      <c r="G232">
        <v>125050</v>
      </c>
      <c r="H232" s="22">
        <v>43514</v>
      </c>
    </row>
    <row r="233" spans="1:8" ht="14.25" x14ac:dyDescent="0.15">
      <c r="A233" s="55" t="s">
        <v>96</v>
      </c>
      <c r="B233" s="53">
        <v>-1</v>
      </c>
      <c r="C233">
        <v>124749.99999999901</v>
      </c>
      <c r="D233">
        <v>125850</v>
      </c>
      <c r="E233">
        <v>125850</v>
      </c>
      <c r="F233" s="36">
        <v>1</v>
      </c>
      <c r="H233" s="22">
        <v>43515</v>
      </c>
    </row>
    <row r="234" spans="1:8" ht="14.25" x14ac:dyDescent="0.15">
      <c r="A234" s="55" t="s">
        <v>519</v>
      </c>
      <c r="B234" s="53">
        <v>0</v>
      </c>
      <c r="C234">
        <v>122649.99999999905</v>
      </c>
      <c r="D234">
        <v>123750</v>
      </c>
      <c r="E234">
        <v>123750</v>
      </c>
      <c r="F234" s="36">
        <v>0</v>
      </c>
      <c r="G234">
        <v>124750</v>
      </c>
      <c r="H234" s="22">
        <v>43516</v>
      </c>
    </row>
    <row r="235" spans="1:8" ht="14.25" x14ac:dyDescent="0.15">
      <c r="A235" s="55" t="s">
        <v>519</v>
      </c>
      <c r="B235" s="53">
        <v>1</v>
      </c>
      <c r="D235">
        <v>123750</v>
      </c>
      <c r="E235">
        <v>123750</v>
      </c>
      <c r="F235" s="36">
        <v>1</v>
      </c>
      <c r="H235" s="22">
        <v>43517</v>
      </c>
    </row>
    <row r="236" spans="1:8" ht="14.25" x14ac:dyDescent="0.15">
      <c r="A236" s="55" t="s">
        <v>520</v>
      </c>
      <c r="B236" s="53">
        <v>0</v>
      </c>
      <c r="C236">
        <v>122349.99999999904</v>
      </c>
      <c r="D236">
        <v>123450</v>
      </c>
      <c r="E236">
        <v>123450</v>
      </c>
      <c r="F236" s="36">
        <v>0</v>
      </c>
      <c r="G236">
        <v>122650</v>
      </c>
      <c r="H236" s="22">
        <v>43518</v>
      </c>
    </row>
    <row r="237" spans="1:8" ht="14.25" x14ac:dyDescent="0.15">
      <c r="A237" s="55" t="s">
        <v>97</v>
      </c>
      <c r="B237" s="53">
        <v>1</v>
      </c>
      <c r="C237">
        <v>122349.99999999904</v>
      </c>
      <c r="D237">
        <v>123450</v>
      </c>
      <c r="E237">
        <v>123450</v>
      </c>
      <c r="F237" s="36">
        <v>1</v>
      </c>
      <c r="H237" s="22">
        <v>43521</v>
      </c>
    </row>
    <row r="238" spans="1:8" ht="14.25" x14ac:dyDescent="0.15">
      <c r="A238" s="55" t="s">
        <v>522</v>
      </c>
      <c r="B238" s="53">
        <v>0</v>
      </c>
      <c r="C238">
        <v>122049.99999999903</v>
      </c>
      <c r="D238">
        <v>123150</v>
      </c>
      <c r="E238">
        <v>123150</v>
      </c>
      <c r="F238" s="36">
        <v>0</v>
      </c>
      <c r="G238">
        <v>122350</v>
      </c>
      <c r="H238" s="22">
        <v>43522</v>
      </c>
    </row>
    <row r="239" spans="1:8" ht="14.25" x14ac:dyDescent="0.15">
      <c r="A239" s="55" t="s">
        <v>521</v>
      </c>
      <c r="B239" s="53">
        <v>1</v>
      </c>
      <c r="C239">
        <v>122049.99999999903</v>
      </c>
      <c r="D239">
        <v>123150</v>
      </c>
      <c r="E239">
        <v>123150</v>
      </c>
      <c r="F239" s="36">
        <v>1</v>
      </c>
      <c r="H239" s="22">
        <v>43523</v>
      </c>
    </row>
    <row r="240" spans="1:8" ht="14.25" x14ac:dyDescent="0.15">
      <c r="A240" s="55" t="s">
        <v>524</v>
      </c>
      <c r="B240" s="53">
        <v>0</v>
      </c>
      <c r="C240">
        <v>121749.99999999901</v>
      </c>
      <c r="D240">
        <v>122850</v>
      </c>
      <c r="E240">
        <v>122850</v>
      </c>
      <c r="F240" s="36">
        <v>0</v>
      </c>
      <c r="G240">
        <v>122050</v>
      </c>
      <c r="H240" s="22">
        <v>43524</v>
      </c>
    </row>
    <row r="241" spans="1:8" ht="14.25" x14ac:dyDescent="0.15">
      <c r="A241" s="55" t="s">
        <v>523</v>
      </c>
      <c r="B241" s="53">
        <v>1</v>
      </c>
      <c r="C241">
        <v>121749.99999999901</v>
      </c>
      <c r="D241">
        <v>122850</v>
      </c>
      <c r="E241">
        <v>122850</v>
      </c>
      <c r="F241" s="36">
        <v>-1</v>
      </c>
      <c r="H241" s="22">
        <v>43525</v>
      </c>
    </row>
    <row r="242" spans="1:8" ht="14.25" x14ac:dyDescent="0.15">
      <c r="A242" s="55" t="s">
        <v>525</v>
      </c>
      <c r="B242" s="53">
        <v>0</v>
      </c>
      <c r="C242">
        <v>122399.99999999898</v>
      </c>
      <c r="D242">
        <v>123500</v>
      </c>
      <c r="E242">
        <v>123500</v>
      </c>
      <c r="F242" s="36">
        <v>0</v>
      </c>
      <c r="G242">
        <v>121750</v>
      </c>
      <c r="H242" s="22">
        <v>43528</v>
      </c>
    </row>
    <row r="243" spans="1:8" ht="14.25" x14ac:dyDescent="0.15">
      <c r="A243" s="55" t="s">
        <v>525</v>
      </c>
      <c r="B243" s="53">
        <v>-1</v>
      </c>
      <c r="C243">
        <v>122399.99999999898</v>
      </c>
      <c r="D243">
        <v>123500</v>
      </c>
      <c r="E243">
        <v>123500</v>
      </c>
      <c r="F243" s="36">
        <v>-1</v>
      </c>
      <c r="H243" s="22">
        <v>43529</v>
      </c>
    </row>
    <row r="244" spans="1:8" ht="14.25" x14ac:dyDescent="0.15">
      <c r="A244" s="55" t="s">
        <v>526</v>
      </c>
      <c r="B244" s="53">
        <v>0</v>
      </c>
      <c r="C244">
        <v>122099.99999999897</v>
      </c>
      <c r="D244">
        <v>123200</v>
      </c>
      <c r="E244">
        <v>123200</v>
      </c>
      <c r="F244" s="36">
        <v>-1</v>
      </c>
      <c r="H244" s="22">
        <v>43530</v>
      </c>
    </row>
    <row r="245" spans="1:8" ht="14.25" x14ac:dyDescent="0.15">
      <c r="A245" s="55" t="s">
        <v>98</v>
      </c>
      <c r="B245" s="53">
        <v>-1</v>
      </c>
      <c r="C245">
        <v>122099.99999999897</v>
      </c>
      <c r="D245">
        <v>123200</v>
      </c>
      <c r="E245">
        <v>123200</v>
      </c>
      <c r="F245" s="36">
        <v>-1</v>
      </c>
    </row>
    <row r="246" spans="1:8" ht="14.25" x14ac:dyDescent="0.15">
      <c r="A246" s="55" t="s">
        <v>527</v>
      </c>
      <c r="B246" s="53">
        <v>-1</v>
      </c>
      <c r="C246">
        <v>124399.99999999898</v>
      </c>
      <c r="D246">
        <v>125500</v>
      </c>
      <c r="E246">
        <v>125500</v>
      </c>
      <c r="F246" s="36">
        <v>0</v>
      </c>
      <c r="G246">
        <v>122400</v>
      </c>
    </row>
    <row r="247" spans="1:8" ht="14.25" x14ac:dyDescent="0.15">
      <c r="A247" s="55" t="s">
        <v>528</v>
      </c>
      <c r="B247" s="53">
        <v>-1</v>
      </c>
      <c r="D247">
        <v>0</v>
      </c>
      <c r="E247">
        <v>125500</v>
      </c>
      <c r="F247" s="36">
        <v>1</v>
      </c>
    </row>
    <row r="248" spans="1:8" ht="14.25" x14ac:dyDescent="0.15">
      <c r="A248" s="55" t="s">
        <v>529</v>
      </c>
      <c r="B248" s="53">
        <v>0</v>
      </c>
      <c r="D248">
        <v>0</v>
      </c>
      <c r="E248">
        <v>125500</v>
      </c>
      <c r="F248" s="36">
        <v>0</v>
      </c>
      <c r="G248">
        <v>122100</v>
      </c>
    </row>
    <row r="249" spans="1:8" ht="14.25" x14ac:dyDescent="0.15">
      <c r="A249" s="55" t="s">
        <v>529</v>
      </c>
      <c r="B249" s="53">
        <v>1</v>
      </c>
      <c r="D249">
        <v>0</v>
      </c>
      <c r="E249">
        <v>125500</v>
      </c>
      <c r="F249" s="36">
        <v>-1</v>
      </c>
    </row>
    <row r="250" spans="1:8" ht="14.25" x14ac:dyDescent="0.15">
      <c r="A250" s="55" t="s">
        <v>530</v>
      </c>
      <c r="B250" s="53">
        <v>0</v>
      </c>
      <c r="C250">
        <v>124099.99999999897</v>
      </c>
      <c r="D250">
        <v>125200</v>
      </c>
      <c r="E250">
        <v>125200</v>
      </c>
      <c r="F250" s="36">
        <v>-1</v>
      </c>
    </row>
    <row r="251" spans="1:8" ht="14.25" x14ac:dyDescent="0.15">
      <c r="A251" s="55" t="s">
        <v>99</v>
      </c>
      <c r="B251" s="53">
        <v>-1</v>
      </c>
      <c r="C251">
        <v>124099.99999999897</v>
      </c>
      <c r="D251">
        <v>125200</v>
      </c>
      <c r="E251">
        <v>125200</v>
      </c>
      <c r="F251" s="36">
        <v>0</v>
      </c>
      <c r="G251">
        <v>124400</v>
      </c>
    </row>
    <row r="252" spans="1:8" ht="14.25" x14ac:dyDescent="0.15">
      <c r="A252" s="55" t="s">
        <v>100</v>
      </c>
      <c r="B252" s="53">
        <v>-1</v>
      </c>
      <c r="C252">
        <v>126249.99999999894</v>
      </c>
      <c r="D252">
        <v>127350</v>
      </c>
      <c r="E252">
        <v>127350</v>
      </c>
      <c r="F252" s="36">
        <v>1</v>
      </c>
    </row>
    <row r="253" spans="1:8" ht="14.25" x14ac:dyDescent="0.15">
      <c r="A253" s="55" t="s">
        <v>531</v>
      </c>
      <c r="B253" s="53">
        <v>0</v>
      </c>
      <c r="D253">
        <v>0</v>
      </c>
      <c r="E253">
        <v>127350</v>
      </c>
      <c r="F253" s="36">
        <v>0</v>
      </c>
      <c r="G253">
        <v>124100</v>
      </c>
    </row>
    <row r="254" spans="1:8" ht="14.25" x14ac:dyDescent="0.15">
      <c r="A254" s="55" t="s">
        <v>531</v>
      </c>
      <c r="B254" s="53">
        <v>1</v>
      </c>
      <c r="D254">
        <v>0</v>
      </c>
      <c r="E254">
        <v>127350</v>
      </c>
      <c r="F254" s="36">
        <v>1</v>
      </c>
    </row>
    <row r="255" spans="1:8" ht="14.25" x14ac:dyDescent="0.15">
      <c r="A255" s="55" t="s">
        <v>532</v>
      </c>
      <c r="B255" s="53">
        <v>0</v>
      </c>
      <c r="C255">
        <v>125949.99999999892</v>
      </c>
      <c r="D255">
        <v>127050</v>
      </c>
      <c r="E255">
        <v>127050</v>
      </c>
      <c r="F255" s="36">
        <v>0</v>
      </c>
      <c r="G255">
        <v>126250</v>
      </c>
    </row>
    <row r="256" spans="1:8" ht="14.25" x14ac:dyDescent="0.15">
      <c r="A256" s="55" t="s">
        <v>101</v>
      </c>
      <c r="B256" s="53">
        <v>1</v>
      </c>
      <c r="C256">
        <v>125949.99999999892</v>
      </c>
      <c r="D256">
        <v>127050</v>
      </c>
      <c r="E256">
        <v>127050</v>
      </c>
      <c r="F256" s="36">
        <v>-1</v>
      </c>
    </row>
    <row r="257" spans="1:7" ht="14.25" x14ac:dyDescent="0.15">
      <c r="A257" s="55" t="s">
        <v>533</v>
      </c>
      <c r="B257" s="53">
        <v>0</v>
      </c>
      <c r="C257">
        <v>129849.99999999895</v>
      </c>
      <c r="D257">
        <v>130950</v>
      </c>
      <c r="E257">
        <v>130950</v>
      </c>
      <c r="F257" s="36">
        <v>0</v>
      </c>
      <c r="G257">
        <v>125950</v>
      </c>
    </row>
    <row r="258" spans="1:7" ht="14.25" x14ac:dyDescent="0.15">
      <c r="A258" s="55" t="s">
        <v>533</v>
      </c>
      <c r="B258" s="53">
        <v>-1</v>
      </c>
      <c r="C258">
        <v>129849.99999999895</v>
      </c>
      <c r="D258">
        <v>130950</v>
      </c>
      <c r="E258">
        <v>130950</v>
      </c>
      <c r="F258" s="36">
        <v>-1</v>
      </c>
    </row>
    <row r="259" spans="1:7" ht="14.25" x14ac:dyDescent="0.15">
      <c r="A259" s="55" t="s">
        <v>534</v>
      </c>
      <c r="B259" s="53">
        <v>0</v>
      </c>
      <c r="C259">
        <v>129549.99999999894</v>
      </c>
      <c r="D259">
        <v>130650</v>
      </c>
      <c r="E259">
        <v>130650</v>
      </c>
      <c r="F259" s="36">
        <v>-1</v>
      </c>
    </row>
    <row r="260" spans="1:7" ht="14.25" x14ac:dyDescent="0.15">
      <c r="A260" s="55" t="s">
        <v>102</v>
      </c>
      <c r="B260" s="53">
        <v>-1</v>
      </c>
      <c r="C260">
        <v>129549.99999999894</v>
      </c>
      <c r="D260">
        <v>130650</v>
      </c>
      <c r="E260">
        <v>130650</v>
      </c>
      <c r="F260" s="36">
        <v>-1</v>
      </c>
    </row>
    <row r="261" spans="1:7" ht="14.25" x14ac:dyDescent="0.15">
      <c r="A261" s="55" t="s">
        <v>535</v>
      </c>
      <c r="B261" s="53">
        <v>-1</v>
      </c>
      <c r="C261">
        <v>122049.99999999894</v>
      </c>
      <c r="D261">
        <v>123150</v>
      </c>
      <c r="E261">
        <v>123150</v>
      </c>
      <c r="F261" s="36">
        <v>0</v>
      </c>
      <c r="G261">
        <v>129850</v>
      </c>
    </row>
    <row r="262" spans="1:7" ht="14.25" x14ac:dyDescent="0.15">
      <c r="A262" s="55" t="s">
        <v>536</v>
      </c>
      <c r="B262" s="53">
        <v>-1</v>
      </c>
      <c r="D262">
        <v>0</v>
      </c>
      <c r="E262">
        <v>123150</v>
      </c>
      <c r="F262" s="36">
        <v>1</v>
      </c>
    </row>
    <row r="263" spans="1:7" ht="14.25" x14ac:dyDescent="0.15">
      <c r="A263" s="55" t="s">
        <v>537</v>
      </c>
      <c r="B263" s="53">
        <v>0</v>
      </c>
      <c r="D263">
        <v>0</v>
      </c>
      <c r="E263">
        <v>123150</v>
      </c>
      <c r="F263" s="36">
        <v>0</v>
      </c>
      <c r="G263">
        <v>129550</v>
      </c>
    </row>
    <row r="264" spans="1:7" ht="14.25" x14ac:dyDescent="0.15">
      <c r="A264" s="55" t="s">
        <v>537</v>
      </c>
      <c r="B264" s="53">
        <v>1</v>
      </c>
      <c r="D264">
        <v>0</v>
      </c>
      <c r="E264">
        <v>123150</v>
      </c>
      <c r="F264" s="36">
        <v>-1</v>
      </c>
    </row>
    <row r="265" spans="1:7" ht="14.25" x14ac:dyDescent="0.15">
      <c r="A265" s="55" t="s">
        <v>538</v>
      </c>
      <c r="B265" s="53">
        <v>0</v>
      </c>
      <c r="C265">
        <v>121749.99999999892</v>
      </c>
      <c r="D265">
        <v>122850</v>
      </c>
      <c r="E265">
        <v>122850</v>
      </c>
      <c r="F265" s="36">
        <v>0</v>
      </c>
      <c r="G265">
        <v>122050</v>
      </c>
    </row>
    <row r="266" spans="1:7" ht="14.25" x14ac:dyDescent="0.15">
      <c r="A266" s="55" t="s">
        <v>103</v>
      </c>
      <c r="B266" s="53">
        <v>-1</v>
      </c>
      <c r="C266">
        <v>121749.99999999892</v>
      </c>
      <c r="D266">
        <v>122850</v>
      </c>
      <c r="E266">
        <v>122850</v>
      </c>
      <c r="F266" s="36">
        <v>-1</v>
      </c>
    </row>
    <row r="267" spans="1:7" ht="14.25" x14ac:dyDescent="0.15">
      <c r="A267" s="55" t="s">
        <v>539</v>
      </c>
      <c r="B267" s="53">
        <v>0</v>
      </c>
      <c r="C267">
        <v>121449.99999999891</v>
      </c>
      <c r="D267">
        <v>122550</v>
      </c>
      <c r="E267">
        <v>122550</v>
      </c>
      <c r="F267" s="36">
        <v>0</v>
      </c>
      <c r="G267">
        <v>121750</v>
      </c>
    </row>
    <row r="268" spans="1:7" ht="14.25" x14ac:dyDescent="0.15">
      <c r="A268" s="55" t="s">
        <v>104</v>
      </c>
      <c r="B268" s="53">
        <v>-1</v>
      </c>
      <c r="C268">
        <v>121449.99999999891</v>
      </c>
      <c r="D268">
        <v>122550</v>
      </c>
      <c r="E268">
        <v>122550</v>
      </c>
      <c r="F268" s="36">
        <v>1</v>
      </c>
    </row>
    <row r="269" spans="1:7" ht="14.25" x14ac:dyDescent="0.15">
      <c r="A269" s="55" t="s">
        <v>540</v>
      </c>
      <c r="B269" s="53">
        <v>0</v>
      </c>
      <c r="C269">
        <v>120999.99999999892</v>
      </c>
      <c r="D269">
        <v>122100</v>
      </c>
      <c r="E269">
        <v>122100</v>
      </c>
      <c r="F269" s="36">
        <v>0</v>
      </c>
      <c r="G269">
        <v>121450</v>
      </c>
    </row>
    <row r="270" spans="1:7" ht="14.25" x14ac:dyDescent="0.15">
      <c r="A270" s="55" t="s">
        <v>540</v>
      </c>
      <c r="B270" s="53">
        <v>1</v>
      </c>
      <c r="C270">
        <v>120999.99999999892</v>
      </c>
      <c r="D270">
        <v>122100</v>
      </c>
      <c r="E270">
        <v>122100</v>
      </c>
      <c r="F270" s="36">
        <v>1</v>
      </c>
    </row>
    <row r="271" spans="1:7" ht="14.25" x14ac:dyDescent="0.15">
      <c r="A271" s="55" t="s">
        <v>541</v>
      </c>
      <c r="B271" s="53">
        <v>0</v>
      </c>
      <c r="C271">
        <v>120699.99999999891</v>
      </c>
      <c r="D271">
        <v>121800</v>
      </c>
      <c r="E271">
        <v>121800</v>
      </c>
      <c r="F271" s="36">
        <v>0</v>
      </c>
      <c r="G271">
        <v>121000</v>
      </c>
    </row>
    <row r="272" spans="1:7" ht="14.25" x14ac:dyDescent="0.15">
      <c r="A272" s="55" t="s">
        <v>105</v>
      </c>
      <c r="B272" s="53">
        <v>1</v>
      </c>
      <c r="C272">
        <v>120699.99999999891</v>
      </c>
      <c r="D272">
        <v>121800</v>
      </c>
      <c r="E272">
        <v>121800</v>
      </c>
      <c r="F272" s="36">
        <v>-1</v>
      </c>
    </row>
    <row r="273" spans="1:7" ht="14.25" x14ac:dyDescent="0.15">
      <c r="A273" s="55" t="s">
        <v>542</v>
      </c>
      <c r="B273" s="53">
        <v>0</v>
      </c>
      <c r="C273">
        <v>121299.99999999894</v>
      </c>
      <c r="D273">
        <v>122400</v>
      </c>
      <c r="E273">
        <v>122400</v>
      </c>
      <c r="F273" s="36">
        <v>0</v>
      </c>
      <c r="G273">
        <v>120700</v>
      </c>
    </row>
    <row r="274" spans="1:7" ht="14.25" x14ac:dyDescent="0.15">
      <c r="A274" s="55" t="s">
        <v>542</v>
      </c>
      <c r="B274" s="53">
        <v>-1</v>
      </c>
      <c r="C274">
        <v>121299.99999999894</v>
      </c>
      <c r="D274">
        <v>122400</v>
      </c>
      <c r="E274">
        <v>122400</v>
      </c>
      <c r="F274" s="36">
        <v>-1</v>
      </c>
    </row>
    <row r="275" spans="1:7" ht="14.25" x14ac:dyDescent="0.15">
      <c r="A275" s="55" t="s">
        <v>543</v>
      </c>
      <c r="B275" s="53">
        <v>0</v>
      </c>
      <c r="C275">
        <v>120999.99999999892</v>
      </c>
      <c r="D275">
        <v>122100</v>
      </c>
      <c r="E275">
        <v>122100</v>
      </c>
      <c r="F275" s="36">
        <v>-1</v>
      </c>
    </row>
    <row r="276" spans="1:7" ht="14.25" x14ac:dyDescent="0.15">
      <c r="A276" s="55" t="s">
        <v>106</v>
      </c>
      <c r="B276" s="53">
        <v>-1</v>
      </c>
      <c r="C276">
        <v>120999.99999999892</v>
      </c>
      <c r="D276">
        <v>122100</v>
      </c>
      <c r="E276">
        <v>122100</v>
      </c>
      <c r="F276" s="36">
        <v>-1</v>
      </c>
    </row>
    <row r="277" spans="1:7" ht="14.25" x14ac:dyDescent="0.15">
      <c r="A277" s="55" t="s">
        <v>544</v>
      </c>
      <c r="B277" s="53">
        <v>-1</v>
      </c>
      <c r="C277">
        <v>120699.99999999891</v>
      </c>
      <c r="D277">
        <v>121800</v>
      </c>
      <c r="E277">
        <v>121800</v>
      </c>
      <c r="F277" s="36">
        <v>-1</v>
      </c>
    </row>
    <row r="278" spans="1:7" ht="14.25" x14ac:dyDescent="0.15">
      <c r="A278" s="55" t="s">
        <v>545</v>
      </c>
      <c r="B278" s="53">
        <v>0</v>
      </c>
      <c r="D278">
        <v>0</v>
      </c>
      <c r="E278">
        <v>121800</v>
      </c>
      <c r="F278" s="36">
        <v>0</v>
      </c>
      <c r="G278">
        <v>121300</v>
      </c>
    </row>
    <row r="279" spans="1:7" ht="14.25" x14ac:dyDescent="0.15">
      <c r="A279" s="55" t="s">
        <v>545</v>
      </c>
      <c r="B279" s="53">
        <v>-1</v>
      </c>
      <c r="D279">
        <v>0</v>
      </c>
      <c r="E279">
        <v>121800</v>
      </c>
      <c r="F279" s="36">
        <v>1</v>
      </c>
    </row>
    <row r="280" spans="1:7" ht="14.25" x14ac:dyDescent="0.15">
      <c r="A280" s="55" t="s">
        <v>546</v>
      </c>
      <c r="B280" s="53">
        <v>-1</v>
      </c>
      <c r="D280">
        <v>120550</v>
      </c>
      <c r="E280">
        <v>120550</v>
      </c>
      <c r="F280" s="36">
        <v>0</v>
      </c>
      <c r="G280">
        <v>121000</v>
      </c>
    </row>
    <row r="281" spans="1:7" ht="14.25" x14ac:dyDescent="0.15">
      <c r="A281" s="55" t="s">
        <v>547</v>
      </c>
      <c r="B281" s="53">
        <v>0</v>
      </c>
      <c r="D281">
        <v>0</v>
      </c>
      <c r="E281">
        <v>120550</v>
      </c>
      <c r="F281" s="36">
        <v>1</v>
      </c>
    </row>
    <row r="282" spans="1:7" ht="14.25" x14ac:dyDescent="0.15">
      <c r="A282" s="55" t="s">
        <v>547</v>
      </c>
      <c r="B282" s="53">
        <v>1</v>
      </c>
      <c r="D282">
        <v>0</v>
      </c>
      <c r="E282">
        <v>120550</v>
      </c>
      <c r="F282" s="36">
        <v>0</v>
      </c>
      <c r="G282">
        <v>120700</v>
      </c>
    </row>
    <row r="283" spans="1:7" ht="14.25" x14ac:dyDescent="0.15">
      <c r="A283" s="55" t="s">
        <v>548</v>
      </c>
      <c r="B283" s="53">
        <v>0</v>
      </c>
      <c r="C283">
        <v>120399.99999999889</v>
      </c>
      <c r="D283">
        <v>120250</v>
      </c>
      <c r="E283">
        <v>120250</v>
      </c>
      <c r="F283" s="36">
        <v>-1</v>
      </c>
    </row>
    <row r="284" spans="1:7" ht="14.25" x14ac:dyDescent="0.15">
      <c r="A284" s="55" t="s">
        <v>107</v>
      </c>
      <c r="B284" s="53">
        <v>1</v>
      </c>
      <c r="C284">
        <v>120399.99999999889</v>
      </c>
      <c r="D284">
        <v>120250</v>
      </c>
      <c r="E284">
        <v>120250</v>
      </c>
      <c r="F284" s="36">
        <v>0</v>
      </c>
      <c r="G284">
        <v>120400</v>
      </c>
    </row>
    <row r="285" spans="1:7" ht="14.25" x14ac:dyDescent="0.15">
      <c r="A285" s="55" t="s">
        <v>549</v>
      </c>
      <c r="B285" s="53">
        <v>0</v>
      </c>
      <c r="C285">
        <v>124049.99999999892</v>
      </c>
      <c r="D285">
        <v>123900</v>
      </c>
      <c r="E285">
        <v>123900</v>
      </c>
      <c r="F285" s="36">
        <v>-1</v>
      </c>
    </row>
    <row r="286" spans="1:7" ht="14.25" x14ac:dyDescent="0.15">
      <c r="A286" s="55" t="s">
        <v>549</v>
      </c>
      <c r="B286" s="53">
        <v>-1</v>
      </c>
      <c r="C286">
        <v>124049.99999999892</v>
      </c>
      <c r="D286">
        <v>123900</v>
      </c>
      <c r="E286">
        <v>123900</v>
      </c>
      <c r="F286" s="36">
        <v>-1</v>
      </c>
    </row>
    <row r="287" spans="1:7" ht="14.25" x14ac:dyDescent="0.15">
      <c r="A287" s="55" t="s">
        <v>550</v>
      </c>
      <c r="B287" s="53">
        <v>0</v>
      </c>
      <c r="C287">
        <v>123749.99999999891</v>
      </c>
      <c r="D287">
        <v>123600</v>
      </c>
      <c r="E287">
        <v>123600</v>
      </c>
      <c r="F287" s="36">
        <v>-1</v>
      </c>
    </row>
    <row r="288" spans="1:7" ht="14.25" x14ac:dyDescent="0.15">
      <c r="A288" s="55" t="s">
        <v>108</v>
      </c>
      <c r="B288" s="53">
        <v>-1</v>
      </c>
      <c r="C288">
        <v>123749.99999999891</v>
      </c>
      <c r="D288">
        <v>123600</v>
      </c>
      <c r="E288">
        <v>123600</v>
      </c>
      <c r="F288" s="36">
        <v>-1</v>
      </c>
    </row>
    <row r="289" spans="1:7" ht="14.25" x14ac:dyDescent="0.15">
      <c r="A289" s="55" t="s">
        <v>551</v>
      </c>
      <c r="B289" s="53">
        <v>-1</v>
      </c>
      <c r="C289">
        <v>128249.99999999891</v>
      </c>
      <c r="D289">
        <v>128100</v>
      </c>
      <c r="E289">
        <v>128100</v>
      </c>
      <c r="F289" s="36">
        <v>-1</v>
      </c>
    </row>
    <row r="290" spans="1:7" ht="14.25" x14ac:dyDescent="0.15">
      <c r="A290" s="55" t="s">
        <v>552</v>
      </c>
      <c r="B290" s="53">
        <v>-1</v>
      </c>
      <c r="D290">
        <v>0</v>
      </c>
      <c r="E290">
        <v>128100</v>
      </c>
      <c r="F290" s="36">
        <v>0</v>
      </c>
      <c r="G290">
        <v>124050</v>
      </c>
    </row>
    <row r="291" spans="1:7" ht="14.25" x14ac:dyDescent="0.15">
      <c r="A291" s="55" t="s">
        <v>553</v>
      </c>
      <c r="B291" s="53">
        <v>-1</v>
      </c>
      <c r="D291">
        <v>0</v>
      </c>
      <c r="E291">
        <v>128100</v>
      </c>
      <c r="F291" s="36">
        <v>1</v>
      </c>
    </row>
    <row r="292" spans="1:7" ht="14.25" x14ac:dyDescent="0.15">
      <c r="A292" s="55" t="s">
        <v>554</v>
      </c>
      <c r="B292" s="53">
        <v>-1</v>
      </c>
      <c r="D292">
        <v>0</v>
      </c>
      <c r="E292">
        <v>128100</v>
      </c>
      <c r="F292" s="36">
        <v>0</v>
      </c>
      <c r="G292">
        <v>123750</v>
      </c>
    </row>
    <row r="293" spans="1:7" ht="14.25" x14ac:dyDescent="0.15">
      <c r="A293" s="55" t="s">
        <v>555</v>
      </c>
      <c r="B293" s="53">
        <v>0</v>
      </c>
      <c r="D293">
        <v>0</v>
      </c>
      <c r="E293">
        <v>128100</v>
      </c>
      <c r="F293" s="36">
        <v>1</v>
      </c>
    </row>
    <row r="294" spans="1:7" ht="14.25" x14ac:dyDescent="0.15">
      <c r="A294" s="55" t="s">
        <v>555</v>
      </c>
      <c r="B294" s="53">
        <v>1</v>
      </c>
      <c r="D294">
        <v>0</v>
      </c>
      <c r="E294">
        <v>128100</v>
      </c>
      <c r="F294" s="36">
        <v>1</v>
      </c>
    </row>
    <row r="295" spans="1:7" ht="14.25" x14ac:dyDescent="0.15">
      <c r="A295" s="55" t="s">
        <v>556</v>
      </c>
      <c r="B295" s="53">
        <v>0</v>
      </c>
      <c r="C295">
        <v>127949.99999999889</v>
      </c>
      <c r="D295">
        <v>127800</v>
      </c>
      <c r="E295">
        <v>127800</v>
      </c>
      <c r="F295" s="36">
        <v>1</v>
      </c>
    </row>
    <row r="296" spans="1:7" ht="14.25" x14ac:dyDescent="0.15">
      <c r="A296" s="55" t="s">
        <v>109</v>
      </c>
      <c r="B296" s="53">
        <v>1</v>
      </c>
      <c r="C296">
        <v>127949.99999999889</v>
      </c>
      <c r="D296">
        <v>127800</v>
      </c>
      <c r="E296">
        <v>127800</v>
      </c>
      <c r="F296" s="36">
        <v>1</v>
      </c>
    </row>
    <row r="297" spans="1:7" ht="14.25" x14ac:dyDescent="0.15">
      <c r="A297" s="55" t="s">
        <v>557</v>
      </c>
      <c r="B297" s="53">
        <v>1</v>
      </c>
      <c r="C297">
        <v>127649.99999999888</v>
      </c>
      <c r="D297">
        <v>127500</v>
      </c>
      <c r="E297">
        <v>127500</v>
      </c>
      <c r="F297" s="36">
        <v>0</v>
      </c>
      <c r="G297">
        <v>128250</v>
      </c>
    </row>
    <row r="298" spans="1:7" ht="14.25" x14ac:dyDescent="0.15">
      <c r="A298" s="55" t="s">
        <v>558</v>
      </c>
      <c r="B298" s="53">
        <v>1</v>
      </c>
      <c r="D298">
        <v>0</v>
      </c>
      <c r="E298">
        <v>127500</v>
      </c>
      <c r="F298" s="36">
        <v>-1</v>
      </c>
    </row>
    <row r="299" spans="1:7" ht="14.25" x14ac:dyDescent="0.15">
      <c r="A299" s="55" t="s">
        <v>559</v>
      </c>
      <c r="B299" s="53">
        <v>1</v>
      </c>
      <c r="D299">
        <v>0</v>
      </c>
      <c r="E299">
        <v>127500</v>
      </c>
      <c r="F299" s="36">
        <v>0</v>
      </c>
      <c r="G299">
        <v>127950</v>
      </c>
    </row>
    <row r="300" spans="1:7" ht="14.25" x14ac:dyDescent="0.15">
      <c r="A300" s="55" t="s">
        <v>560</v>
      </c>
      <c r="B300" s="53">
        <v>0</v>
      </c>
      <c r="D300">
        <v>0</v>
      </c>
      <c r="E300">
        <v>127500</v>
      </c>
      <c r="F300" s="36">
        <v>1</v>
      </c>
    </row>
    <row r="301" spans="1:7" ht="14.25" x14ac:dyDescent="0.15">
      <c r="A301" s="55" t="s">
        <v>560</v>
      </c>
      <c r="B301" s="53">
        <v>-1</v>
      </c>
      <c r="D301">
        <v>0</v>
      </c>
      <c r="E301">
        <v>127500</v>
      </c>
      <c r="F301" s="36">
        <v>0</v>
      </c>
      <c r="G301">
        <v>127650</v>
      </c>
    </row>
    <row r="302" spans="1:7" ht="14.25" x14ac:dyDescent="0.15">
      <c r="A302" s="55" t="s">
        <v>561</v>
      </c>
      <c r="B302" s="53">
        <v>0</v>
      </c>
      <c r="C302">
        <v>127349.99999999886</v>
      </c>
      <c r="D302">
        <v>127200</v>
      </c>
      <c r="E302">
        <v>127200</v>
      </c>
      <c r="F302" s="36">
        <v>1</v>
      </c>
    </row>
    <row r="303" spans="1:7" ht="14.25" x14ac:dyDescent="0.15">
      <c r="A303" s="55" t="s">
        <v>110</v>
      </c>
      <c r="B303" s="53">
        <v>1</v>
      </c>
      <c r="C303">
        <v>127349.99999999886</v>
      </c>
      <c r="D303">
        <v>127200</v>
      </c>
      <c r="E303">
        <v>127200</v>
      </c>
      <c r="F303" s="36">
        <v>0</v>
      </c>
      <c r="G303">
        <v>127350</v>
      </c>
    </row>
    <row r="304" spans="1:7" ht="14.25" x14ac:dyDescent="0.15">
      <c r="A304" s="55" t="s">
        <v>562</v>
      </c>
      <c r="B304" s="53">
        <v>0</v>
      </c>
      <c r="C304">
        <v>127049.99999999885</v>
      </c>
      <c r="D304">
        <v>126900</v>
      </c>
      <c r="E304">
        <v>126900</v>
      </c>
      <c r="F304" s="36">
        <v>-1</v>
      </c>
    </row>
    <row r="305" spans="1:7" ht="14.25" x14ac:dyDescent="0.15">
      <c r="A305" s="55" t="s">
        <v>111</v>
      </c>
      <c r="B305" s="53">
        <v>1</v>
      </c>
      <c r="C305">
        <v>127049.99999999885</v>
      </c>
      <c r="D305">
        <v>126900</v>
      </c>
      <c r="E305">
        <v>126900</v>
      </c>
      <c r="F305" s="36">
        <v>-1</v>
      </c>
    </row>
    <row r="306" spans="1:7" ht="14.25" x14ac:dyDescent="0.15">
      <c r="A306" s="55" t="s">
        <v>563</v>
      </c>
      <c r="B306" s="53">
        <v>0</v>
      </c>
      <c r="C306">
        <v>128449.99999999882</v>
      </c>
      <c r="D306">
        <v>128300</v>
      </c>
      <c r="E306">
        <v>128300</v>
      </c>
      <c r="F306" s="36">
        <v>-1</v>
      </c>
    </row>
    <row r="307" spans="1:7" ht="14.25" x14ac:dyDescent="0.15">
      <c r="A307" s="55" t="s">
        <v>563</v>
      </c>
      <c r="B307" s="53">
        <v>-1</v>
      </c>
      <c r="C307">
        <v>128449.99999999882</v>
      </c>
      <c r="D307">
        <v>128300</v>
      </c>
      <c r="E307">
        <v>128300</v>
      </c>
      <c r="F307" s="36">
        <v>0</v>
      </c>
      <c r="G307">
        <v>127050</v>
      </c>
    </row>
    <row r="308" spans="1:7" ht="14.25" x14ac:dyDescent="0.15">
      <c r="A308" s="55" t="s">
        <v>112</v>
      </c>
      <c r="B308" s="53">
        <v>-1</v>
      </c>
      <c r="C308">
        <v>128999.99999999878</v>
      </c>
      <c r="D308">
        <v>128850</v>
      </c>
      <c r="E308">
        <v>128850</v>
      </c>
      <c r="F308" s="36">
        <v>1</v>
      </c>
    </row>
    <row r="309" spans="1:7" ht="14.25" x14ac:dyDescent="0.15">
      <c r="A309" s="55" t="s">
        <v>564</v>
      </c>
      <c r="B309" s="53">
        <v>-1</v>
      </c>
      <c r="D309">
        <v>0</v>
      </c>
      <c r="E309">
        <v>128850</v>
      </c>
      <c r="F309" s="36">
        <v>0</v>
      </c>
      <c r="G309">
        <v>128450</v>
      </c>
    </row>
    <row r="310" spans="1:7" ht="14.25" x14ac:dyDescent="0.15">
      <c r="A310" s="55" t="s">
        <v>565</v>
      </c>
      <c r="B310" s="53">
        <v>0</v>
      </c>
      <c r="D310">
        <v>0</v>
      </c>
      <c r="E310">
        <v>128850</v>
      </c>
      <c r="F310" s="36">
        <v>1</v>
      </c>
    </row>
    <row r="311" spans="1:7" ht="14.25" x14ac:dyDescent="0.15">
      <c r="A311" s="55" t="s">
        <v>565</v>
      </c>
      <c r="B311" s="53">
        <v>1</v>
      </c>
      <c r="D311">
        <v>0</v>
      </c>
      <c r="E311">
        <v>128850</v>
      </c>
      <c r="F311" s="36">
        <v>0</v>
      </c>
      <c r="G311">
        <v>129000</v>
      </c>
    </row>
    <row r="312" spans="1:7" ht="14.25" x14ac:dyDescent="0.15">
      <c r="A312" s="55" t="s">
        <v>566</v>
      </c>
      <c r="B312" s="53">
        <v>0</v>
      </c>
      <c r="C312">
        <v>128699.99999999876</v>
      </c>
      <c r="D312">
        <v>128550</v>
      </c>
      <c r="E312">
        <v>128550</v>
      </c>
      <c r="F312" s="36">
        <v>-1</v>
      </c>
    </row>
    <row r="313" spans="1:7" ht="14.25" x14ac:dyDescent="0.15">
      <c r="A313" s="55" t="s">
        <v>113</v>
      </c>
      <c r="B313" s="53">
        <v>1</v>
      </c>
      <c r="C313">
        <v>128699.99999999876</v>
      </c>
      <c r="D313">
        <v>128550</v>
      </c>
      <c r="E313">
        <v>128550</v>
      </c>
      <c r="F313" s="36">
        <v>0</v>
      </c>
      <c r="G313">
        <v>128700</v>
      </c>
    </row>
    <row r="314" spans="1:7" ht="14.25" x14ac:dyDescent="0.15">
      <c r="A314" s="55" t="s">
        <v>568</v>
      </c>
      <c r="B314" s="53">
        <v>0</v>
      </c>
      <c r="C314">
        <v>128399.99999999875</v>
      </c>
      <c r="D314">
        <v>128250</v>
      </c>
      <c r="E314">
        <v>128250</v>
      </c>
      <c r="F314" s="36">
        <v>1</v>
      </c>
    </row>
    <row r="315" spans="1:7" ht="14.25" x14ac:dyDescent="0.15">
      <c r="A315" s="55" t="s">
        <v>567</v>
      </c>
      <c r="B315" s="53">
        <v>-1</v>
      </c>
      <c r="C315">
        <v>128399.99999999875</v>
      </c>
      <c r="D315">
        <v>128250</v>
      </c>
      <c r="E315">
        <v>128250</v>
      </c>
      <c r="F315" s="36">
        <v>0</v>
      </c>
      <c r="G315">
        <v>128400</v>
      </c>
    </row>
    <row r="316" spans="1:7" ht="14.25" x14ac:dyDescent="0.15">
      <c r="A316" s="55" t="s">
        <v>569</v>
      </c>
      <c r="B316" s="53">
        <v>0</v>
      </c>
      <c r="C316">
        <v>128099.99999999873</v>
      </c>
      <c r="D316">
        <v>127950</v>
      </c>
      <c r="E316">
        <v>127950</v>
      </c>
      <c r="F316" s="36">
        <v>1</v>
      </c>
    </row>
    <row r="317" spans="1:7" ht="14.25" x14ac:dyDescent="0.15">
      <c r="A317" s="55" t="s">
        <v>114</v>
      </c>
      <c r="B317" s="53">
        <v>1</v>
      </c>
      <c r="C317">
        <v>128099.99999999873</v>
      </c>
      <c r="D317">
        <v>127950</v>
      </c>
      <c r="E317">
        <v>127950</v>
      </c>
      <c r="F317" s="36">
        <v>1</v>
      </c>
    </row>
    <row r="318" spans="1:7" ht="14.25" x14ac:dyDescent="0.15">
      <c r="A318" s="55" t="s">
        <v>570</v>
      </c>
      <c r="B318" s="53">
        <v>0</v>
      </c>
      <c r="C318">
        <v>127799.99999999872</v>
      </c>
      <c r="D318">
        <v>127650</v>
      </c>
      <c r="E318">
        <v>127650</v>
      </c>
      <c r="F318" s="36">
        <v>0</v>
      </c>
      <c r="G318">
        <v>128100</v>
      </c>
    </row>
    <row r="319" spans="1:7" ht="14.25" x14ac:dyDescent="0.15">
      <c r="A319" s="55" t="s">
        <v>115</v>
      </c>
      <c r="B319" s="53">
        <v>1</v>
      </c>
      <c r="C319">
        <v>127799.99999999872</v>
      </c>
      <c r="D319">
        <v>127650</v>
      </c>
      <c r="E319">
        <v>127650</v>
      </c>
      <c r="F319" s="36">
        <v>-1</v>
      </c>
    </row>
    <row r="320" spans="1:7" ht="14.25" x14ac:dyDescent="0.15">
      <c r="A320" s="55" t="s">
        <v>571</v>
      </c>
      <c r="B320" s="53">
        <v>1</v>
      </c>
      <c r="C320">
        <v>126899.99999999875</v>
      </c>
      <c r="D320">
        <v>126750</v>
      </c>
      <c r="E320">
        <v>126750</v>
      </c>
      <c r="F320" s="36">
        <v>0</v>
      </c>
      <c r="G320">
        <v>127800</v>
      </c>
    </row>
    <row r="321" spans="1:7" ht="14.25" x14ac:dyDescent="0.15">
      <c r="A321" s="55" t="s">
        <v>572</v>
      </c>
      <c r="B321" s="53">
        <v>0</v>
      </c>
      <c r="D321">
        <v>0</v>
      </c>
      <c r="E321">
        <v>126750</v>
      </c>
      <c r="F321" s="36">
        <v>1</v>
      </c>
    </row>
    <row r="322" spans="1:7" ht="14.25" x14ac:dyDescent="0.15">
      <c r="A322" s="55" t="s">
        <v>572</v>
      </c>
      <c r="B322" s="53">
        <v>-1</v>
      </c>
      <c r="D322">
        <v>0</v>
      </c>
      <c r="E322">
        <v>126750</v>
      </c>
      <c r="F322" s="36">
        <v>0</v>
      </c>
      <c r="G322">
        <v>126900</v>
      </c>
    </row>
    <row r="323" spans="1:7" ht="14.25" x14ac:dyDescent="0.15">
      <c r="A323" s="55" t="s">
        <v>573</v>
      </c>
      <c r="B323" s="53">
        <v>0</v>
      </c>
      <c r="C323">
        <v>126599.99999999873</v>
      </c>
      <c r="D323">
        <v>126450</v>
      </c>
      <c r="E323">
        <v>126450</v>
      </c>
      <c r="F323" s="36">
        <v>-1</v>
      </c>
    </row>
    <row r="324" spans="1:7" ht="14.25" x14ac:dyDescent="0.15">
      <c r="A324" s="55" t="s">
        <v>116</v>
      </c>
      <c r="B324" s="53">
        <v>1</v>
      </c>
      <c r="C324">
        <v>126599.99999999873</v>
      </c>
      <c r="D324">
        <v>126450</v>
      </c>
      <c r="E324">
        <v>126450</v>
      </c>
      <c r="F324" s="36">
        <v>0</v>
      </c>
      <c r="G324">
        <v>126600</v>
      </c>
    </row>
    <row r="325" spans="1:7" ht="14.25" x14ac:dyDescent="0.15">
      <c r="A325" s="55" t="s">
        <v>117</v>
      </c>
      <c r="B325" s="53">
        <v>0</v>
      </c>
      <c r="C325">
        <v>127449.99999999876</v>
      </c>
      <c r="D325">
        <v>127300</v>
      </c>
      <c r="E325">
        <v>127300</v>
      </c>
      <c r="F325" s="36">
        <v>-1</v>
      </c>
    </row>
    <row r="326" spans="1:7" ht="14.25" x14ac:dyDescent="0.15">
      <c r="A326" s="55" t="s">
        <v>117</v>
      </c>
      <c r="B326" s="53">
        <v>-1</v>
      </c>
      <c r="C326">
        <v>127449.99999999876</v>
      </c>
      <c r="D326">
        <v>127300</v>
      </c>
      <c r="E326">
        <v>127300</v>
      </c>
      <c r="F326" s="36">
        <v>0</v>
      </c>
      <c r="G326">
        <v>127450</v>
      </c>
    </row>
    <row r="327" spans="1:7" ht="14.25" x14ac:dyDescent="0.15">
      <c r="A327" s="55" t="s">
        <v>574</v>
      </c>
      <c r="B327" s="53">
        <v>0</v>
      </c>
      <c r="C327">
        <v>127149.99999999875</v>
      </c>
      <c r="D327">
        <v>127000</v>
      </c>
      <c r="E327">
        <v>127000</v>
      </c>
      <c r="F327" s="36">
        <v>1</v>
      </c>
    </row>
    <row r="328" spans="1:7" ht="14.25" x14ac:dyDescent="0.15">
      <c r="A328" s="55" t="s">
        <v>118</v>
      </c>
      <c r="B328" s="53">
        <v>-1</v>
      </c>
      <c r="C328">
        <v>127149.99999999875</v>
      </c>
      <c r="D328">
        <v>127000</v>
      </c>
      <c r="E328">
        <v>127000</v>
      </c>
      <c r="F328" s="36">
        <v>0</v>
      </c>
      <c r="G328">
        <v>127150</v>
      </c>
    </row>
    <row r="329" spans="1:7" ht="14.25" x14ac:dyDescent="0.15">
      <c r="A329" s="55" t="s">
        <v>575</v>
      </c>
      <c r="B329" s="53">
        <v>0</v>
      </c>
      <c r="C329">
        <v>124799.99999999873</v>
      </c>
      <c r="D329">
        <v>124650</v>
      </c>
      <c r="E329">
        <v>124650</v>
      </c>
      <c r="F329" s="36">
        <v>1</v>
      </c>
    </row>
    <row r="330" spans="1:7" ht="14.25" x14ac:dyDescent="0.15">
      <c r="A330" s="55" t="s">
        <v>575</v>
      </c>
      <c r="B330" s="53">
        <v>1</v>
      </c>
      <c r="C330">
        <v>124799.99999999873</v>
      </c>
      <c r="D330">
        <v>124650</v>
      </c>
      <c r="E330">
        <v>124650</v>
      </c>
      <c r="F330" s="36">
        <v>0</v>
      </c>
      <c r="G330">
        <v>124800</v>
      </c>
    </row>
    <row r="331" spans="1:7" ht="14.25" x14ac:dyDescent="0.15">
      <c r="A331" s="55" t="s">
        <v>576</v>
      </c>
      <c r="B331" s="53">
        <v>0</v>
      </c>
      <c r="C331">
        <v>124499.99999999872</v>
      </c>
      <c r="D331">
        <v>124350</v>
      </c>
      <c r="E331">
        <v>124350</v>
      </c>
      <c r="F331" s="36">
        <v>-1</v>
      </c>
    </row>
    <row r="332" spans="1:7" ht="14.25" x14ac:dyDescent="0.15">
      <c r="A332" s="55" t="s">
        <v>119</v>
      </c>
      <c r="B332" s="53">
        <v>1</v>
      </c>
      <c r="C332">
        <v>124499.99999999872</v>
      </c>
      <c r="D332">
        <v>124350</v>
      </c>
      <c r="E332">
        <v>124350</v>
      </c>
      <c r="F332" s="36">
        <v>0</v>
      </c>
      <c r="G332">
        <v>124500</v>
      </c>
    </row>
    <row r="333" spans="1:7" ht="14.25" x14ac:dyDescent="0.15">
      <c r="A333" s="55" t="s">
        <v>577</v>
      </c>
      <c r="B333" s="53">
        <v>0</v>
      </c>
      <c r="C333">
        <v>122349.99999999875</v>
      </c>
      <c r="D333">
        <v>122200</v>
      </c>
      <c r="E333">
        <v>122200</v>
      </c>
      <c r="F333" s="36">
        <v>1</v>
      </c>
    </row>
    <row r="334" spans="1:7" ht="14.25" x14ac:dyDescent="0.15">
      <c r="A334" s="55" t="s">
        <v>577</v>
      </c>
      <c r="B334" s="53">
        <v>-1</v>
      </c>
      <c r="C334">
        <v>122349.99999999875</v>
      </c>
      <c r="D334">
        <v>122200</v>
      </c>
      <c r="E334">
        <v>122200</v>
      </c>
      <c r="F334" s="36">
        <v>0</v>
      </c>
      <c r="G334">
        <v>122350</v>
      </c>
    </row>
    <row r="335" spans="1:7" ht="14.25" x14ac:dyDescent="0.15">
      <c r="A335" s="55" t="s">
        <v>578</v>
      </c>
      <c r="B335" s="53">
        <v>0</v>
      </c>
      <c r="C335">
        <v>122049.99999999873</v>
      </c>
      <c r="D335">
        <v>121900</v>
      </c>
      <c r="E335">
        <v>121900</v>
      </c>
      <c r="F335" s="36">
        <v>1</v>
      </c>
    </row>
    <row r="336" spans="1:7" ht="14.25" x14ac:dyDescent="0.15">
      <c r="A336" s="55" t="s">
        <v>120</v>
      </c>
      <c r="B336" s="53">
        <v>1</v>
      </c>
      <c r="C336">
        <v>122049.99999999873</v>
      </c>
      <c r="D336">
        <v>121900</v>
      </c>
      <c r="E336">
        <v>121900</v>
      </c>
      <c r="F336" s="36">
        <v>0</v>
      </c>
      <c r="G336">
        <v>122050</v>
      </c>
    </row>
    <row r="337" spans="1:7" ht="14.25" x14ac:dyDescent="0.15">
      <c r="A337" s="55" t="s">
        <v>579</v>
      </c>
      <c r="B337" s="53">
        <v>0</v>
      </c>
      <c r="C337">
        <v>121749.99999999872</v>
      </c>
      <c r="D337">
        <v>121600</v>
      </c>
      <c r="E337">
        <v>121600</v>
      </c>
      <c r="F337" s="36">
        <v>-1</v>
      </c>
    </row>
    <row r="338" spans="1:7" ht="14.25" x14ac:dyDescent="0.15">
      <c r="A338" s="55" t="s">
        <v>121</v>
      </c>
      <c r="B338" s="53">
        <v>1</v>
      </c>
      <c r="C338">
        <v>121749.99999999872</v>
      </c>
      <c r="D338">
        <v>121600</v>
      </c>
      <c r="E338">
        <v>121600</v>
      </c>
      <c r="F338" s="36">
        <v>0</v>
      </c>
      <c r="G338">
        <v>121750</v>
      </c>
    </row>
    <row r="339" spans="1:7" ht="14.25" x14ac:dyDescent="0.15">
      <c r="A339" s="55" t="s">
        <v>580</v>
      </c>
      <c r="B339" s="53">
        <v>0</v>
      </c>
      <c r="C339">
        <v>123199.9999999987</v>
      </c>
      <c r="D339">
        <v>123050</v>
      </c>
      <c r="E339">
        <v>123050</v>
      </c>
      <c r="F339" s="36">
        <v>1</v>
      </c>
    </row>
    <row r="340" spans="1:7" ht="14.25" x14ac:dyDescent="0.15">
      <c r="A340" s="55" t="s">
        <v>580</v>
      </c>
      <c r="B340" s="53">
        <v>-1</v>
      </c>
      <c r="C340">
        <v>123199.9999999987</v>
      </c>
      <c r="D340">
        <v>123050</v>
      </c>
      <c r="E340">
        <v>123050</v>
      </c>
      <c r="F340" s="36">
        <v>0</v>
      </c>
      <c r="G340">
        <v>123200</v>
      </c>
    </row>
    <row r="341" spans="1:7" ht="14.25" x14ac:dyDescent="0.15">
      <c r="A341" s="55" t="s">
        <v>581</v>
      </c>
      <c r="B341" s="53">
        <v>0</v>
      </c>
      <c r="C341">
        <v>122899.99999999869</v>
      </c>
      <c r="D341">
        <v>122750</v>
      </c>
      <c r="E341">
        <v>122750</v>
      </c>
      <c r="F341" s="36">
        <v>-1</v>
      </c>
    </row>
    <row r="342" spans="1:7" ht="14.25" x14ac:dyDescent="0.15">
      <c r="A342" s="55" t="s">
        <v>122</v>
      </c>
      <c r="B342" s="53">
        <v>1</v>
      </c>
      <c r="C342">
        <v>122899.99999999869</v>
      </c>
      <c r="D342">
        <v>122750</v>
      </c>
      <c r="E342">
        <v>122750</v>
      </c>
      <c r="F342" s="36">
        <v>0</v>
      </c>
      <c r="G342">
        <v>122900</v>
      </c>
    </row>
    <row r="343" spans="1:7" ht="14.25" x14ac:dyDescent="0.15">
      <c r="A343" s="55" t="s">
        <v>582</v>
      </c>
      <c r="B343" s="53">
        <v>0</v>
      </c>
      <c r="C343">
        <v>122599.99999999868</v>
      </c>
      <c r="D343">
        <v>122450</v>
      </c>
      <c r="E343">
        <v>122450</v>
      </c>
      <c r="F343" s="36">
        <v>1</v>
      </c>
    </row>
    <row r="344" spans="1:7" ht="14.25" x14ac:dyDescent="0.15">
      <c r="A344" s="55" t="s">
        <v>123</v>
      </c>
      <c r="B344" s="53">
        <v>-1</v>
      </c>
      <c r="C344">
        <v>122599.99999999868</v>
      </c>
      <c r="D344">
        <v>122450</v>
      </c>
      <c r="E344">
        <v>122450</v>
      </c>
      <c r="F344" s="36">
        <v>0</v>
      </c>
      <c r="G344">
        <v>122600</v>
      </c>
    </row>
    <row r="345" spans="1:7" ht="14.25" x14ac:dyDescent="0.15">
      <c r="A345" s="55" t="s">
        <v>583</v>
      </c>
      <c r="B345" s="53">
        <v>0</v>
      </c>
      <c r="C345">
        <v>122299.99999999866</v>
      </c>
      <c r="D345">
        <v>122150</v>
      </c>
      <c r="E345">
        <v>122150</v>
      </c>
      <c r="F345" s="36">
        <v>1</v>
      </c>
    </row>
    <row r="346" spans="1:7" ht="14.25" x14ac:dyDescent="0.15">
      <c r="A346" s="55" t="s">
        <v>124</v>
      </c>
      <c r="B346" s="53">
        <v>1</v>
      </c>
      <c r="C346">
        <v>122299.99999999866</v>
      </c>
      <c r="D346">
        <v>122150</v>
      </c>
      <c r="E346">
        <v>122150</v>
      </c>
      <c r="F346" s="36">
        <v>0</v>
      </c>
      <c r="G346">
        <v>122300</v>
      </c>
    </row>
    <row r="347" spans="1:7" ht="14.25" x14ac:dyDescent="0.15">
      <c r="A347" s="55" t="s">
        <v>584</v>
      </c>
      <c r="B347" s="53">
        <v>0</v>
      </c>
      <c r="C347">
        <v>121999.99999999865</v>
      </c>
      <c r="D347">
        <v>121850</v>
      </c>
      <c r="E347">
        <v>121850</v>
      </c>
      <c r="F347" s="36">
        <v>-1</v>
      </c>
    </row>
    <row r="348" spans="1:7" ht="14.25" x14ac:dyDescent="0.15">
      <c r="A348" s="55" t="s">
        <v>125</v>
      </c>
      <c r="B348" s="53">
        <v>1</v>
      </c>
      <c r="C348">
        <v>121999.99999999865</v>
      </c>
      <c r="D348">
        <v>121850</v>
      </c>
      <c r="E348">
        <v>121850</v>
      </c>
      <c r="F348" s="36">
        <v>0</v>
      </c>
      <c r="G348">
        <v>122000</v>
      </c>
    </row>
    <row r="349" spans="1:7" ht="14.25" x14ac:dyDescent="0.15">
      <c r="A349" s="55" t="s">
        <v>585</v>
      </c>
      <c r="B349" s="53">
        <v>0</v>
      </c>
      <c r="C349">
        <v>125649.99999999868</v>
      </c>
      <c r="D349">
        <v>125500</v>
      </c>
      <c r="E349">
        <v>125500</v>
      </c>
      <c r="F349" s="36">
        <v>1</v>
      </c>
    </row>
    <row r="350" spans="1:7" ht="14.25" x14ac:dyDescent="0.15">
      <c r="A350" s="55" t="s">
        <v>585</v>
      </c>
      <c r="B350" s="53">
        <v>-1</v>
      </c>
      <c r="C350">
        <v>125649.99999999868</v>
      </c>
      <c r="D350">
        <v>125500</v>
      </c>
      <c r="E350">
        <v>125500</v>
      </c>
      <c r="F350" s="36">
        <v>0</v>
      </c>
      <c r="G350">
        <v>125650</v>
      </c>
    </row>
    <row r="351" spans="1:7" ht="14.25" x14ac:dyDescent="0.15">
      <c r="A351" s="55" t="s">
        <v>586</v>
      </c>
      <c r="B351" s="53">
        <v>0</v>
      </c>
      <c r="C351">
        <v>125349.99999999866</v>
      </c>
      <c r="D351">
        <v>125200</v>
      </c>
      <c r="E351">
        <v>125200</v>
      </c>
      <c r="F351" s="36">
        <v>1</v>
      </c>
    </row>
    <row r="352" spans="1:7" ht="14.25" x14ac:dyDescent="0.15">
      <c r="A352" s="55" t="s">
        <v>126</v>
      </c>
      <c r="B352" s="53">
        <v>1</v>
      </c>
      <c r="C352">
        <v>125349.99999999866</v>
      </c>
      <c r="D352">
        <v>125200</v>
      </c>
      <c r="E352">
        <v>125200</v>
      </c>
      <c r="F352" s="36">
        <v>0</v>
      </c>
      <c r="G352">
        <v>125350</v>
      </c>
    </row>
    <row r="353" spans="1:7" ht="14.25" x14ac:dyDescent="0.15">
      <c r="A353" s="55" t="s">
        <v>587</v>
      </c>
      <c r="B353" s="53">
        <v>0</v>
      </c>
      <c r="C353">
        <v>125049.99999999865</v>
      </c>
      <c r="D353">
        <v>124900</v>
      </c>
      <c r="E353">
        <v>124900</v>
      </c>
      <c r="F353" s="36">
        <v>1</v>
      </c>
    </row>
    <row r="354" spans="1:7" ht="14.25" x14ac:dyDescent="0.15">
      <c r="A354" s="55" t="s">
        <v>127</v>
      </c>
      <c r="B354" s="53">
        <v>1</v>
      </c>
      <c r="C354">
        <v>125049.99999999865</v>
      </c>
      <c r="D354">
        <v>124900</v>
      </c>
      <c r="E354">
        <v>124900</v>
      </c>
      <c r="F354" s="36">
        <v>1</v>
      </c>
    </row>
    <row r="355" spans="1:7" ht="14.25" x14ac:dyDescent="0.15">
      <c r="A355" s="55" t="s">
        <v>589</v>
      </c>
      <c r="B355" s="53">
        <v>0</v>
      </c>
      <c r="C355">
        <v>124749.99999999863</v>
      </c>
      <c r="D355">
        <v>124600</v>
      </c>
      <c r="E355">
        <v>124600</v>
      </c>
      <c r="F355" s="36">
        <v>0</v>
      </c>
      <c r="G355">
        <v>125050</v>
      </c>
    </row>
    <row r="356" spans="1:7" ht="14.25" x14ac:dyDescent="0.15">
      <c r="A356" s="55" t="s">
        <v>588</v>
      </c>
      <c r="B356" s="53">
        <v>1</v>
      </c>
      <c r="C356">
        <v>124749.99999999863</v>
      </c>
      <c r="D356">
        <v>124600</v>
      </c>
      <c r="E356">
        <v>124600</v>
      </c>
      <c r="F356" s="36">
        <v>-1</v>
      </c>
    </row>
    <row r="357" spans="1:7" ht="14.25" x14ac:dyDescent="0.15">
      <c r="A357" s="55" t="s">
        <v>590</v>
      </c>
      <c r="B357" s="53">
        <v>1</v>
      </c>
      <c r="C357">
        <v>127699.99999999862</v>
      </c>
      <c r="D357">
        <v>127550</v>
      </c>
      <c r="E357">
        <v>127550</v>
      </c>
      <c r="F357" s="36">
        <v>0</v>
      </c>
      <c r="G357">
        <v>124750</v>
      </c>
    </row>
    <row r="358" spans="1:7" ht="14.25" x14ac:dyDescent="0.15">
      <c r="A358" s="55" t="s">
        <v>591</v>
      </c>
      <c r="B358" s="53">
        <v>0</v>
      </c>
      <c r="D358">
        <v>0</v>
      </c>
      <c r="E358">
        <v>127550</v>
      </c>
      <c r="F358" s="36">
        <v>1</v>
      </c>
    </row>
    <row r="359" spans="1:7" ht="14.25" x14ac:dyDescent="0.15">
      <c r="A359" s="55" t="s">
        <v>591</v>
      </c>
      <c r="B359" s="53">
        <v>-1</v>
      </c>
      <c r="D359">
        <v>0</v>
      </c>
      <c r="E359">
        <v>127550</v>
      </c>
      <c r="F359" s="36">
        <v>0</v>
      </c>
      <c r="G359">
        <v>127700</v>
      </c>
    </row>
    <row r="360" spans="1:7" ht="14.25" x14ac:dyDescent="0.15">
      <c r="A360" s="55" t="s">
        <v>592</v>
      </c>
      <c r="B360" s="53">
        <v>0</v>
      </c>
      <c r="C360">
        <v>127399.9999999986</v>
      </c>
      <c r="D360">
        <v>127250</v>
      </c>
      <c r="E360">
        <v>127250</v>
      </c>
      <c r="F360" s="36">
        <v>1</v>
      </c>
    </row>
    <row r="361" spans="1:7" ht="14.25" x14ac:dyDescent="0.15">
      <c r="A361" s="55" t="s">
        <v>128</v>
      </c>
      <c r="B361" s="53">
        <v>1</v>
      </c>
      <c r="C361">
        <v>127399.9999999986</v>
      </c>
      <c r="D361">
        <v>127250</v>
      </c>
      <c r="E361">
        <v>127250</v>
      </c>
      <c r="F361" s="36">
        <v>0</v>
      </c>
      <c r="G361">
        <v>127400</v>
      </c>
    </row>
    <row r="362" spans="1:7" ht="14.25" x14ac:dyDescent="0.15">
      <c r="A362" s="55" t="s">
        <v>593</v>
      </c>
      <c r="B362" s="53">
        <v>0</v>
      </c>
      <c r="C362">
        <v>127099.99999999859</v>
      </c>
      <c r="D362">
        <v>126950</v>
      </c>
      <c r="E362">
        <v>126950</v>
      </c>
      <c r="F362" s="36">
        <v>1</v>
      </c>
    </row>
    <row r="363" spans="1:7" ht="14.25" x14ac:dyDescent="0.15">
      <c r="A363" s="55" t="s">
        <v>129</v>
      </c>
      <c r="B363" s="53">
        <v>1</v>
      </c>
      <c r="C363">
        <v>127099.99999999859</v>
      </c>
      <c r="D363">
        <v>126950</v>
      </c>
      <c r="E363">
        <v>126950</v>
      </c>
      <c r="F363" s="36">
        <v>0</v>
      </c>
      <c r="G363">
        <v>127100</v>
      </c>
    </row>
    <row r="364" spans="1:7" ht="14.25" x14ac:dyDescent="0.15">
      <c r="A364" s="55" t="s">
        <v>595</v>
      </c>
      <c r="B364" s="53">
        <v>0</v>
      </c>
      <c r="C364">
        <v>126799.99999999857</v>
      </c>
      <c r="D364">
        <v>126650</v>
      </c>
      <c r="E364">
        <v>126650</v>
      </c>
      <c r="F364" s="36">
        <v>-1</v>
      </c>
    </row>
    <row r="365" spans="1:7" ht="14.25" x14ac:dyDescent="0.15">
      <c r="A365" s="55" t="s">
        <v>594</v>
      </c>
      <c r="B365" s="53">
        <v>1</v>
      </c>
      <c r="C365">
        <v>126799.99999999857</v>
      </c>
      <c r="D365">
        <v>126650</v>
      </c>
      <c r="E365">
        <v>126650</v>
      </c>
      <c r="F365" s="36">
        <v>0</v>
      </c>
      <c r="G365">
        <v>126800</v>
      </c>
    </row>
    <row r="366" spans="1:7" ht="14.25" x14ac:dyDescent="0.15">
      <c r="A366" s="55" t="s">
        <v>596</v>
      </c>
      <c r="B366" s="53">
        <v>0</v>
      </c>
      <c r="C366">
        <v>122499.99999999856</v>
      </c>
      <c r="D366">
        <v>122350</v>
      </c>
      <c r="E366">
        <v>122350</v>
      </c>
      <c r="F366" s="36">
        <v>1</v>
      </c>
    </row>
    <row r="367" spans="1:7" ht="14.25" x14ac:dyDescent="0.15">
      <c r="A367" s="55" t="s">
        <v>596</v>
      </c>
      <c r="B367" s="53">
        <v>-1</v>
      </c>
      <c r="C367">
        <v>122499.99999999856</v>
      </c>
      <c r="D367">
        <v>122350</v>
      </c>
      <c r="E367">
        <v>122350</v>
      </c>
      <c r="F367" s="36">
        <v>0</v>
      </c>
      <c r="G367">
        <v>122500</v>
      </c>
    </row>
    <row r="368" spans="1:7" ht="14.25" x14ac:dyDescent="0.15">
      <c r="A368" s="55" t="s">
        <v>597</v>
      </c>
      <c r="B368" s="53">
        <v>0</v>
      </c>
      <c r="C368">
        <v>122199.99999999854</v>
      </c>
      <c r="D368">
        <v>122050</v>
      </c>
      <c r="E368">
        <v>122050</v>
      </c>
      <c r="F368" s="36">
        <v>1</v>
      </c>
    </row>
    <row r="369" spans="1:7" ht="14.25" x14ac:dyDescent="0.15">
      <c r="A369" s="55" t="s">
        <v>130</v>
      </c>
      <c r="B369" s="53">
        <v>1</v>
      </c>
      <c r="C369">
        <v>122199.99999999854</v>
      </c>
      <c r="D369">
        <v>122050</v>
      </c>
      <c r="E369">
        <v>122050</v>
      </c>
      <c r="F369" s="36">
        <v>0</v>
      </c>
      <c r="G369">
        <v>122200</v>
      </c>
    </row>
    <row r="370" spans="1:7" ht="14.25" x14ac:dyDescent="0.15">
      <c r="A370" s="55" t="s">
        <v>598</v>
      </c>
      <c r="B370" s="53">
        <v>0</v>
      </c>
      <c r="C370">
        <v>121899.99999999853</v>
      </c>
      <c r="D370">
        <v>121750</v>
      </c>
      <c r="E370">
        <v>121750</v>
      </c>
      <c r="F370" s="36">
        <v>1</v>
      </c>
    </row>
    <row r="371" spans="1:7" ht="14.25" x14ac:dyDescent="0.15">
      <c r="A371" s="55" t="s">
        <v>131</v>
      </c>
      <c r="B371" s="53">
        <v>1</v>
      </c>
      <c r="C371">
        <v>121899.99999999853</v>
      </c>
      <c r="D371">
        <v>121750</v>
      </c>
      <c r="E371">
        <v>121750</v>
      </c>
      <c r="F371" s="36">
        <v>1</v>
      </c>
    </row>
    <row r="372" spans="1:7" ht="14.25" x14ac:dyDescent="0.15">
      <c r="A372" s="55" t="s">
        <v>600</v>
      </c>
      <c r="B372" s="53">
        <v>0</v>
      </c>
      <c r="C372">
        <v>121599.99999999852</v>
      </c>
      <c r="D372">
        <v>121450</v>
      </c>
      <c r="E372">
        <v>121450</v>
      </c>
      <c r="F372" s="36">
        <v>0</v>
      </c>
      <c r="G372">
        <v>121900</v>
      </c>
    </row>
    <row r="373" spans="1:7" ht="14.25" x14ac:dyDescent="0.15">
      <c r="A373" s="55" t="s">
        <v>599</v>
      </c>
      <c r="B373" s="53">
        <v>1</v>
      </c>
      <c r="C373">
        <v>121599.99999999852</v>
      </c>
      <c r="D373">
        <v>121450</v>
      </c>
      <c r="E373">
        <v>121450</v>
      </c>
      <c r="F373" s="36">
        <v>-1</v>
      </c>
    </row>
    <row r="374" spans="1:7" ht="14.25" x14ac:dyDescent="0.15">
      <c r="A374" s="55" t="s">
        <v>601</v>
      </c>
      <c r="B374" s="53">
        <v>1</v>
      </c>
      <c r="C374">
        <v>119549.9999999985</v>
      </c>
      <c r="D374">
        <v>119400</v>
      </c>
      <c r="E374">
        <v>119400</v>
      </c>
      <c r="F374" s="36">
        <v>0</v>
      </c>
      <c r="G374">
        <v>121600</v>
      </c>
    </row>
    <row r="375" spans="1:7" ht="14.25" x14ac:dyDescent="0.15">
      <c r="A375" s="55" t="s">
        <v>602</v>
      </c>
      <c r="B375" s="53">
        <v>0</v>
      </c>
      <c r="D375">
        <v>0</v>
      </c>
      <c r="E375">
        <v>119400</v>
      </c>
      <c r="F375" s="36">
        <v>-1</v>
      </c>
    </row>
    <row r="376" spans="1:7" ht="14.25" x14ac:dyDescent="0.15">
      <c r="A376" s="55" t="s">
        <v>602</v>
      </c>
      <c r="B376" s="53">
        <v>-1</v>
      </c>
      <c r="D376">
        <v>0</v>
      </c>
      <c r="E376">
        <v>119400</v>
      </c>
      <c r="F376" s="36">
        <v>0</v>
      </c>
      <c r="G376">
        <v>119550</v>
      </c>
    </row>
    <row r="377" spans="1:7" ht="14.25" x14ac:dyDescent="0.15">
      <c r="A377" s="55" t="s">
        <v>603</v>
      </c>
      <c r="B377" s="53">
        <v>0</v>
      </c>
      <c r="C377">
        <v>119249.99999999849</v>
      </c>
      <c r="D377">
        <v>119100</v>
      </c>
      <c r="E377">
        <v>119100</v>
      </c>
      <c r="F377" s="36">
        <v>-1</v>
      </c>
    </row>
    <row r="378" spans="1:7" ht="14.25" x14ac:dyDescent="0.15">
      <c r="A378" s="55" t="s">
        <v>132</v>
      </c>
      <c r="B378" s="53">
        <v>-1</v>
      </c>
      <c r="C378">
        <v>119249.99999999849</v>
      </c>
      <c r="D378">
        <v>119100</v>
      </c>
      <c r="E378">
        <v>119100</v>
      </c>
      <c r="F378" s="36">
        <v>0</v>
      </c>
      <c r="G378">
        <v>119250</v>
      </c>
    </row>
    <row r="379" spans="1:7" ht="14.25" x14ac:dyDescent="0.15">
      <c r="A379" s="55" t="s">
        <v>605</v>
      </c>
      <c r="B379" s="53">
        <v>0</v>
      </c>
      <c r="C379">
        <v>118949.99999999847</v>
      </c>
      <c r="D379">
        <v>118800</v>
      </c>
      <c r="E379">
        <v>118800</v>
      </c>
      <c r="F379" s="36">
        <v>1</v>
      </c>
    </row>
    <row r="380" spans="1:7" ht="14.25" x14ac:dyDescent="0.15">
      <c r="A380" s="55" t="s">
        <v>604</v>
      </c>
      <c r="B380" s="53">
        <v>-1</v>
      </c>
      <c r="C380">
        <v>118949.99999999847</v>
      </c>
      <c r="D380">
        <v>118800</v>
      </c>
      <c r="E380">
        <v>118800</v>
      </c>
      <c r="F380" s="36">
        <v>0</v>
      </c>
      <c r="G380">
        <v>118950</v>
      </c>
    </row>
    <row r="381" spans="1:7" ht="14.25" x14ac:dyDescent="0.15">
      <c r="A381" s="55" t="s">
        <v>606</v>
      </c>
      <c r="B381" s="53">
        <v>0</v>
      </c>
      <c r="C381">
        <v>120699.99999999847</v>
      </c>
      <c r="D381">
        <v>120550</v>
      </c>
      <c r="E381">
        <v>120550</v>
      </c>
      <c r="F381" s="36">
        <v>-1</v>
      </c>
    </row>
    <row r="382" spans="1:7" ht="14.25" x14ac:dyDescent="0.15">
      <c r="A382" s="55" t="s">
        <v>606</v>
      </c>
      <c r="B382" s="53">
        <v>1</v>
      </c>
      <c r="C382">
        <v>120699.99999999847</v>
      </c>
      <c r="D382">
        <v>120550</v>
      </c>
      <c r="E382">
        <v>120550</v>
      </c>
      <c r="F382" s="36">
        <v>0</v>
      </c>
      <c r="G382">
        <v>120700</v>
      </c>
    </row>
    <row r="383" spans="1:7" ht="14.25" x14ac:dyDescent="0.15">
      <c r="A383" s="55" t="s">
        <v>133</v>
      </c>
      <c r="B383" s="53">
        <v>0</v>
      </c>
      <c r="C383">
        <v>122049.99999999843</v>
      </c>
      <c r="D383">
        <v>121900</v>
      </c>
      <c r="E383">
        <v>121900</v>
      </c>
      <c r="F383" s="36">
        <v>-1</v>
      </c>
    </row>
    <row r="384" spans="1:7" ht="14.25" x14ac:dyDescent="0.15">
      <c r="A384" s="55" t="s">
        <v>133</v>
      </c>
      <c r="B384" s="53">
        <v>-1</v>
      </c>
      <c r="C384">
        <v>122049.99999999843</v>
      </c>
      <c r="D384">
        <v>121900</v>
      </c>
      <c r="E384">
        <v>121900</v>
      </c>
      <c r="F384" s="36">
        <v>0</v>
      </c>
      <c r="G384">
        <v>122050</v>
      </c>
    </row>
    <row r="385" spans="1:7" ht="14.25" x14ac:dyDescent="0.15">
      <c r="A385" s="55" t="s">
        <v>607</v>
      </c>
      <c r="B385" s="53">
        <v>0</v>
      </c>
      <c r="C385">
        <v>121749.99999999841</v>
      </c>
      <c r="D385">
        <v>121600</v>
      </c>
      <c r="E385">
        <v>121600</v>
      </c>
      <c r="F385" s="36">
        <v>1</v>
      </c>
    </row>
    <row r="386" spans="1:7" ht="14.25" x14ac:dyDescent="0.15">
      <c r="A386" s="55" t="s">
        <v>134</v>
      </c>
      <c r="B386" s="53">
        <v>-1</v>
      </c>
      <c r="C386">
        <v>121749.99999999841</v>
      </c>
      <c r="D386">
        <v>121600</v>
      </c>
      <c r="E386">
        <v>121600</v>
      </c>
      <c r="F386" s="36">
        <v>0</v>
      </c>
      <c r="G386">
        <v>121750</v>
      </c>
    </row>
    <row r="387" spans="1:7" ht="14.25" x14ac:dyDescent="0.15">
      <c r="A387" s="55" t="s">
        <v>608</v>
      </c>
      <c r="B387" s="53">
        <v>0</v>
      </c>
      <c r="C387">
        <v>121299.99999999843</v>
      </c>
      <c r="D387">
        <v>121150</v>
      </c>
      <c r="E387">
        <v>121150</v>
      </c>
      <c r="F387" s="36">
        <v>1</v>
      </c>
    </row>
    <row r="388" spans="1:7" ht="14.25" x14ac:dyDescent="0.15">
      <c r="A388" s="55" t="s">
        <v>608</v>
      </c>
      <c r="B388" s="53">
        <v>1</v>
      </c>
      <c r="C388">
        <v>121299.99999999843</v>
      </c>
      <c r="D388">
        <v>121150</v>
      </c>
      <c r="E388">
        <v>121150</v>
      </c>
      <c r="F388" s="36">
        <v>0</v>
      </c>
      <c r="G388">
        <v>121300</v>
      </c>
    </row>
    <row r="389" spans="1:7" ht="14.25" x14ac:dyDescent="0.15">
      <c r="A389" s="55" t="s">
        <v>609</v>
      </c>
      <c r="B389" s="53">
        <v>0</v>
      </c>
      <c r="C389">
        <v>120999.99999999841</v>
      </c>
      <c r="D389">
        <v>120850</v>
      </c>
      <c r="E389">
        <v>120850</v>
      </c>
      <c r="F389" s="36">
        <v>1</v>
      </c>
    </row>
    <row r="390" spans="1:7" ht="14.25" x14ac:dyDescent="0.15">
      <c r="A390" s="55" t="s">
        <v>135</v>
      </c>
      <c r="B390" s="53">
        <v>1</v>
      </c>
      <c r="C390">
        <v>120999.99999999841</v>
      </c>
      <c r="D390">
        <v>120850</v>
      </c>
      <c r="E390">
        <v>120850</v>
      </c>
      <c r="F390" s="36">
        <v>1</v>
      </c>
    </row>
    <row r="391" spans="1:7" ht="14.25" x14ac:dyDescent="0.15">
      <c r="A391" s="55" t="s">
        <v>611</v>
      </c>
      <c r="B391" s="53">
        <v>0</v>
      </c>
      <c r="C391">
        <v>120699.9999999984</v>
      </c>
      <c r="D391">
        <v>120550</v>
      </c>
      <c r="E391">
        <v>120550</v>
      </c>
      <c r="F391" s="36">
        <v>1</v>
      </c>
    </row>
    <row r="392" spans="1:7" ht="14.25" x14ac:dyDescent="0.15">
      <c r="A392" s="55" t="s">
        <v>610</v>
      </c>
      <c r="B392" s="53">
        <v>1</v>
      </c>
      <c r="C392">
        <v>120699.9999999984</v>
      </c>
      <c r="D392">
        <v>120550</v>
      </c>
      <c r="E392">
        <v>120550</v>
      </c>
      <c r="F392" s="36">
        <v>0</v>
      </c>
      <c r="G392">
        <v>121000</v>
      </c>
    </row>
    <row r="393" spans="1:7" ht="14.25" x14ac:dyDescent="0.15">
      <c r="A393" s="55" t="s">
        <v>612</v>
      </c>
      <c r="B393" s="53">
        <v>1</v>
      </c>
      <c r="C393">
        <v>126099.99999999837</v>
      </c>
      <c r="D393">
        <v>125950</v>
      </c>
      <c r="E393">
        <v>125950</v>
      </c>
      <c r="F393" s="36">
        <v>-1</v>
      </c>
    </row>
    <row r="394" spans="1:7" ht="14.25" x14ac:dyDescent="0.15">
      <c r="A394" s="55" t="s">
        <v>613</v>
      </c>
      <c r="B394" s="53">
        <v>1</v>
      </c>
      <c r="D394">
        <v>0</v>
      </c>
      <c r="E394">
        <v>125950</v>
      </c>
      <c r="F394" s="36">
        <v>0</v>
      </c>
      <c r="G394">
        <v>120700</v>
      </c>
    </row>
    <row r="395" spans="1:7" ht="14.25" x14ac:dyDescent="0.15">
      <c r="A395" s="55" t="s">
        <v>614</v>
      </c>
      <c r="B395" s="53">
        <v>0</v>
      </c>
      <c r="D395">
        <v>0</v>
      </c>
      <c r="E395">
        <v>125950</v>
      </c>
      <c r="F395" s="36">
        <v>-1</v>
      </c>
    </row>
    <row r="396" spans="1:7" ht="14.25" x14ac:dyDescent="0.15">
      <c r="A396" s="55" t="s">
        <v>614</v>
      </c>
      <c r="B396" s="53">
        <v>-1</v>
      </c>
      <c r="D396">
        <v>0</v>
      </c>
      <c r="E396">
        <v>125950</v>
      </c>
      <c r="F396" s="36">
        <v>-1</v>
      </c>
    </row>
    <row r="397" spans="1:7" ht="14.25" x14ac:dyDescent="0.15">
      <c r="A397" s="55" t="s">
        <v>615</v>
      </c>
      <c r="B397" s="53">
        <v>0</v>
      </c>
      <c r="C397">
        <v>125799.99999999836</v>
      </c>
      <c r="D397">
        <v>125650</v>
      </c>
      <c r="E397">
        <v>125650</v>
      </c>
      <c r="F397" s="36">
        <v>-1</v>
      </c>
    </row>
    <row r="398" spans="1:7" ht="14.25" x14ac:dyDescent="0.15">
      <c r="A398" s="55" t="s">
        <v>136</v>
      </c>
      <c r="B398" s="53">
        <v>-1</v>
      </c>
      <c r="C398">
        <v>125799.99999999836</v>
      </c>
      <c r="D398">
        <v>125650</v>
      </c>
      <c r="E398">
        <v>125650</v>
      </c>
      <c r="F398" s="36">
        <v>0</v>
      </c>
      <c r="G398">
        <v>126100</v>
      </c>
    </row>
    <row r="399" spans="1:7" ht="14.25" x14ac:dyDescent="0.15">
      <c r="A399" s="55" t="s">
        <v>616</v>
      </c>
      <c r="B399" s="53">
        <v>-1</v>
      </c>
      <c r="C399">
        <v>124949.99999999833</v>
      </c>
      <c r="D399">
        <v>124800</v>
      </c>
      <c r="E399">
        <v>124800</v>
      </c>
      <c r="F399" s="36">
        <v>1</v>
      </c>
    </row>
    <row r="400" spans="1:7" ht="14.25" x14ac:dyDescent="0.15">
      <c r="A400" s="55" t="s">
        <v>617</v>
      </c>
      <c r="B400" s="53">
        <v>-1</v>
      </c>
      <c r="D400">
        <v>0</v>
      </c>
      <c r="E400">
        <v>124800</v>
      </c>
      <c r="F400" s="36">
        <v>0</v>
      </c>
      <c r="G400">
        <v>125800</v>
      </c>
    </row>
    <row r="401" spans="1:7" ht="14.25" x14ac:dyDescent="0.15">
      <c r="A401" s="55" t="s">
        <v>618</v>
      </c>
      <c r="B401" s="53">
        <v>0</v>
      </c>
      <c r="D401">
        <v>0</v>
      </c>
      <c r="E401">
        <v>124800</v>
      </c>
      <c r="F401" s="36">
        <v>1</v>
      </c>
    </row>
    <row r="402" spans="1:7" ht="14.25" x14ac:dyDescent="0.15">
      <c r="A402" s="55" t="s">
        <v>618</v>
      </c>
      <c r="B402" s="53">
        <v>1</v>
      </c>
      <c r="D402">
        <v>0</v>
      </c>
      <c r="E402">
        <v>124800</v>
      </c>
      <c r="F402" s="36">
        <v>0</v>
      </c>
      <c r="G402">
        <v>124950</v>
      </c>
    </row>
    <row r="403" spans="1:7" ht="14.25" x14ac:dyDescent="0.15">
      <c r="A403" s="55" t="s">
        <v>619</v>
      </c>
      <c r="B403" s="53">
        <v>0</v>
      </c>
      <c r="C403">
        <v>124649.99999999831</v>
      </c>
      <c r="D403">
        <v>124500</v>
      </c>
      <c r="E403">
        <v>124500</v>
      </c>
      <c r="F403" s="36">
        <v>1</v>
      </c>
    </row>
    <row r="404" spans="1:7" ht="14.25" x14ac:dyDescent="0.15">
      <c r="A404" s="55" t="s">
        <v>137</v>
      </c>
      <c r="B404" s="53">
        <v>1</v>
      </c>
      <c r="C404">
        <v>124649.99999999831</v>
      </c>
      <c r="D404">
        <v>124500</v>
      </c>
      <c r="E404">
        <v>124500</v>
      </c>
      <c r="F404" s="36">
        <v>1</v>
      </c>
    </row>
    <row r="405" spans="1:7" ht="14.25" x14ac:dyDescent="0.15">
      <c r="A405" s="55" t="s">
        <v>621</v>
      </c>
      <c r="B405" s="53">
        <v>0</v>
      </c>
      <c r="C405">
        <v>124349.9999999983</v>
      </c>
      <c r="D405">
        <v>124200</v>
      </c>
      <c r="E405">
        <v>124200</v>
      </c>
      <c r="F405" s="36">
        <v>0</v>
      </c>
      <c r="G405">
        <v>124650</v>
      </c>
    </row>
    <row r="406" spans="1:7" ht="14.25" x14ac:dyDescent="0.15">
      <c r="A406" s="55" t="s">
        <v>620</v>
      </c>
      <c r="B406" s="53">
        <v>1</v>
      </c>
      <c r="C406">
        <v>124349.9999999983</v>
      </c>
      <c r="D406">
        <v>124200</v>
      </c>
      <c r="E406">
        <v>124200</v>
      </c>
      <c r="F406" s="36">
        <v>-1</v>
      </c>
    </row>
    <row r="407" spans="1:7" ht="14.25" x14ac:dyDescent="0.15">
      <c r="A407" s="55" t="s">
        <v>622</v>
      </c>
      <c r="B407" s="53">
        <v>1</v>
      </c>
      <c r="C407">
        <v>129099.9999999983</v>
      </c>
      <c r="D407">
        <v>128950</v>
      </c>
      <c r="E407">
        <v>128950</v>
      </c>
      <c r="F407" s="36">
        <v>0</v>
      </c>
      <c r="G407">
        <v>124350</v>
      </c>
    </row>
    <row r="408" spans="1:7" ht="14.25" x14ac:dyDescent="0.15">
      <c r="A408" s="55" t="s">
        <v>623</v>
      </c>
      <c r="B408" s="53">
        <v>0</v>
      </c>
      <c r="D408">
        <v>0</v>
      </c>
      <c r="E408">
        <v>128950</v>
      </c>
      <c r="F408" s="36">
        <v>-1</v>
      </c>
    </row>
    <row r="409" spans="1:7" ht="14.25" x14ac:dyDescent="0.15">
      <c r="A409" s="55" t="s">
        <v>623</v>
      </c>
      <c r="B409" s="53">
        <v>-1</v>
      </c>
      <c r="D409">
        <v>0</v>
      </c>
      <c r="E409">
        <v>128950</v>
      </c>
      <c r="F409" s="36">
        <v>0</v>
      </c>
      <c r="G409">
        <v>129100</v>
      </c>
    </row>
    <row r="410" spans="1:7" ht="14.25" x14ac:dyDescent="0.15">
      <c r="A410" s="55" t="s">
        <v>624</v>
      </c>
      <c r="B410" s="53">
        <v>0</v>
      </c>
      <c r="C410">
        <v>128799.99999999828</v>
      </c>
      <c r="D410">
        <v>128650</v>
      </c>
      <c r="E410">
        <v>128650</v>
      </c>
      <c r="F410" s="36">
        <v>1</v>
      </c>
    </row>
    <row r="411" spans="1:7" ht="14.25" x14ac:dyDescent="0.15">
      <c r="A411" s="55" t="s">
        <v>138</v>
      </c>
      <c r="B411" s="53">
        <v>-1</v>
      </c>
      <c r="C411">
        <v>128799.99999999828</v>
      </c>
      <c r="D411">
        <v>128650</v>
      </c>
      <c r="E411">
        <v>128650</v>
      </c>
      <c r="F411" s="36">
        <v>0</v>
      </c>
      <c r="G411">
        <v>128800</v>
      </c>
    </row>
    <row r="412" spans="1:7" ht="14.25" x14ac:dyDescent="0.15">
      <c r="A412" s="55" t="s">
        <v>626</v>
      </c>
      <c r="B412" s="53">
        <v>0</v>
      </c>
      <c r="C412">
        <v>128499.99999999827</v>
      </c>
      <c r="D412">
        <v>128350</v>
      </c>
      <c r="E412">
        <v>128350</v>
      </c>
      <c r="F412" s="36">
        <v>1</v>
      </c>
    </row>
    <row r="413" spans="1:7" ht="14.25" x14ac:dyDescent="0.15">
      <c r="A413" s="55" t="s">
        <v>625</v>
      </c>
      <c r="B413" s="53">
        <v>1</v>
      </c>
      <c r="C413">
        <v>128499.99999999827</v>
      </c>
      <c r="D413">
        <v>128350</v>
      </c>
      <c r="E413">
        <v>128350</v>
      </c>
      <c r="F413" s="36">
        <v>1</v>
      </c>
    </row>
    <row r="414" spans="1:7" ht="14.25" x14ac:dyDescent="0.15">
      <c r="A414" s="55" t="s">
        <v>627</v>
      </c>
      <c r="B414" s="53">
        <v>0</v>
      </c>
      <c r="C414">
        <v>128199.99999999825</v>
      </c>
      <c r="D414">
        <v>128050</v>
      </c>
      <c r="E414">
        <v>128050</v>
      </c>
      <c r="F414" s="36">
        <v>0</v>
      </c>
      <c r="G414">
        <v>128500</v>
      </c>
    </row>
    <row r="415" spans="1:7" ht="14.25" x14ac:dyDescent="0.15">
      <c r="A415" s="55" t="s">
        <v>139</v>
      </c>
      <c r="B415" s="53">
        <v>1</v>
      </c>
      <c r="C415">
        <v>128199.99999999825</v>
      </c>
      <c r="D415">
        <v>128050</v>
      </c>
      <c r="E415">
        <v>128050</v>
      </c>
      <c r="F415" s="36">
        <v>-1</v>
      </c>
    </row>
    <row r="416" spans="1:7" ht="14.25" x14ac:dyDescent="0.15">
      <c r="A416" s="55" t="s">
        <v>628</v>
      </c>
      <c r="B416" s="53">
        <v>1</v>
      </c>
      <c r="C416">
        <v>122899.99999999824</v>
      </c>
      <c r="D416">
        <v>122750</v>
      </c>
      <c r="E416">
        <v>122750</v>
      </c>
      <c r="F416" s="36">
        <v>0</v>
      </c>
      <c r="G416">
        <v>128200</v>
      </c>
    </row>
    <row r="417" spans="1:7" ht="14.25" x14ac:dyDescent="0.15">
      <c r="A417" s="55" t="s">
        <v>629</v>
      </c>
      <c r="B417" s="53">
        <v>0</v>
      </c>
      <c r="D417">
        <v>0</v>
      </c>
      <c r="E417">
        <v>122750</v>
      </c>
      <c r="F417" s="36">
        <v>-1</v>
      </c>
    </row>
    <row r="418" spans="1:7" ht="14.25" x14ac:dyDescent="0.15">
      <c r="A418" s="55" t="s">
        <v>629</v>
      </c>
      <c r="B418" s="53">
        <v>-1</v>
      </c>
      <c r="D418">
        <v>0</v>
      </c>
      <c r="E418">
        <v>122750</v>
      </c>
      <c r="F418" s="36">
        <v>-1</v>
      </c>
    </row>
    <row r="419" spans="1:7" ht="14.25" x14ac:dyDescent="0.15">
      <c r="A419" s="55" t="s">
        <v>630</v>
      </c>
      <c r="B419" s="53">
        <v>0</v>
      </c>
      <c r="C419">
        <v>122599.99999999822</v>
      </c>
      <c r="D419">
        <v>122450</v>
      </c>
      <c r="E419">
        <v>122450</v>
      </c>
      <c r="F419" s="36">
        <v>-1</v>
      </c>
    </row>
    <row r="420" spans="1:7" ht="14.25" x14ac:dyDescent="0.15">
      <c r="A420" s="55" t="s">
        <v>140</v>
      </c>
      <c r="B420" s="53">
        <v>-1</v>
      </c>
      <c r="C420">
        <v>122599.99999999822</v>
      </c>
      <c r="D420">
        <v>122450</v>
      </c>
      <c r="E420">
        <v>122450</v>
      </c>
      <c r="F420" s="36">
        <v>0</v>
      </c>
      <c r="G420">
        <v>122900</v>
      </c>
    </row>
    <row r="421" spans="1:7" ht="14.25" x14ac:dyDescent="0.15">
      <c r="A421" s="55" t="s">
        <v>631</v>
      </c>
      <c r="B421" s="53">
        <v>-1</v>
      </c>
      <c r="C421">
        <v>131249.99999999825</v>
      </c>
      <c r="D421">
        <v>131100</v>
      </c>
      <c r="E421">
        <v>131100</v>
      </c>
      <c r="F421" s="36">
        <v>1</v>
      </c>
    </row>
    <row r="422" spans="1:7" ht="14.25" x14ac:dyDescent="0.15">
      <c r="A422" s="55" t="s">
        <v>632</v>
      </c>
      <c r="B422" s="53">
        <v>-1</v>
      </c>
      <c r="D422">
        <v>0</v>
      </c>
      <c r="E422">
        <v>131100</v>
      </c>
      <c r="F422" s="36">
        <v>0</v>
      </c>
      <c r="G422">
        <v>122600</v>
      </c>
    </row>
    <row r="423" spans="1:7" ht="14.25" x14ac:dyDescent="0.15">
      <c r="A423" s="55" t="s">
        <v>633</v>
      </c>
      <c r="B423" s="53">
        <v>0</v>
      </c>
      <c r="D423">
        <v>0</v>
      </c>
      <c r="E423">
        <v>131100</v>
      </c>
      <c r="F423" s="36">
        <v>-1</v>
      </c>
    </row>
    <row r="424" spans="1:7" ht="14.25" x14ac:dyDescent="0.15">
      <c r="A424" s="55" t="s">
        <v>633</v>
      </c>
      <c r="B424" s="53">
        <v>1</v>
      </c>
      <c r="D424">
        <v>0</v>
      </c>
      <c r="E424">
        <v>131100</v>
      </c>
    </row>
    <row r="425" spans="1:7" ht="14.25" x14ac:dyDescent="0.15">
      <c r="A425" s="55" t="s">
        <v>634</v>
      </c>
      <c r="B425" s="53">
        <v>0</v>
      </c>
      <c r="C425">
        <v>130949.99999999824</v>
      </c>
      <c r="D425">
        <v>130800</v>
      </c>
      <c r="E425">
        <v>130800</v>
      </c>
    </row>
    <row r="426" spans="1:7" ht="14.25" x14ac:dyDescent="0.15">
      <c r="A426" s="55" t="s">
        <v>141</v>
      </c>
      <c r="B426" s="53">
        <v>-1</v>
      </c>
      <c r="C426">
        <v>130949.99999999824</v>
      </c>
      <c r="D426">
        <v>130800</v>
      </c>
      <c r="E426">
        <v>130800</v>
      </c>
    </row>
    <row r="427" spans="1:7" ht="14.25" x14ac:dyDescent="0.15">
      <c r="A427" s="55" t="s">
        <v>768</v>
      </c>
      <c r="B427" s="53">
        <v>0</v>
      </c>
      <c r="C427">
        <v>130649.99999999822</v>
      </c>
      <c r="D427">
        <v>130500</v>
      </c>
      <c r="E427">
        <v>130500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workbookViewId="0">
      <selection activeCell="D1" sqref="D1:D1048576"/>
    </sheetView>
  </sheetViews>
  <sheetFormatPr defaultRowHeight="13.5" x14ac:dyDescent="0.15"/>
  <cols>
    <col min="1" max="1" width="11.625" bestFit="1" customWidth="1"/>
    <col min="2" max="2" width="13.875" style="10" bestFit="1" customWidth="1"/>
    <col min="3" max="3" width="15" bestFit="1" customWidth="1"/>
    <col min="4" max="4" width="9.125" style="11" customWidth="1"/>
  </cols>
  <sheetData>
    <row r="1" spans="1:4" x14ac:dyDescent="0.15">
      <c r="A1" t="s">
        <v>0</v>
      </c>
      <c r="B1" s="10" t="s">
        <v>15</v>
      </c>
      <c r="C1" t="s">
        <v>16</v>
      </c>
      <c r="D1" s="11" t="s">
        <v>17</v>
      </c>
    </row>
    <row r="2" spans="1:4" x14ac:dyDescent="0.15">
      <c r="A2" s="1">
        <v>43167</v>
      </c>
      <c r="B2" s="10">
        <v>274</v>
      </c>
      <c r="C2">
        <v>273.75</v>
      </c>
      <c r="D2" s="11">
        <v>-1</v>
      </c>
    </row>
    <row r="3" spans="1:4" x14ac:dyDescent="0.15">
      <c r="A3" s="1">
        <v>43168</v>
      </c>
      <c r="B3" s="10">
        <v>273.75</v>
      </c>
      <c r="C3">
        <v>273</v>
      </c>
      <c r="D3" s="11">
        <v>1</v>
      </c>
    </row>
    <row r="4" spans="1:4" x14ac:dyDescent="0.15">
      <c r="A4" s="1">
        <v>43171</v>
      </c>
      <c r="B4" s="10">
        <v>0</v>
      </c>
      <c r="C4">
        <v>0</v>
      </c>
      <c r="D4" s="11">
        <v>0</v>
      </c>
    </row>
    <row r="5" spans="1:4" x14ac:dyDescent="0.15">
      <c r="A5" s="1">
        <v>43172</v>
      </c>
      <c r="B5" s="10">
        <v>0</v>
      </c>
      <c r="C5">
        <v>0</v>
      </c>
      <c r="D5" s="11">
        <v>0</v>
      </c>
    </row>
    <row r="6" spans="1:4" x14ac:dyDescent="0.15">
      <c r="A6" s="1">
        <v>43173</v>
      </c>
      <c r="B6" s="10">
        <v>273</v>
      </c>
      <c r="C6">
        <v>271.5</v>
      </c>
      <c r="D6" s="11">
        <v>-1</v>
      </c>
    </row>
    <row r="7" spans="1:4" x14ac:dyDescent="0.15">
      <c r="A7" s="1">
        <v>43174</v>
      </c>
      <c r="B7" s="10">
        <v>0</v>
      </c>
      <c r="C7">
        <v>0</v>
      </c>
      <c r="D7" s="11">
        <v>0</v>
      </c>
    </row>
    <row r="8" spans="1:4" x14ac:dyDescent="0.15">
      <c r="A8" s="1">
        <v>43175</v>
      </c>
      <c r="B8" s="10">
        <v>0</v>
      </c>
      <c r="C8">
        <v>0</v>
      </c>
      <c r="D8" s="11">
        <v>0</v>
      </c>
    </row>
    <row r="9" spans="1:4" x14ac:dyDescent="0.15">
      <c r="A9" s="1">
        <v>43178</v>
      </c>
      <c r="B9" s="10">
        <v>271.5</v>
      </c>
      <c r="C9">
        <v>270.55</v>
      </c>
      <c r="D9" s="11">
        <v>1</v>
      </c>
    </row>
    <row r="10" spans="1:4" x14ac:dyDescent="0.15">
      <c r="A10" s="1">
        <v>43179</v>
      </c>
      <c r="B10" s="10">
        <v>270.55</v>
      </c>
      <c r="C10">
        <v>270.45</v>
      </c>
      <c r="D10" s="11">
        <v>-1</v>
      </c>
    </row>
    <row r="11" spans="1:4" x14ac:dyDescent="0.15">
      <c r="A11" s="1">
        <v>43180</v>
      </c>
      <c r="B11" s="10">
        <v>270.45</v>
      </c>
      <c r="C11">
        <v>275.45</v>
      </c>
      <c r="D11" s="11">
        <v>1</v>
      </c>
    </row>
    <row r="12" spans="1:4" x14ac:dyDescent="0.15">
      <c r="A12" s="1">
        <v>43181</v>
      </c>
      <c r="B12" s="10">
        <v>0</v>
      </c>
      <c r="C12">
        <v>0</v>
      </c>
      <c r="D12" s="11">
        <v>0</v>
      </c>
    </row>
    <row r="13" spans="1:4" x14ac:dyDescent="0.15">
      <c r="A13" s="1">
        <v>43182</v>
      </c>
      <c r="B13" s="10">
        <v>0</v>
      </c>
      <c r="C13">
        <v>0</v>
      </c>
      <c r="D13" s="11">
        <v>0</v>
      </c>
    </row>
    <row r="14" spans="1:4" x14ac:dyDescent="0.15">
      <c r="A14" s="1">
        <v>43185</v>
      </c>
      <c r="B14" s="10">
        <v>0</v>
      </c>
      <c r="C14">
        <v>0</v>
      </c>
      <c r="D14" s="11">
        <v>0</v>
      </c>
    </row>
    <row r="15" spans="1:4" x14ac:dyDescent="0.15">
      <c r="A15" s="1">
        <v>43186</v>
      </c>
      <c r="B15" s="10">
        <v>275.45</v>
      </c>
      <c r="C15">
        <v>273.45</v>
      </c>
      <c r="D15" s="11">
        <v>-1</v>
      </c>
    </row>
    <row r="16" spans="1:4" x14ac:dyDescent="0.15">
      <c r="A16" s="1">
        <v>43187</v>
      </c>
      <c r="B16" s="10">
        <v>0</v>
      </c>
      <c r="C16">
        <v>0</v>
      </c>
      <c r="D16" s="11">
        <v>0</v>
      </c>
    </row>
    <row r="17" spans="1:4" x14ac:dyDescent="0.15">
      <c r="A17" s="1">
        <v>43188</v>
      </c>
      <c r="B17" s="10">
        <v>273.45</v>
      </c>
      <c r="C17">
        <v>272.5</v>
      </c>
      <c r="D17" s="11">
        <v>1</v>
      </c>
    </row>
    <row r="18" spans="1:4" x14ac:dyDescent="0.15">
      <c r="A18" s="1">
        <v>43189</v>
      </c>
      <c r="B18" s="10">
        <v>0</v>
      </c>
      <c r="C18">
        <v>0</v>
      </c>
      <c r="D18" s="11">
        <v>0</v>
      </c>
    </row>
    <row r="19" spans="1:4" x14ac:dyDescent="0.15">
      <c r="A19" s="1">
        <v>43192</v>
      </c>
      <c r="B19" s="10">
        <v>0</v>
      </c>
      <c r="C19">
        <v>0</v>
      </c>
      <c r="D19" s="11">
        <v>0</v>
      </c>
    </row>
    <row r="20" spans="1:4" x14ac:dyDescent="0.15">
      <c r="A20" s="1">
        <v>43193</v>
      </c>
      <c r="B20" s="10">
        <v>272.5</v>
      </c>
      <c r="C20">
        <v>273</v>
      </c>
      <c r="D20" s="11">
        <v>-1</v>
      </c>
    </row>
    <row r="21" spans="1:4" x14ac:dyDescent="0.15">
      <c r="A21" s="1">
        <v>43194</v>
      </c>
      <c r="B21" s="10">
        <v>0</v>
      </c>
      <c r="C21">
        <v>0</v>
      </c>
      <c r="D21" s="11">
        <v>0</v>
      </c>
    </row>
    <row r="22" spans="1:4" x14ac:dyDescent="0.15">
      <c r="A22" s="1">
        <v>43199</v>
      </c>
      <c r="B22" s="10">
        <v>273</v>
      </c>
      <c r="C22">
        <v>275.89999999999998</v>
      </c>
      <c r="D22" s="11">
        <v>1</v>
      </c>
    </row>
    <row r="23" spans="1:4" x14ac:dyDescent="0.15">
      <c r="A23" s="1">
        <v>43200</v>
      </c>
      <c r="B23" s="10">
        <v>0</v>
      </c>
      <c r="C23">
        <v>0</v>
      </c>
      <c r="D23" s="11">
        <v>0</v>
      </c>
    </row>
    <row r="24" spans="1:4" x14ac:dyDescent="0.15">
      <c r="A24" s="1">
        <v>43201</v>
      </c>
      <c r="B24" s="10">
        <v>0</v>
      </c>
      <c r="C24">
        <v>0</v>
      </c>
      <c r="D24" s="11">
        <v>0</v>
      </c>
    </row>
    <row r="25" spans="1:4" x14ac:dyDescent="0.15">
      <c r="A25" s="1">
        <v>43202</v>
      </c>
      <c r="B25" s="10">
        <v>275.89999999999998</v>
      </c>
      <c r="C25">
        <v>274.39999999999998</v>
      </c>
      <c r="D25" s="11">
        <v>-1</v>
      </c>
    </row>
    <row r="26" spans="1:4" x14ac:dyDescent="0.15">
      <c r="A26" s="1">
        <v>43203</v>
      </c>
      <c r="B26" s="10">
        <v>274.39999999999998</v>
      </c>
      <c r="C26">
        <v>274.25</v>
      </c>
      <c r="D26" s="11">
        <v>1</v>
      </c>
    </row>
    <row r="27" spans="1:4" x14ac:dyDescent="0.15">
      <c r="A27" s="1">
        <v>43206</v>
      </c>
      <c r="B27" s="10">
        <v>0</v>
      </c>
      <c r="C27">
        <v>0</v>
      </c>
      <c r="D27" s="11">
        <v>0</v>
      </c>
    </row>
    <row r="28" spans="1:4" x14ac:dyDescent="0.15">
      <c r="A28" s="1">
        <v>43207</v>
      </c>
      <c r="B28" s="10">
        <v>274.25</v>
      </c>
      <c r="C28">
        <v>273.14999999999998</v>
      </c>
      <c r="D28" s="11">
        <v>-1</v>
      </c>
    </row>
    <row r="29" spans="1:4" x14ac:dyDescent="0.15">
      <c r="A29" s="1">
        <v>43208</v>
      </c>
      <c r="B29" s="10">
        <v>273.14999999999998</v>
      </c>
      <c r="C29">
        <v>275.60000000000002</v>
      </c>
      <c r="D29" s="11">
        <v>1</v>
      </c>
    </row>
    <row r="30" spans="1:4" x14ac:dyDescent="0.15">
      <c r="A30" s="1">
        <v>43209</v>
      </c>
      <c r="B30" s="10">
        <v>275.60000000000002</v>
      </c>
      <c r="C30">
        <v>271.5</v>
      </c>
      <c r="D30" s="11">
        <v>-1</v>
      </c>
    </row>
    <row r="31" spans="1:4" x14ac:dyDescent="0.15">
      <c r="A31" s="1">
        <v>43210</v>
      </c>
      <c r="B31" s="10">
        <v>0</v>
      </c>
      <c r="C31">
        <v>0</v>
      </c>
      <c r="D31" s="11">
        <v>0</v>
      </c>
    </row>
    <row r="32" spans="1:4" x14ac:dyDescent="0.15">
      <c r="A32" s="1">
        <v>43213</v>
      </c>
      <c r="B32" s="10">
        <v>0</v>
      </c>
      <c r="C32">
        <v>0</v>
      </c>
      <c r="D32" s="11">
        <v>0</v>
      </c>
    </row>
    <row r="33" spans="1:4" x14ac:dyDescent="0.15">
      <c r="A33" s="1">
        <v>43214</v>
      </c>
      <c r="B33" s="10">
        <v>271.5</v>
      </c>
      <c r="C33">
        <v>271.64999999999998</v>
      </c>
      <c r="D33" s="11">
        <v>1</v>
      </c>
    </row>
    <row r="34" spans="1:4" x14ac:dyDescent="0.15">
      <c r="A34" s="1">
        <v>43215</v>
      </c>
      <c r="B34" s="10">
        <v>271.64999999999998</v>
      </c>
      <c r="C34">
        <v>271.60000000000002</v>
      </c>
      <c r="D34" s="11">
        <v>-1</v>
      </c>
    </row>
    <row r="35" spans="1:4" x14ac:dyDescent="0.15">
      <c r="A35" s="1">
        <v>43216</v>
      </c>
      <c r="B35" s="10">
        <v>0</v>
      </c>
      <c r="C35">
        <v>0</v>
      </c>
      <c r="D35" s="11">
        <v>0</v>
      </c>
    </row>
    <row r="36" spans="1:4" x14ac:dyDescent="0.15">
      <c r="A36" s="1">
        <v>43217</v>
      </c>
      <c r="B36" s="10">
        <v>271.60000000000002</v>
      </c>
      <c r="C36">
        <v>273.64999999999998</v>
      </c>
      <c r="D36" s="11">
        <v>1</v>
      </c>
    </row>
    <row r="37" spans="1:4" x14ac:dyDescent="0.15">
      <c r="A37" s="1">
        <v>43222</v>
      </c>
      <c r="B37" s="10">
        <v>273.64999999999998</v>
      </c>
      <c r="C37">
        <v>275.05</v>
      </c>
      <c r="D37" s="11">
        <v>-1</v>
      </c>
    </row>
    <row r="38" spans="1:4" x14ac:dyDescent="0.15">
      <c r="A38" s="1">
        <v>43223</v>
      </c>
      <c r="B38" s="10">
        <v>0</v>
      </c>
      <c r="C38">
        <v>0</v>
      </c>
      <c r="D38" s="11">
        <v>0</v>
      </c>
    </row>
    <row r="39" spans="1:4" x14ac:dyDescent="0.15">
      <c r="A39" s="1">
        <v>43224</v>
      </c>
      <c r="B39" s="10">
        <v>275.05</v>
      </c>
      <c r="C39">
        <v>275</v>
      </c>
      <c r="D39" s="11">
        <v>1</v>
      </c>
    </row>
    <row r="40" spans="1:4" x14ac:dyDescent="0.15">
      <c r="A40" s="1">
        <v>43227</v>
      </c>
      <c r="B40" s="10">
        <v>275</v>
      </c>
      <c r="C40">
        <v>275.10000000000002</v>
      </c>
      <c r="D40" s="11">
        <v>-1</v>
      </c>
    </row>
    <row r="41" spans="1:4" x14ac:dyDescent="0.15">
      <c r="A41" s="1">
        <v>43228</v>
      </c>
      <c r="B41" s="10">
        <v>0</v>
      </c>
      <c r="C41">
        <v>0</v>
      </c>
      <c r="D41" s="11">
        <v>0</v>
      </c>
    </row>
    <row r="42" spans="1:4" x14ac:dyDescent="0.15">
      <c r="A42" s="1">
        <v>43229</v>
      </c>
      <c r="B42" s="10">
        <v>0</v>
      </c>
      <c r="C42">
        <v>0</v>
      </c>
      <c r="D42" s="11">
        <v>0</v>
      </c>
    </row>
    <row r="43" spans="1:4" x14ac:dyDescent="0.15">
      <c r="A43" s="1">
        <v>43230</v>
      </c>
      <c r="B43" s="10">
        <v>275.10000000000002</v>
      </c>
      <c r="C43">
        <v>275.7</v>
      </c>
      <c r="D43" s="11">
        <v>1</v>
      </c>
    </row>
    <row r="44" spans="1:4" x14ac:dyDescent="0.15">
      <c r="A44" s="1">
        <v>43231</v>
      </c>
      <c r="B44" s="10">
        <v>275.7</v>
      </c>
      <c r="C44">
        <v>270.10000000000002</v>
      </c>
      <c r="D44" s="11">
        <v>-1</v>
      </c>
    </row>
    <row r="45" spans="1:4" x14ac:dyDescent="0.15">
      <c r="A45" s="1">
        <v>43234</v>
      </c>
      <c r="B45" s="10">
        <v>0</v>
      </c>
      <c r="C45">
        <v>0</v>
      </c>
      <c r="D45" s="11">
        <v>0</v>
      </c>
    </row>
    <row r="46" spans="1:4" x14ac:dyDescent="0.15">
      <c r="A46" s="1">
        <v>43235</v>
      </c>
      <c r="B46" s="10">
        <v>0</v>
      </c>
      <c r="C46">
        <v>0</v>
      </c>
      <c r="D46" s="11">
        <v>0</v>
      </c>
    </row>
    <row r="47" spans="1:4" x14ac:dyDescent="0.15">
      <c r="A47" s="1">
        <v>43236</v>
      </c>
      <c r="B47" s="10">
        <v>0</v>
      </c>
      <c r="C47">
        <v>0</v>
      </c>
      <c r="D47" s="11">
        <v>0</v>
      </c>
    </row>
    <row r="48" spans="1:4" x14ac:dyDescent="0.15">
      <c r="A48" s="1">
        <v>43237</v>
      </c>
      <c r="B48" s="10">
        <v>270.10000000000002</v>
      </c>
      <c r="C48">
        <v>270.14999999999998</v>
      </c>
      <c r="D48" s="11">
        <v>1</v>
      </c>
    </row>
    <row r="49" spans="1:4" x14ac:dyDescent="0.15">
      <c r="A49" s="1">
        <v>43238</v>
      </c>
      <c r="B49" s="10">
        <v>0</v>
      </c>
      <c r="C49">
        <v>0</v>
      </c>
      <c r="D49" s="11">
        <v>0</v>
      </c>
    </row>
    <row r="50" spans="1:4" x14ac:dyDescent="0.15">
      <c r="A50" s="1">
        <v>43241</v>
      </c>
      <c r="B50" s="10">
        <v>0</v>
      </c>
      <c r="C50">
        <v>0</v>
      </c>
      <c r="D50" s="11">
        <v>0</v>
      </c>
    </row>
    <row r="51" spans="1:4" x14ac:dyDescent="0.15">
      <c r="A51" s="1">
        <v>43242</v>
      </c>
      <c r="B51" s="10">
        <v>270.14999999999998</v>
      </c>
      <c r="C51">
        <v>271.14999999999998</v>
      </c>
      <c r="D51" s="11">
        <v>-1</v>
      </c>
    </row>
    <row r="52" spans="1:4" x14ac:dyDescent="0.15">
      <c r="A52" s="1">
        <v>43243</v>
      </c>
      <c r="B52" s="10">
        <v>0</v>
      </c>
      <c r="C52">
        <v>0</v>
      </c>
      <c r="D52" s="11">
        <v>0</v>
      </c>
    </row>
    <row r="53" spans="1:4" x14ac:dyDescent="0.15">
      <c r="A53" s="1">
        <v>43244</v>
      </c>
      <c r="B53" s="10">
        <v>271.14999999999998</v>
      </c>
      <c r="C53">
        <v>272.60000000000002</v>
      </c>
      <c r="D53" s="11">
        <v>1</v>
      </c>
    </row>
    <row r="54" spans="1:4" x14ac:dyDescent="0.15">
      <c r="A54" s="1">
        <v>43245</v>
      </c>
      <c r="B54" s="10">
        <v>272.60000000000002</v>
      </c>
      <c r="C54">
        <v>273</v>
      </c>
      <c r="D54" s="11">
        <v>-1</v>
      </c>
    </row>
    <row r="55" spans="1:4" x14ac:dyDescent="0.15">
      <c r="A55" s="1">
        <v>43248</v>
      </c>
      <c r="B55" s="10">
        <v>0</v>
      </c>
      <c r="C55">
        <v>0</v>
      </c>
      <c r="D55" s="11">
        <v>0</v>
      </c>
    </row>
    <row r="56" spans="1:4" x14ac:dyDescent="0.15">
      <c r="A56" s="1">
        <v>43249</v>
      </c>
      <c r="B56" s="10">
        <v>273</v>
      </c>
      <c r="C56">
        <v>273.5</v>
      </c>
      <c r="D56" s="11">
        <v>1</v>
      </c>
    </row>
    <row r="57" spans="1:4" x14ac:dyDescent="0.15">
      <c r="A57" s="1">
        <v>43250</v>
      </c>
      <c r="B57" s="10">
        <v>273.5</v>
      </c>
      <c r="C57">
        <v>273</v>
      </c>
      <c r="D57" s="11">
        <v>-1</v>
      </c>
    </row>
    <row r="58" spans="1:4" x14ac:dyDescent="0.15">
      <c r="A58" s="1">
        <v>43251</v>
      </c>
      <c r="B58" s="10">
        <v>0</v>
      </c>
      <c r="C58">
        <v>0</v>
      </c>
      <c r="D58" s="11">
        <v>0</v>
      </c>
    </row>
    <row r="59" spans="1:4" x14ac:dyDescent="0.15">
      <c r="A59" s="1">
        <v>43252</v>
      </c>
      <c r="B59" s="10">
        <v>0</v>
      </c>
      <c r="C59">
        <v>0</v>
      </c>
      <c r="D59" s="11">
        <v>0</v>
      </c>
    </row>
    <row r="60" spans="1:4" x14ac:dyDescent="0.15">
      <c r="A60" s="1">
        <v>43255</v>
      </c>
      <c r="B60" s="10">
        <v>0</v>
      </c>
      <c r="C60">
        <v>0</v>
      </c>
      <c r="D60" s="11">
        <v>0</v>
      </c>
    </row>
    <row r="61" spans="1:4" x14ac:dyDescent="0.15">
      <c r="A61" s="1">
        <v>43256</v>
      </c>
      <c r="B61" s="10">
        <v>273</v>
      </c>
      <c r="C61">
        <v>272.8</v>
      </c>
      <c r="D61" s="11">
        <v>1</v>
      </c>
    </row>
    <row r="62" spans="1:4" x14ac:dyDescent="0.15">
      <c r="A62" s="1">
        <v>43257</v>
      </c>
      <c r="B62" s="10">
        <v>0</v>
      </c>
      <c r="C62">
        <v>0</v>
      </c>
      <c r="D62" s="11">
        <v>0</v>
      </c>
    </row>
    <row r="63" spans="1:4" x14ac:dyDescent="0.15">
      <c r="A63" s="1">
        <v>43258</v>
      </c>
      <c r="B63" s="10">
        <v>0</v>
      </c>
      <c r="C63">
        <v>0</v>
      </c>
      <c r="D63" s="11">
        <v>0</v>
      </c>
    </row>
    <row r="64" spans="1:4" x14ac:dyDescent="0.15">
      <c r="A64" s="1">
        <v>43259</v>
      </c>
      <c r="B64" s="10">
        <v>0</v>
      </c>
      <c r="C64">
        <v>0</v>
      </c>
      <c r="D64" s="11">
        <v>0</v>
      </c>
    </row>
    <row r="65" spans="1:4" x14ac:dyDescent="0.15">
      <c r="A65" s="1">
        <v>43262</v>
      </c>
      <c r="B65" s="10">
        <v>0</v>
      </c>
      <c r="C65">
        <v>0</v>
      </c>
      <c r="D65" s="11">
        <v>0</v>
      </c>
    </row>
    <row r="66" spans="1:4" x14ac:dyDescent="0.15">
      <c r="A66" s="1">
        <v>43263</v>
      </c>
      <c r="B66" s="10">
        <v>272.8</v>
      </c>
      <c r="C66">
        <v>272</v>
      </c>
      <c r="D66" s="11">
        <v>-1</v>
      </c>
    </row>
    <row r="67" spans="1:4" x14ac:dyDescent="0.15">
      <c r="A67" s="1">
        <v>43264</v>
      </c>
      <c r="B67" s="10">
        <v>272</v>
      </c>
      <c r="C67">
        <v>274.3</v>
      </c>
      <c r="D67" s="11">
        <v>1</v>
      </c>
    </row>
    <row r="68" spans="1:4" x14ac:dyDescent="0.15">
      <c r="A68" s="1">
        <v>43265</v>
      </c>
      <c r="B68" s="10">
        <v>0</v>
      </c>
      <c r="C68">
        <v>0</v>
      </c>
      <c r="D68" s="11">
        <v>0</v>
      </c>
    </row>
    <row r="69" spans="1:4" x14ac:dyDescent="0.15">
      <c r="A69" s="1">
        <v>43266</v>
      </c>
      <c r="B69" s="10">
        <v>274.3</v>
      </c>
      <c r="C69">
        <v>270.55</v>
      </c>
      <c r="D69" s="11">
        <v>-1</v>
      </c>
    </row>
    <row r="70" spans="1:4" x14ac:dyDescent="0.15">
      <c r="A70" s="1">
        <v>43270</v>
      </c>
      <c r="B70" s="10">
        <v>0</v>
      </c>
      <c r="C70">
        <v>0</v>
      </c>
      <c r="D70" s="11">
        <v>0</v>
      </c>
    </row>
    <row r="71" spans="1:4" x14ac:dyDescent="0.15">
      <c r="A71" s="1">
        <v>43271</v>
      </c>
      <c r="B71" s="10">
        <v>0</v>
      </c>
      <c r="C71">
        <v>0</v>
      </c>
      <c r="D71" s="11">
        <v>0</v>
      </c>
    </row>
    <row r="72" spans="1:4" x14ac:dyDescent="0.15">
      <c r="A72" s="1">
        <v>43272</v>
      </c>
      <c r="B72" s="10">
        <v>270.55</v>
      </c>
      <c r="C72">
        <v>270.39999999999998</v>
      </c>
      <c r="D72" s="11">
        <v>1</v>
      </c>
    </row>
    <row r="73" spans="1:4" x14ac:dyDescent="0.15">
      <c r="A73" s="1">
        <v>43273</v>
      </c>
      <c r="B73" s="10">
        <v>0</v>
      </c>
      <c r="C73">
        <v>0</v>
      </c>
      <c r="D73" s="11">
        <v>0</v>
      </c>
    </row>
    <row r="74" spans="1:4" x14ac:dyDescent="0.15">
      <c r="A74" s="1">
        <v>43276</v>
      </c>
      <c r="B74" s="10">
        <v>270.39999999999998</v>
      </c>
      <c r="C74">
        <v>271.5</v>
      </c>
      <c r="D74" s="11">
        <v>-1</v>
      </c>
    </row>
    <row r="75" spans="1:4" x14ac:dyDescent="0.15">
      <c r="A75" s="1">
        <v>43277</v>
      </c>
      <c r="B75" s="10">
        <v>0</v>
      </c>
      <c r="C75">
        <v>0</v>
      </c>
      <c r="D75" s="11">
        <v>0</v>
      </c>
    </row>
    <row r="76" spans="1:4" x14ac:dyDescent="0.15">
      <c r="A76" s="1">
        <v>43278</v>
      </c>
      <c r="B76" s="10">
        <v>0</v>
      </c>
      <c r="C76">
        <v>0</v>
      </c>
      <c r="D76" s="11">
        <v>0</v>
      </c>
    </row>
    <row r="77" spans="1:4" x14ac:dyDescent="0.15">
      <c r="A77" s="1">
        <v>43279</v>
      </c>
      <c r="B77" s="10">
        <v>0</v>
      </c>
      <c r="C77">
        <v>0</v>
      </c>
      <c r="D77" s="11">
        <v>0</v>
      </c>
    </row>
    <row r="78" spans="1:4" x14ac:dyDescent="0.15">
      <c r="A78" s="1">
        <v>43280</v>
      </c>
      <c r="B78" s="10">
        <v>271.5</v>
      </c>
      <c r="C78">
        <v>271.39999999999998</v>
      </c>
      <c r="D78" s="11">
        <v>1</v>
      </c>
    </row>
    <row r="79" spans="1:4" x14ac:dyDescent="0.15">
      <c r="A79" s="1">
        <v>43283</v>
      </c>
      <c r="B79" s="10">
        <v>271.39999999999998</v>
      </c>
      <c r="C79">
        <v>272.95</v>
      </c>
      <c r="D79" s="11">
        <v>-1</v>
      </c>
    </row>
    <row r="80" spans="1:4" x14ac:dyDescent="0.15">
      <c r="A80" s="1">
        <v>43284</v>
      </c>
      <c r="B80" s="10">
        <v>272.95</v>
      </c>
      <c r="C80">
        <v>272.7</v>
      </c>
      <c r="D80" s="11">
        <v>1</v>
      </c>
    </row>
    <row r="81" spans="1:4" x14ac:dyDescent="0.15">
      <c r="A81" s="1">
        <v>43285</v>
      </c>
      <c r="B81" s="10">
        <v>0</v>
      </c>
      <c r="C81">
        <v>0</v>
      </c>
      <c r="D81" s="11">
        <v>0</v>
      </c>
    </row>
    <row r="82" spans="1:4" x14ac:dyDescent="0.15">
      <c r="A82" s="1">
        <v>43286</v>
      </c>
      <c r="B82" s="10">
        <v>0</v>
      </c>
      <c r="C82">
        <v>0</v>
      </c>
      <c r="D82" s="11">
        <v>0</v>
      </c>
    </row>
    <row r="83" spans="1:4" x14ac:dyDescent="0.15">
      <c r="A83" s="1">
        <v>43287</v>
      </c>
      <c r="B83" s="10">
        <v>272.7</v>
      </c>
      <c r="C83">
        <v>273</v>
      </c>
      <c r="D83" s="11">
        <v>-1</v>
      </c>
    </row>
    <row r="84" spans="1:4" x14ac:dyDescent="0.15">
      <c r="A84" s="1">
        <v>43290</v>
      </c>
      <c r="B84" s="10">
        <v>273</v>
      </c>
      <c r="C84">
        <v>272.14999999999998</v>
      </c>
      <c r="D84" s="11">
        <v>1</v>
      </c>
    </row>
    <row r="85" spans="1:4" x14ac:dyDescent="0.15">
      <c r="A85" s="1">
        <v>43291</v>
      </c>
      <c r="B85" s="10">
        <v>0</v>
      </c>
      <c r="C85">
        <v>0</v>
      </c>
      <c r="D85" s="11">
        <v>0</v>
      </c>
    </row>
    <row r="86" spans="1:4" x14ac:dyDescent="0.15">
      <c r="A86" s="1">
        <v>43292</v>
      </c>
      <c r="B86" s="10">
        <v>272.14999999999998</v>
      </c>
      <c r="C86">
        <v>273.10000000000002</v>
      </c>
      <c r="D86" s="11">
        <v>-1</v>
      </c>
    </row>
    <row r="87" spans="1:4" x14ac:dyDescent="0.15">
      <c r="A87" s="1">
        <v>43293</v>
      </c>
      <c r="B87" s="10">
        <v>273.10000000000002</v>
      </c>
      <c r="C87">
        <v>271.8</v>
      </c>
      <c r="D87" s="11">
        <v>1</v>
      </c>
    </row>
    <row r="88" spans="1:4" x14ac:dyDescent="0.15">
      <c r="A88" s="1">
        <v>43294</v>
      </c>
      <c r="B88" s="10">
        <v>271.8</v>
      </c>
      <c r="C88">
        <v>269.3</v>
      </c>
      <c r="D88" s="11">
        <v>-1</v>
      </c>
    </row>
    <row r="89" spans="1:4" x14ac:dyDescent="0.15">
      <c r="A89" s="1">
        <v>43297</v>
      </c>
      <c r="B89" s="10">
        <v>0</v>
      </c>
      <c r="C89">
        <v>0</v>
      </c>
      <c r="D89" s="11">
        <v>0</v>
      </c>
    </row>
    <row r="90" spans="1:4" x14ac:dyDescent="0.15">
      <c r="A90" s="1">
        <v>43298</v>
      </c>
      <c r="B90" s="10">
        <v>0</v>
      </c>
      <c r="C90">
        <v>0</v>
      </c>
      <c r="D90" s="11">
        <v>0</v>
      </c>
    </row>
    <row r="91" spans="1:4" x14ac:dyDescent="0.15">
      <c r="A91" s="1">
        <v>43299</v>
      </c>
      <c r="B91" s="10">
        <v>0</v>
      </c>
      <c r="C91">
        <v>0</v>
      </c>
      <c r="D91" s="11">
        <v>0</v>
      </c>
    </row>
    <row r="92" spans="1:4" x14ac:dyDescent="0.15">
      <c r="A92" s="1">
        <v>43300</v>
      </c>
      <c r="B92" s="10">
        <v>0</v>
      </c>
      <c r="C92">
        <v>0</v>
      </c>
      <c r="D92" s="11">
        <v>0</v>
      </c>
    </row>
    <row r="93" spans="1:4" x14ac:dyDescent="0.15">
      <c r="A93" s="1">
        <v>43301</v>
      </c>
      <c r="B93" s="10">
        <v>269.3</v>
      </c>
      <c r="C93">
        <v>271.5</v>
      </c>
      <c r="D93" s="11">
        <v>1</v>
      </c>
    </row>
    <row r="94" spans="1:4" x14ac:dyDescent="0.15">
      <c r="A94" s="1">
        <v>43304</v>
      </c>
      <c r="B94" s="10">
        <v>271.5</v>
      </c>
      <c r="C94">
        <v>272.05</v>
      </c>
      <c r="D94" s="11">
        <v>-1</v>
      </c>
    </row>
    <row r="95" spans="1:4" x14ac:dyDescent="0.15">
      <c r="A95" s="1">
        <v>43305</v>
      </c>
      <c r="B95" s="10">
        <v>0</v>
      </c>
      <c r="C95">
        <v>0</v>
      </c>
      <c r="D95" s="11">
        <v>0</v>
      </c>
    </row>
    <row r="96" spans="1:4" x14ac:dyDescent="0.15">
      <c r="A96" s="1">
        <v>43306</v>
      </c>
      <c r="B96" s="10">
        <v>272.05</v>
      </c>
      <c r="C96">
        <v>271.75</v>
      </c>
      <c r="D96" s="11">
        <v>1</v>
      </c>
    </row>
    <row r="97" spans="1:4" x14ac:dyDescent="0.15">
      <c r="A97" s="1">
        <v>43307</v>
      </c>
      <c r="B97" s="10">
        <v>271.75</v>
      </c>
      <c r="C97">
        <v>271.7</v>
      </c>
      <c r="D97" s="11">
        <v>-1</v>
      </c>
    </row>
    <row r="98" spans="1:4" x14ac:dyDescent="0.15">
      <c r="A98" s="1">
        <v>43308</v>
      </c>
      <c r="B98" s="10">
        <v>0</v>
      </c>
      <c r="C98">
        <v>0</v>
      </c>
      <c r="D98" s="11">
        <v>0</v>
      </c>
    </row>
    <row r="99" spans="1:4" x14ac:dyDescent="0.15">
      <c r="A99" s="1">
        <v>43311</v>
      </c>
      <c r="B99" s="10">
        <v>0</v>
      </c>
      <c r="C99">
        <v>0</v>
      </c>
      <c r="D99" s="11">
        <v>0</v>
      </c>
    </row>
    <row r="100" spans="1:4" x14ac:dyDescent="0.15">
      <c r="A100" s="1">
        <v>43312</v>
      </c>
      <c r="B100" s="10">
        <v>271.7</v>
      </c>
      <c r="C100">
        <v>271.35000000000002</v>
      </c>
      <c r="D100" s="11">
        <v>1</v>
      </c>
    </row>
    <row r="101" spans="1:4" x14ac:dyDescent="0.15">
      <c r="A101" s="1">
        <v>43313</v>
      </c>
      <c r="B101" s="10">
        <v>271.35000000000002</v>
      </c>
      <c r="C101">
        <v>271.3</v>
      </c>
      <c r="D101" s="11">
        <v>-1</v>
      </c>
    </row>
    <row r="102" spans="1:4" x14ac:dyDescent="0.15">
      <c r="A102" s="1">
        <v>43314</v>
      </c>
      <c r="B102" s="10">
        <v>0</v>
      </c>
      <c r="C102">
        <v>0</v>
      </c>
      <c r="D102" s="11">
        <v>0</v>
      </c>
    </row>
    <row r="103" spans="1:4" x14ac:dyDescent="0.15">
      <c r="A103" s="1">
        <v>43315</v>
      </c>
      <c r="B103" s="10">
        <v>271.3</v>
      </c>
      <c r="C103">
        <v>270.25</v>
      </c>
      <c r="D103" s="11">
        <v>1</v>
      </c>
    </row>
    <row r="104" spans="1:4" x14ac:dyDescent="0.15">
      <c r="A104" s="1">
        <v>43318</v>
      </c>
      <c r="B104" s="10">
        <v>270.25</v>
      </c>
      <c r="C104">
        <v>269.60000000000002</v>
      </c>
      <c r="D104" s="11">
        <v>-1</v>
      </c>
    </row>
    <row r="105" spans="1:4" x14ac:dyDescent="0.15">
      <c r="A105" s="1">
        <v>43319</v>
      </c>
      <c r="B105" s="10">
        <v>269.60000000000002</v>
      </c>
      <c r="C105">
        <v>269.35000000000002</v>
      </c>
      <c r="D105" s="11">
        <v>1</v>
      </c>
    </row>
    <row r="106" spans="1:4" x14ac:dyDescent="0.15">
      <c r="A106" s="1">
        <v>43320</v>
      </c>
      <c r="B106" s="10">
        <v>0</v>
      </c>
      <c r="C106">
        <v>0</v>
      </c>
      <c r="D106" s="11">
        <v>0</v>
      </c>
    </row>
    <row r="107" spans="1:4" x14ac:dyDescent="0.15">
      <c r="A107" s="1">
        <v>43321</v>
      </c>
      <c r="B107" s="10">
        <v>0</v>
      </c>
      <c r="C107">
        <v>0</v>
      </c>
      <c r="D107" s="11">
        <v>0</v>
      </c>
    </row>
    <row r="108" spans="1:4" x14ac:dyDescent="0.15">
      <c r="A108" s="1">
        <v>43322</v>
      </c>
      <c r="B108" s="10">
        <v>269.35000000000002</v>
      </c>
      <c r="C108">
        <v>264</v>
      </c>
      <c r="D108" s="11">
        <v>-1</v>
      </c>
    </row>
    <row r="109" spans="1:4" x14ac:dyDescent="0.15">
      <c r="A109" s="1">
        <v>43325</v>
      </c>
      <c r="B109" s="10">
        <v>0</v>
      </c>
      <c r="C109">
        <v>0</v>
      </c>
      <c r="D109" s="11">
        <v>0</v>
      </c>
    </row>
    <row r="110" spans="1:4" x14ac:dyDescent="0.15">
      <c r="A110" s="1">
        <v>43326</v>
      </c>
      <c r="B110" s="10">
        <v>0</v>
      </c>
      <c r="C110">
        <v>0</v>
      </c>
      <c r="D110" s="11">
        <v>0</v>
      </c>
    </row>
    <row r="111" spans="1:4" x14ac:dyDescent="0.15">
      <c r="A111" s="1">
        <v>43327</v>
      </c>
      <c r="B111" s="10">
        <v>0</v>
      </c>
      <c r="C111">
        <v>0</v>
      </c>
      <c r="D111" s="11">
        <v>0</v>
      </c>
    </row>
    <row r="112" spans="1:4" x14ac:dyDescent="0.15">
      <c r="A112" s="1">
        <v>43328</v>
      </c>
      <c r="B112" s="10">
        <v>0</v>
      </c>
      <c r="C112">
        <v>0</v>
      </c>
      <c r="D112" s="11">
        <v>0</v>
      </c>
    </row>
    <row r="113" spans="1:4" x14ac:dyDescent="0.15">
      <c r="A113" s="1">
        <v>43329</v>
      </c>
      <c r="B113" s="10">
        <v>264</v>
      </c>
      <c r="C113">
        <v>265.89999999999998</v>
      </c>
      <c r="D113" s="11">
        <v>1</v>
      </c>
    </row>
    <row r="114" spans="1:4" x14ac:dyDescent="0.15">
      <c r="A114" s="1">
        <v>43332</v>
      </c>
      <c r="B114" s="10">
        <v>0</v>
      </c>
      <c r="C114">
        <v>0</v>
      </c>
      <c r="D114" s="11">
        <v>0</v>
      </c>
    </row>
    <row r="115" spans="1:4" x14ac:dyDescent="0.15">
      <c r="A115" s="1">
        <v>43333</v>
      </c>
      <c r="B115" s="10">
        <v>0</v>
      </c>
      <c r="C115">
        <v>0</v>
      </c>
      <c r="D115" s="11">
        <v>0</v>
      </c>
    </row>
    <row r="116" spans="1:4" x14ac:dyDescent="0.15">
      <c r="A116" s="1">
        <v>43334</v>
      </c>
      <c r="B116" s="10">
        <v>265.89999999999998</v>
      </c>
      <c r="C116">
        <v>266.7</v>
      </c>
      <c r="D116" s="11">
        <v>-1</v>
      </c>
    </row>
    <row r="117" spans="1:4" x14ac:dyDescent="0.15">
      <c r="A117" s="1">
        <v>43335</v>
      </c>
      <c r="B117" s="10">
        <v>0</v>
      </c>
      <c r="C117">
        <v>0</v>
      </c>
      <c r="D117" s="11">
        <v>0</v>
      </c>
    </row>
    <row r="118" spans="1:4" x14ac:dyDescent="0.15">
      <c r="A118" s="1">
        <v>43336</v>
      </c>
      <c r="B118" s="10">
        <v>266.7</v>
      </c>
      <c r="C118">
        <v>267.5</v>
      </c>
      <c r="D118" s="11">
        <v>1</v>
      </c>
    </row>
    <row r="119" spans="1:4" x14ac:dyDescent="0.15">
      <c r="A119" s="1">
        <v>43339</v>
      </c>
      <c r="B119" s="10">
        <v>0</v>
      </c>
      <c r="C119">
        <v>0</v>
      </c>
      <c r="D119" s="11">
        <v>0</v>
      </c>
    </row>
    <row r="120" spans="1:4" x14ac:dyDescent="0.15">
      <c r="A120" s="1">
        <v>43340</v>
      </c>
      <c r="B120" s="10">
        <v>267.5</v>
      </c>
      <c r="C120">
        <v>268.05</v>
      </c>
      <c r="D120" s="11">
        <v>-1</v>
      </c>
    </row>
    <row r="121" spans="1:4" x14ac:dyDescent="0.15">
      <c r="A121" s="1">
        <v>43341</v>
      </c>
      <c r="B121" s="10">
        <v>268.05</v>
      </c>
      <c r="C121">
        <v>267.5</v>
      </c>
      <c r="D121" s="11">
        <v>1</v>
      </c>
    </row>
    <row r="122" spans="1:4" x14ac:dyDescent="0.15">
      <c r="A122" s="1">
        <v>43342</v>
      </c>
      <c r="B122" s="10">
        <v>267.5</v>
      </c>
      <c r="C122">
        <v>267.8</v>
      </c>
      <c r="D122" s="11">
        <v>-1</v>
      </c>
    </row>
    <row r="123" spans="1:4" x14ac:dyDescent="0.15">
      <c r="A123" s="1">
        <v>43343</v>
      </c>
      <c r="B123" s="10">
        <v>0</v>
      </c>
      <c r="C123">
        <v>0</v>
      </c>
      <c r="D123" s="11">
        <v>0</v>
      </c>
    </row>
    <row r="124" spans="1:4" x14ac:dyDescent="0.15">
      <c r="A124" s="1">
        <v>43346</v>
      </c>
      <c r="B124" s="10">
        <v>267.8</v>
      </c>
      <c r="C124">
        <v>266.64999999999998</v>
      </c>
      <c r="D124" s="11">
        <v>1</v>
      </c>
    </row>
    <row r="125" spans="1:4" x14ac:dyDescent="0.15">
      <c r="A125" s="1">
        <v>43347</v>
      </c>
      <c r="B125" s="10">
        <v>266.64999999999998</v>
      </c>
      <c r="C125">
        <v>265.8</v>
      </c>
      <c r="D125" s="11">
        <v>-1</v>
      </c>
    </row>
    <row r="126" spans="1:4" x14ac:dyDescent="0.15">
      <c r="A126" s="1">
        <v>43348</v>
      </c>
      <c r="B126" s="10">
        <v>265.8</v>
      </c>
      <c r="C126">
        <v>267.25</v>
      </c>
      <c r="D126" s="11">
        <v>1</v>
      </c>
    </row>
    <row r="127" spans="1:4" x14ac:dyDescent="0.15">
      <c r="A127" s="1">
        <v>43349</v>
      </c>
      <c r="B127" s="10">
        <v>0</v>
      </c>
      <c r="C127">
        <v>0</v>
      </c>
      <c r="D127" s="11">
        <v>0</v>
      </c>
    </row>
    <row r="128" spans="1:4" x14ac:dyDescent="0.15">
      <c r="A128" s="1">
        <v>43350</v>
      </c>
      <c r="B128" s="10">
        <v>267.25</v>
      </c>
      <c r="C128">
        <v>266.55</v>
      </c>
      <c r="D128" s="11">
        <v>-1</v>
      </c>
    </row>
    <row r="129" spans="1:4" x14ac:dyDescent="0.15">
      <c r="A129" s="1">
        <v>43353</v>
      </c>
      <c r="B129" s="10">
        <v>0</v>
      </c>
      <c r="C129">
        <v>0</v>
      </c>
      <c r="D129" s="11">
        <v>0</v>
      </c>
    </row>
    <row r="130" spans="1:4" x14ac:dyDescent="0.15">
      <c r="A130" s="1">
        <v>43354</v>
      </c>
      <c r="B130" s="10">
        <v>266.55</v>
      </c>
      <c r="C130">
        <v>266.85000000000002</v>
      </c>
      <c r="D130" s="11">
        <v>1</v>
      </c>
    </row>
    <row r="131" spans="1:4" x14ac:dyDescent="0.15">
      <c r="A131" s="1">
        <v>43355</v>
      </c>
      <c r="B131" s="10">
        <v>0</v>
      </c>
      <c r="C131">
        <v>0</v>
      </c>
      <c r="D131" s="11">
        <v>0</v>
      </c>
    </row>
    <row r="132" spans="1:4" x14ac:dyDescent="0.15">
      <c r="A132" s="1">
        <v>43356</v>
      </c>
      <c r="B132" s="10">
        <v>266.85000000000002</v>
      </c>
      <c r="C132">
        <v>268.14999999999998</v>
      </c>
      <c r="D132" s="11">
        <v>-1</v>
      </c>
    </row>
    <row r="133" spans="1:4" x14ac:dyDescent="0.15">
      <c r="A133" s="1">
        <v>43357</v>
      </c>
      <c r="B133" s="10">
        <v>0</v>
      </c>
      <c r="C133">
        <v>0</v>
      </c>
      <c r="D133" s="11">
        <v>0</v>
      </c>
    </row>
    <row r="134" spans="1:4" x14ac:dyDescent="0.15">
      <c r="A134" s="1">
        <v>43360</v>
      </c>
      <c r="B134" s="10">
        <v>268.14999999999998</v>
      </c>
      <c r="C134">
        <v>268.45</v>
      </c>
      <c r="D134" s="11">
        <v>1</v>
      </c>
    </row>
    <row r="135" spans="1:4" x14ac:dyDescent="0.15">
      <c r="A135" s="1">
        <v>43361</v>
      </c>
      <c r="B135" s="10">
        <v>0</v>
      </c>
      <c r="C135">
        <v>0</v>
      </c>
      <c r="D135" s="11">
        <v>0</v>
      </c>
    </row>
    <row r="136" spans="1:4" x14ac:dyDescent="0.15">
      <c r="A136" s="1">
        <v>43362</v>
      </c>
      <c r="B136" s="10">
        <v>0</v>
      </c>
      <c r="C136">
        <v>0</v>
      </c>
      <c r="D136" s="11">
        <v>0</v>
      </c>
    </row>
    <row r="137" spans="1:4" x14ac:dyDescent="0.15">
      <c r="A137" s="1">
        <v>43363</v>
      </c>
      <c r="B137" s="10">
        <v>0</v>
      </c>
      <c r="C137">
        <v>0</v>
      </c>
      <c r="D137" s="11">
        <v>0</v>
      </c>
    </row>
    <row r="138" spans="1:4" x14ac:dyDescent="0.15">
      <c r="A138" s="1">
        <v>43364</v>
      </c>
      <c r="B138" s="10">
        <v>268.45</v>
      </c>
      <c r="C138">
        <v>266.2</v>
      </c>
      <c r="D138" s="11">
        <v>-1</v>
      </c>
    </row>
    <row r="139" spans="1:4" x14ac:dyDescent="0.15">
      <c r="A139" s="1">
        <v>43368</v>
      </c>
      <c r="B139" s="10">
        <v>0</v>
      </c>
      <c r="C139">
        <v>0</v>
      </c>
      <c r="D139" s="11">
        <v>0</v>
      </c>
    </row>
    <row r="140" spans="1:4" x14ac:dyDescent="0.15">
      <c r="A140" s="1">
        <v>43369</v>
      </c>
      <c r="B140" s="10">
        <v>0</v>
      </c>
      <c r="C140">
        <v>0</v>
      </c>
      <c r="D140" s="11">
        <v>0</v>
      </c>
    </row>
    <row r="141" spans="1:4" x14ac:dyDescent="0.15">
      <c r="A141" s="1">
        <v>43370</v>
      </c>
      <c r="B141" s="10">
        <v>0</v>
      </c>
      <c r="C141">
        <v>0</v>
      </c>
      <c r="D141" s="11">
        <v>0</v>
      </c>
    </row>
    <row r="142" spans="1:4" x14ac:dyDescent="0.15">
      <c r="A142" s="1">
        <v>43371</v>
      </c>
      <c r="B142" s="10">
        <v>266.2</v>
      </c>
      <c r="C142">
        <v>269.7</v>
      </c>
      <c r="D142" s="11">
        <v>1</v>
      </c>
    </row>
    <row r="143" spans="1:4" x14ac:dyDescent="0.15">
      <c r="A143" s="1">
        <v>43381</v>
      </c>
      <c r="B143" s="10">
        <v>269.7</v>
      </c>
      <c r="C143">
        <v>267.55</v>
      </c>
      <c r="D143" s="11">
        <v>-1</v>
      </c>
    </row>
    <row r="144" spans="1:4" x14ac:dyDescent="0.15">
      <c r="A144" s="1">
        <v>43382</v>
      </c>
      <c r="B144" s="10">
        <v>0</v>
      </c>
      <c r="C144">
        <v>0</v>
      </c>
      <c r="D144" s="11">
        <v>0</v>
      </c>
    </row>
    <row r="145" spans="1:4" x14ac:dyDescent="0.15">
      <c r="A145" s="1">
        <v>43383</v>
      </c>
      <c r="B145" s="10">
        <v>267.55</v>
      </c>
      <c r="C145">
        <v>271.3</v>
      </c>
      <c r="D145" s="11">
        <v>1</v>
      </c>
    </row>
    <row r="146" spans="1:4" x14ac:dyDescent="0.15">
      <c r="A146" s="1">
        <v>43384</v>
      </c>
      <c r="B146" s="10">
        <v>0</v>
      </c>
      <c r="C146">
        <v>0</v>
      </c>
      <c r="D146" s="11">
        <v>0</v>
      </c>
    </row>
    <row r="147" spans="1:4" x14ac:dyDescent="0.15">
      <c r="A147" s="1">
        <v>43385</v>
      </c>
      <c r="B147" s="10">
        <v>271.3</v>
      </c>
      <c r="C147">
        <v>275.2</v>
      </c>
      <c r="D147" s="11">
        <v>-1</v>
      </c>
    </row>
    <row r="148" spans="1:4" x14ac:dyDescent="0.15">
      <c r="A148" s="1">
        <v>43388</v>
      </c>
      <c r="B148" s="10">
        <v>0</v>
      </c>
      <c r="C148">
        <v>0</v>
      </c>
      <c r="D148" s="11">
        <v>0</v>
      </c>
    </row>
    <row r="149" spans="1:4" x14ac:dyDescent="0.15">
      <c r="A149" s="1">
        <v>43389</v>
      </c>
      <c r="B149" s="10">
        <v>0</v>
      </c>
      <c r="C149">
        <v>0</v>
      </c>
      <c r="D149" s="11">
        <v>0</v>
      </c>
    </row>
    <row r="150" spans="1:4" x14ac:dyDescent="0.15">
      <c r="A150" s="1">
        <v>43390</v>
      </c>
      <c r="B150" s="10">
        <v>0</v>
      </c>
      <c r="C150">
        <v>0</v>
      </c>
      <c r="D150" s="11">
        <v>0</v>
      </c>
    </row>
    <row r="151" spans="1:4" x14ac:dyDescent="0.15">
      <c r="A151" s="1">
        <v>43391</v>
      </c>
      <c r="B151" s="10">
        <v>275.2</v>
      </c>
      <c r="C151">
        <v>275.39999999999998</v>
      </c>
      <c r="D151" s="11">
        <v>1</v>
      </c>
    </row>
    <row r="152" spans="1:4" x14ac:dyDescent="0.15">
      <c r="A152" s="1">
        <v>43392</v>
      </c>
      <c r="B152" s="10">
        <v>275.39999999999998</v>
      </c>
      <c r="C152">
        <v>275.64999999999998</v>
      </c>
      <c r="D152" s="11">
        <v>-1</v>
      </c>
    </row>
    <row r="153" spans="1:4" x14ac:dyDescent="0.15">
      <c r="A153" s="1">
        <v>43395</v>
      </c>
      <c r="B153" s="10">
        <v>0</v>
      </c>
      <c r="C153">
        <v>0</v>
      </c>
      <c r="D153" s="11">
        <v>0</v>
      </c>
    </row>
    <row r="154" spans="1:4" x14ac:dyDescent="0.15">
      <c r="A154" s="1">
        <v>43396</v>
      </c>
      <c r="B154" s="10">
        <v>275.64999999999998</v>
      </c>
      <c r="C154">
        <v>276.8</v>
      </c>
      <c r="D154" s="11">
        <v>1</v>
      </c>
    </row>
    <row r="155" spans="1:4" x14ac:dyDescent="0.15">
      <c r="A155" s="1">
        <v>43397</v>
      </c>
      <c r="B155" s="10">
        <v>0</v>
      </c>
      <c r="C155">
        <v>0</v>
      </c>
      <c r="D155" s="11">
        <v>0</v>
      </c>
    </row>
    <row r="156" spans="1:4" x14ac:dyDescent="0.15">
      <c r="A156" s="1">
        <v>43398</v>
      </c>
      <c r="B156" s="10">
        <v>276.8</v>
      </c>
      <c r="C156">
        <v>279.25</v>
      </c>
      <c r="D156" s="11">
        <v>-1</v>
      </c>
    </row>
    <row r="157" spans="1:4" x14ac:dyDescent="0.15">
      <c r="A157" s="1">
        <v>43399</v>
      </c>
      <c r="B157" s="10">
        <v>0</v>
      </c>
      <c r="C157">
        <v>0</v>
      </c>
      <c r="D157" s="11">
        <v>0</v>
      </c>
    </row>
    <row r="158" spans="1:4" x14ac:dyDescent="0.15">
      <c r="A158" s="1">
        <v>43402</v>
      </c>
      <c r="B158" s="10">
        <v>0</v>
      </c>
      <c r="C158">
        <v>0</v>
      </c>
      <c r="D158" s="11">
        <v>0</v>
      </c>
    </row>
    <row r="159" spans="1:4" x14ac:dyDescent="0.15">
      <c r="A159" s="1">
        <v>43403</v>
      </c>
      <c r="B159" s="10">
        <v>0</v>
      </c>
      <c r="C159">
        <v>0</v>
      </c>
      <c r="D159" s="11">
        <v>0</v>
      </c>
    </row>
    <row r="160" spans="1:4" x14ac:dyDescent="0.15">
      <c r="A160" s="1">
        <v>43404</v>
      </c>
      <c r="B160" s="10">
        <v>0</v>
      </c>
      <c r="C160">
        <v>0</v>
      </c>
      <c r="D160" s="11">
        <v>0</v>
      </c>
    </row>
    <row r="161" spans="1:4" x14ac:dyDescent="0.15">
      <c r="A161" s="1">
        <v>43405</v>
      </c>
      <c r="B161" s="10">
        <v>279.25</v>
      </c>
      <c r="C161">
        <v>279.8</v>
      </c>
      <c r="D161" s="11">
        <v>1</v>
      </c>
    </row>
    <row r="162" spans="1:4" x14ac:dyDescent="0.15">
      <c r="A162" s="1">
        <v>43406</v>
      </c>
      <c r="B162" s="10">
        <v>0</v>
      </c>
      <c r="C162">
        <v>0</v>
      </c>
      <c r="D162" s="11">
        <v>0</v>
      </c>
    </row>
    <row r="163" spans="1:4" x14ac:dyDescent="0.15">
      <c r="A163" s="1">
        <v>43409</v>
      </c>
      <c r="B163" s="10">
        <v>279.8</v>
      </c>
      <c r="C163">
        <v>276.5</v>
      </c>
      <c r="D163" s="11">
        <v>-1</v>
      </c>
    </row>
    <row r="164" spans="1:4" x14ac:dyDescent="0.15">
      <c r="A164" s="1">
        <v>43410</v>
      </c>
      <c r="B164" s="10">
        <v>0</v>
      </c>
      <c r="C164">
        <v>0</v>
      </c>
      <c r="D164" s="11">
        <v>0</v>
      </c>
    </row>
    <row r="165" spans="1:4" x14ac:dyDescent="0.15">
      <c r="A165" s="1">
        <v>43411</v>
      </c>
      <c r="B165" s="10">
        <v>0</v>
      </c>
      <c r="C165">
        <v>0</v>
      </c>
      <c r="D165" s="11">
        <v>0</v>
      </c>
    </row>
    <row r="166" spans="1:4" x14ac:dyDescent="0.15">
      <c r="A166" s="1">
        <v>43412</v>
      </c>
      <c r="B166" s="10">
        <v>0</v>
      </c>
      <c r="C166">
        <v>0</v>
      </c>
      <c r="D166" s="11">
        <v>0</v>
      </c>
    </row>
    <row r="167" spans="1:4" x14ac:dyDescent="0.15">
      <c r="A167" s="1">
        <v>43413</v>
      </c>
      <c r="B167" s="10">
        <v>0</v>
      </c>
      <c r="C167">
        <v>0</v>
      </c>
      <c r="D167" s="11">
        <v>0</v>
      </c>
    </row>
    <row r="168" spans="1:4" x14ac:dyDescent="0.15">
      <c r="A168" s="1">
        <v>43416</v>
      </c>
      <c r="B168" s="10">
        <v>0</v>
      </c>
      <c r="C168">
        <v>0</v>
      </c>
      <c r="D168" s="11">
        <v>0</v>
      </c>
    </row>
    <row r="169" spans="1:4" x14ac:dyDescent="0.15">
      <c r="A169" s="1">
        <v>43417</v>
      </c>
      <c r="B169" s="10">
        <v>276.5</v>
      </c>
      <c r="C169">
        <v>278.5</v>
      </c>
      <c r="D169" s="11">
        <v>1</v>
      </c>
    </row>
    <row r="170" spans="1:4" x14ac:dyDescent="0.15">
      <c r="A170" s="1">
        <v>43418</v>
      </c>
      <c r="B170" s="10">
        <v>0</v>
      </c>
      <c r="C170">
        <v>0</v>
      </c>
      <c r="D170" s="11">
        <v>0</v>
      </c>
    </row>
    <row r="171" spans="1:4" x14ac:dyDescent="0.15">
      <c r="A171" s="1">
        <v>43419</v>
      </c>
      <c r="B171" s="10">
        <v>0</v>
      </c>
      <c r="C171">
        <v>0</v>
      </c>
      <c r="D171" s="11">
        <v>0</v>
      </c>
    </row>
    <row r="172" spans="1:4" x14ac:dyDescent="0.15">
      <c r="A172" s="1">
        <v>43420</v>
      </c>
      <c r="B172" s="10">
        <v>0</v>
      </c>
      <c r="C172">
        <v>0</v>
      </c>
      <c r="D172" s="11">
        <v>0</v>
      </c>
    </row>
    <row r="173" spans="1:4" x14ac:dyDescent="0.15">
      <c r="A173" s="1">
        <v>43423</v>
      </c>
      <c r="B173" s="10">
        <v>0</v>
      </c>
      <c r="C173">
        <v>0</v>
      </c>
      <c r="D173" s="11">
        <v>0</v>
      </c>
    </row>
    <row r="174" spans="1:4" x14ac:dyDescent="0.15">
      <c r="A174" s="1">
        <v>43424</v>
      </c>
      <c r="B174" s="10">
        <v>278.5</v>
      </c>
      <c r="C174">
        <v>279.89999999999998</v>
      </c>
      <c r="D174" s="11">
        <v>-1</v>
      </c>
    </row>
    <row r="175" spans="1:4" x14ac:dyDescent="0.15">
      <c r="A175" s="1">
        <v>43425</v>
      </c>
      <c r="B175" s="10">
        <v>279.89999999999998</v>
      </c>
      <c r="C175">
        <v>279.89999999999998</v>
      </c>
      <c r="D175" s="11">
        <v>1</v>
      </c>
    </row>
    <row r="176" spans="1:4" x14ac:dyDescent="0.15">
      <c r="A176" s="1">
        <v>43426</v>
      </c>
      <c r="B176" s="10">
        <v>0</v>
      </c>
      <c r="C176">
        <v>0</v>
      </c>
      <c r="D176" s="11">
        <v>0</v>
      </c>
    </row>
    <row r="177" spans="1:4" x14ac:dyDescent="0.15">
      <c r="A177" s="1">
        <v>43427</v>
      </c>
      <c r="B177" s="10">
        <v>279.89999999999998</v>
      </c>
      <c r="C177">
        <v>279.35000000000002</v>
      </c>
      <c r="D177" s="11">
        <v>-1</v>
      </c>
    </row>
    <row r="178" spans="1:4" x14ac:dyDescent="0.15">
      <c r="A178" s="1">
        <v>43430</v>
      </c>
      <c r="B178" s="10">
        <v>0</v>
      </c>
      <c r="C178">
        <v>0</v>
      </c>
      <c r="D178" s="11">
        <v>0</v>
      </c>
    </row>
    <row r="179" spans="1:4" x14ac:dyDescent="0.15">
      <c r="A179" s="1">
        <v>43431</v>
      </c>
      <c r="B179" s="10">
        <v>0</v>
      </c>
      <c r="C179">
        <v>0</v>
      </c>
      <c r="D179" s="11">
        <v>0</v>
      </c>
    </row>
    <row r="180" spans="1:4" x14ac:dyDescent="0.15">
      <c r="A180" s="1">
        <v>43432</v>
      </c>
      <c r="B180" s="10">
        <v>279.35000000000002</v>
      </c>
      <c r="C180">
        <v>279.89999999999998</v>
      </c>
      <c r="D180" s="11">
        <v>1</v>
      </c>
    </row>
    <row r="181" spans="1:4" x14ac:dyDescent="0.15">
      <c r="A181" s="1">
        <v>43433</v>
      </c>
      <c r="B181" s="10">
        <v>0</v>
      </c>
      <c r="C181">
        <v>0</v>
      </c>
      <c r="D181" s="11">
        <v>0</v>
      </c>
    </row>
    <row r="182" spans="1:4" x14ac:dyDescent="0.15">
      <c r="A182" s="1">
        <v>43434</v>
      </c>
      <c r="B182" s="10">
        <v>279.89999999999998</v>
      </c>
      <c r="C182">
        <v>279</v>
      </c>
      <c r="D182" s="11">
        <v>-1</v>
      </c>
    </row>
    <row r="183" spans="1:4" x14ac:dyDescent="0.15">
      <c r="A183" s="1">
        <v>43437</v>
      </c>
      <c r="B183" s="10">
        <v>279</v>
      </c>
      <c r="C183">
        <v>279</v>
      </c>
      <c r="D183" s="11">
        <v>1</v>
      </c>
    </row>
    <row r="184" spans="1:4" x14ac:dyDescent="0.15">
      <c r="A184" s="1">
        <v>43438</v>
      </c>
      <c r="B184" s="10">
        <v>0</v>
      </c>
      <c r="C184">
        <v>0</v>
      </c>
      <c r="D184" s="11">
        <v>0</v>
      </c>
    </row>
    <row r="185" spans="1:4" x14ac:dyDescent="0.15">
      <c r="A185" s="1">
        <v>43439</v>
      </c>
      <c r="B185" s="10">
        <v>0</v>
      </c>
      <c r="C185">
        <v>0</v>
      </c>
      <c r="D185" s="11">
        <v>0</v>
      </c>
    </row>
    <row r="186" spans="1:4" x14ac:dyDescent="0.15">
      <c r="A186" s="1">
        <v>43440</v>
      </c>
      <c r="B186" s="10">
        <v>279</v>
      </c>
      <c r="C186">
        <v>279.95</v>
      </c>
      <c r="D186" s="11">
        <v>-1</v>
      </c>
    </row>
    <row r="187" spans="1:4" x14ac:dyDescent="0.15">
      <c r="A187" s="1">
        <v>43441</v>
      </c>
      <c r="B187" s="10">
        <v>279.95</v>
      </c>
      <c r="C187">
        <v>280.8</v>
      </c>
      <c r="D187" s="11">
        <v>1</v>
      </c>
    </row>
    <row r="188" spans="1:4" x14ac:dyDescent="0.15">
      <c r="A188" s="1">
        <v>43444</v>
      </c>
      <c r="B188" s="10">
        <v>280.8</v>
      </c>
      <c r="C188">
        <v>282.3</v>
      </c>
      <c r="D188" s="11">
        <v>-1</v>
      </c>
    </row>
    <row r="189" spans="1:4" x14ac:dyDescent="0.15">
      <c r="A189" s="1">
        <v>43445</v>
      </c>
      <c r="B189" s="10">
        <v>0</v>
      </c>
      <c r="C189">
        <v>0</v>
      </c>
      <c r="D189" s="11">
        <v>0</v>
      </c>
    </row>
    <row r="190" spans="1:4" x14ac:dyDescent="0.15">
      <c r="A190" s="1">
        <v>43446</v>
      </c>
      <c r="B190" s="10">
        <v>282.3</v>
      </c>
      <c r="C190">
        <v>280.5</v>
      </c>
      <c r="D190" s="11">
        <v>1</v>
      </c>
    </row>
    <row r="191" spans="1:4" x14ac:dyDescent="0.15">
      <c r="A191" s="1">
        <v>43447</v>
      </c>
      <c r="B191" s="10">
        <v>0</v>
      </c>
      <c r="C191">
        <v>0</v>
      </c>
      <c r="D191" s="11">
        <v>0</v>
      </c>
    </row>
    <row r="192" spans="1:4" x14ac:dyDescent="0.15">
      <c r="A192" s="1">
        <v>43448</v>
      </c>
      <c r="B192" s="10">
        <v>280.5</v>
      </c>
      <c r="C192">
        <v>280.25</v>
      </c>
      <c r="D192" s="11">
        <v>-1</v>
      </c>
    </row>
    <row r="193" spans="1:4" x14ac:dyDescent="0.15">
      <c r="A193" s="1">
        <v>43451</v>
      </c>
      <c r="B193" s="10">
        <v>280.25</v>
      </c>
      <c r="C193">
        <v>281.95</v>
      </c>
      <c r="D193" s="11">
        <v>1</v>
      </c>
    </row>
    <row r="194" spans="1:4" x14ac:dyDescent="0.15">
      <c r="A194" s="1">
        <v>43452</v>
      </c>
      <c r="B194" s="10">
        <v>0</v>
      </c>
      <c r="C194">
        <v>0</v>
      </c>
      <c r="D194" s="11">
        <v>0</v>
      </c>
    </row>
    <row r="195" spans="1:4" x14ac:dyDescent="0.15">
      <c r="A195" s="1">
        <v>43453</v>
      </c>
      <c r="B195" s="10">
        <v>281.95</v>
      </c>
      <c r="C195">
        <v>282.3</v>
      </c>
      <c r="D195" s="11">
        <v>-1</v>
      </c>
    </row>
    <row r="196" spans="1:4" x14ac:dyDescent="0.15">
      <c r="A196" s="1">
        <v>43454</v>
      </c>
      <c r="B196" s="10">
        <v>282.3</v>
      </c>
      <c r="C196">
        <v>283.39999999999998</v>
      </c>
      <c r="D196" s="11">
        <v>1</v>
      </c>
    </row>
    <row r="197" spans="1:4" x14ac:dyDescent="0.15">
      <c r="A197" s="1">
        <v>43455</v>
      </c>
      <c r="B197" s="10">
        <v>283.39999999999998</v>
      </c>
      <c r="C197">
        <v>285.05</v>
      </c>
      <c r="D197" s="11">
        <v>-1</v>
      </c>
    </row>
    <row r="198" spans="1:4" x14ac:dyDescent="0.15">
      <c r="A198" s="1">
        <v>43458</v>
      </c>
      <c r="B198" s="10">
        <v>285.05</v>
      </c>
      <c r="C198">
        <v>287.05</v>
      </c>
      <c r="D198" s="11">
        <v>1</v>
      </c>
    </row>
    <row r="199" spans="1:4" x14ac:dyDescent="0.15">
      <c r="A199" s="1">
        <v>43459</v>
      </c>
      <c r="B199" s="10">
        <v>0</v>
      </c>
      <c r="C199">
        <v>0</v>
      </c>
      <c r="D199" s="11">
        <v>0</v>
      </c>
    </row>
    <row r="200" spans="1:4" x14ac:dyDescent="0.15">
      <c r="A200" s="1">
        <v>43460</v>
      </c>
      <c r="B200" s="10">
        <v>287.05</v>
      </c>
      <c r="C200">
        <v>287</v>
      </c>
      <c r="D200" s="11">
        <v>-1</v>
      </c>
    </row>
    <row r="201" spans="1:4" x14ac:dyDescent="0.15">
      <c r="A201" s="1">
        <v>43461</v>
      </c>
      <c r="B201" s="10">
        <v>287</v>
      </c>
      <c r="C201">
        <v>289.95</v>
      </c>
      <c r="D201" s="11">
        <v>1</v>
      </c>
    </row>
    <row r="202" spans="1:4" x14ac:dyDescent="0.15">
      <c r="A202" s="1">
        <v>43462</v>
      </c>
      <c r="B202" s="10">
        <v>0</v>
      </c>
      <c r="C202">
        <v>0</v>
      </c>
      <c r="D202" s="11">
        <v>0</v>
      </c>
    </row>
    <row r="203" spans="1:4" x14ac:dyDescent="0.15">
      <c r="A203" s="1">
        <v>43467</v>
      </c>
      <c r="B203" s="10">
        <v>0</v>
      </c>
      <c r="C203">
        <v>0</v>
      </c>
      <c r="D203" s="11">
        <v>0</v>
      </c>
    </row>
    <row r="204" spans="1:4" x14ac:dyDescent="0.15">
      <c r="A204" s="1">
        <v>43468</v>
      </c>
      <c r="B204" s="10">
        <v>0</v>
      </c>
      <c r="C204">
        <v>0</v>
      </c>
      <c r="D204" s="11">
        <v>0</v>
      </c>
    </row>
    <row r="205" spans="1:4" x14ac:dyDescent="0.15">
      <c r="A205" s="1">
        <v>43469</v>
      </c>
      <c r="B205" s="10">
        <v>289.95</v>
      </c>
      <c r="C205">
        <v>290</v>
      </c>
      <c r="D205" s="11">
        <v>-1</v>
      </c>
    </row>
    <row r="206" spans="1:4" x14ac:dyDescent="0.15">
      <c r="A206" s="1">
        <v>43472</v>
      </c>
      <c r="B206" s="10">
        <v>290</v>
      </c>
      <c r="C206">
        <v>285.7</v>
      </c>
      <c r="D206" s="11">
        <v>1</v>
      </c>
    </row>
    <row r="207" spans="1:4" x14ac:dyDescent="0.15">
      <c r="A207" s="1">
        <v>43473</v>
      </c>
      <c r="B207" s="10">
        <v>0</v>
      </c>
      <c r="C207">
        <v>0</v>
      </c>
      <c r="D207" s="11">
        <v>0</v>
      </c>
    </row>
    <row r="208" spans="1:4" x14ac:dyDescent="0.15">
      <c r="A208" s="1">
        <v>43474</v>
      </c>
      <c r="B208" s="10">
        <v>0</v>
      </c>
      <c r="C208">
        <v>0</v>
      </c>
      <c r="D208" s="11">
        <v>0</v>
      </c>
    </row>
    <row r="209" spans="1:4" x14ac:dyDescent="0.15">
      <c r="A209" s="1">
        <v>43475</v>
      </c>
      <c r="B209" s="10">
        <v>285.7</v>
      </c>
      <c r="C209">
        <v>286.35000000000002</v>
      </c>
      <c r="D209" s="11">
        <v>-1</v>
      </c>
    </row>
    <row r="210" spans="1:4" x14ac:dyDescent="0.15">
      <c r="A210" s="1">
        <v>43476</v>
      </c>
      <c r="B210" s="10">
        <v>286.35000000000002</v>
      </c>
      <c r="C210">
        <v>284.3</v>
      </c>
      <c r="D210" s="11">
        <v>1</v>
      </c>
    </row>
    <row r="211" spans="1:4" x14ac:dyDescent="0.15">
      <c r="A211" s="1">
        <v>43479</v>
      </c>
      <c r="B211" s="10">
        <v>0</v>
      </c>
      <c r="C211">
        <v>0</v>
      </c>
      <c r="D211" s="11">
        <v>0</v>
      </c>
    </row>
    <row r="212" spans="1:4" x14ac:dyDescent="0.15">
      <c r="A212" s="1">
        <v>43480</v>
      </c>
      <c r="B212" s="10">
        <v>0</v>
      </c>
      <c r="C212">
        <v>0</v>
      </c>
      <c r="D212" s="11">
        <v>0</v>
      </c>
    </row>
    <row r="213" spans="1:4" x14ac:dyDescent="0.15">
      <c r="A213" s="1">
        <v>43481</v>
      </c>
      <c r="B213" s="10">
        <v>0</v>
      </c>
      <c r="C213">
        <v>0</v>
      </c>
      <c r="D213" s="11">
        <v>0</v>
      </c>
    </row>
    <row r="214" spans="1:4" x14ac:dyDescent="0.15">
      <c r="A214" s="1">
        <v>43482</v>
      </c>
      <c r="B214" s="10">
        <v>284.3</v>
      </c>
      <c r="C214">
        <v>282.55</v>
      </c>
      <c r="D214" s="11">
        <v>-1</v>
      </c>
    </row>
    <row r="215" spans="1:4" x14ac:dyDescent="0.15">
      <c r="A215" s="1">
        <v>43483</v>
      </c>
      <c r="B215" s="10">
        <v>0</v>
      </c>
      <c r="C215">
        <v>0</v>
      </c>
      <c r="D215" s="11">
        <v>0</v>
      </c>
    </row>
    <row r="216" spans="1:4" x14ac:dyDescent="0.15">
      <c r="A216" s="1">
        <v>43486</v>
      </c>
      <c r="B216" s="10">
        <v>0</v>
      </c>
      <c r="C216">
        <v>0</v>
      </c>
      <c r="D216" s="11">
        <v>0</v>
      </c>
    </row>
    <row r="217" spans="1:4" x14ac:dyDescent="0.15">
      <c r="A217" s="1">
        <v>43487</v>
      </c>
      <c r="B217" s="10">
        <v>282.55</v>
      </c>
      <c r="C217">
        <v>283.89999999999998</v>
      </c>
      <c r="D217" s="11">
        <v>1</v>
      </c>
    </row>
    <row r="218" spans="1:4" x14ac:dyDescent="0.15">
      <c r="A218" s="1">
        <v>43488</v>
      </c>
      <c r="B218" s="10">
        <v>283.89999999999998</v>
      </c>
      <c r="C218">
        <v>283</v>
      </c>
      <c r="D218" s="11">
        <v>-1</v>
      </c>
    </row>
    <row r="219" spans="1:4" x14ac:dyDescent="0.15">
      <c r="A219" s="1">
        <v>43489</v>
      </c>
      <c r="B219" s="10">
        <v>0</v>
      </c>
      <c r="C219">
        <v>0</v>
      </c>
      <c r="D219" s="11">
        <v>0</v>
      </c>
    </row>
    <row r="220" spans="1:4" x14ac:dyDescent="0.15">
      <c r="A220" s="1">
        <v>43490</v>
      </c>
      <c r="B220" s="10">
        <v>283</v>
      </c>
      <c r="C220">
        <v>288.39999999999998</v>
      </c>
      <c r="D220" s="11">
        <v>1</v>
      </c>
    </row>
    <row r="221" spans="1:4" x14ac:dyDescent="0.15">
      <c r="A221" s="1">
        <v>43493</v>
      </c>
      <c r="B221" s="10">
        <v>0</v>
      </c>
      <c r="C221">
        <v>0</v>
      </c>
      <c r="D221" s="11">
        <v>0</v>
      </c>
    </row>
    <row r="222" spans="1:4" x14ac:dyDescent="0.15">
      <c r="A222" s="1">
        <v>43494</v>
      </c>
      <c r="B222" s="10">
        <v>0</v>
      </c>
      <c r="C222">
        <v>0</v>
      </c>
      <c r="D222" s="11">
        <v>0</v>
      </c>
    </row>
    <row r="223" spans="1:4" x14ac:dyDescent="0.15">
      <c r="A223" s="1">
        <v>43495</v>
      </c>
      <c r="B223" s="10">
        <v>0</v>
      </c>
      <c r="C223">
        <v>0</v>
      </c>
      <c r="D223" s="11">
        <v>0</v>
      </c>
    </row>
    <row r="224" spans="1:4" x14ac:dyDescent="0.15">
      <c r="A224" s="1">
        <v>43496</v>
      </c>
      <c r="B224" s="10">
        <v>0</v>
      </c>
      <c r="C224">
        <v>0</v>
      </c>
      <c r="D224" s="11">
        <v>0</v>
      </c>
    </row>
    <row r="225" spans="1:4" x14ac:dyDescent="0.15">
      <c r="A225" s="1">
        <v>43497</v>
      </c>
      <c r="B225" s="10">
        <v>288.39999999999998</v>
      </c>
      <c r="C225">
        <v>287.85000000000002</v>
      </c>
      <c r="D225" s="11">
        <v>-1</v>
      </c>
    </row>
    <row r="226" spans="1:4" x14ac:dyDescent="0.15">
      <c r="A226" s="1">
        <v>43507</v>
      </c>
      <c r="B226" s="10">
        <v>0</v>
      </c>
      <c r="C226">
        <v>0</v>
      </c>
      <c r="D226" s="11">
        <v>0</v>
      </c>
    </row>
    <row r="227" spans="1:4" x14ac:dyDescent="0.15">
      <c r="A227" s="1">
        <v>43508</v>
      </c>
      <c r="B227" s="10">
        <v>0</v>
      </c>
      <c r="C227">
        <v>0</v>
      </c>
      <c r="D227" s="11">
        <v>0</v>
      </c>
    </row>
    <row r="228" spans="1:4" x14ac:dyDescent="0.15">
      <c r="A228" s="1">
        <v>43509</v>
      </c>
      <c r="B228" s="10">
        <v>0</v>
      </c>
      <c r="C228">
        <v>0</v>
      </c>
      <c r="D228" s="11">
        <v>0</v>
      </c>
    </row>
    <row r="229" spans="1:4" x14ac:dyDescent="0.15">
      <c r="A229" s="1">
        <v>43510</v>
      </c>
      <c r="B229" s="10">
        <v>287.85000000000002</v>
      </c>
      <c r="C229">
        <v>292.60000000000002</v>
      </c>
      <c r="D229" s="11">
        <v>1</v>
      </c>
    </row>
    <row r="230" spans="1:4" x14ac:dyDescent="0.15">
      <c r="A230" s="1">
        <v>43511</v>
      </c>
      <c r="B230" s="10">
        <v>0</v>
      </c>
      <c r="C230">
        <v>0</v>
      </c>
      <c r="D230" s="11">
        <v>0</v>
      </c>
    </row>
    <row r="231" spans="1:4" x14ac:dyDescent="0.15">
      <c r="A231" s="1">
        <v>43514</v>
      </c>
      <c r="B231" s="10">
        <v>0</v>
      </c>
      <c r="C231">
        <v>0</v>
      </c>
      <c r="D231" s="11">
        <v>0</v>
      </c>
    </row>
    <row r="232" spans="1:4" x14ac:dyDescent="0.15">
      <c r="A232" s="1">
        <v>43515</v>
      </c>
      <c r="B232" s="10">
        <v>0</v>
      </c>
      <c r="C232">
        <v>0</v>
      </c>
      <c r="D232" s="11">
        <v>0</v>
      </c>
    </row>
    <row r="233" spans="1:4" x14ac:dyDescent="0.15">
      <c r="A233" s="1">
        <v>43516</v>
      </c>
      <c r="B233" s="10">
        <v>292.60000000000002</v>
      </c>
      <c r="C233">
        <v>291.25</v>
      </c>
      <c r="D233" s="11">
        <v>-1</v>
      </c>
    </row>
    <row r="234" spans="1:4" x14ac:dyDescent="0.15">
      <c r="A234" s="1">
        <v>43517</v>
      </c>
      <c r="B234" s="10">
        <v>0</v>
      </c>
      <c r="C234">
        <v>0</v>
      </c>
      <c r="D234" s="11">
        <v>0</v>
      </c>
    </row>
    <row r="235" spans="1:4" x14ac:dyDescent="0.15">
      <c r="A235" s="1">
        <v>43518</v>
      </c>
      <c r="B235" s="10">
        <v>291.25</v>
      </c>
      <c r="C235">
        <v>288.2</v>
      </c>
      <c r="D235" s="11">
        <v>1</v>
      </c>
    </row>
    <row r="236" spans="1:4" x14ac:dyDescent="0.15">
      <c r="A236" s="1">
        <v>43521</v>
      </c>
      <c r="B236" s="10">
        <v>0</v>
      </c>
      <c r="C236">
        <v>0</v>
      </c>
      <c r="D236" s="11">
        <v>0</v>
      </c>
    </row>
    <row r="237" spans="1:4" x14ac:dyDescent="0.15">
      <c r="A237" s="1">
        <v>43522</v>
      </c>
      <c r="B237" s="10">
        <v>0</v>
      </c>
      <c r="C237">
        <v>0</v>
      </c>
      <c r="D237" s="11">
        <v>0</v>
      </c>
    </row>
    <row r="238" spans="1:4" x14ac:dyDescent="0.15">
      <c r="A238" s="1">
        <v>43523</v>
      </c>
      <c r="B238" s="10">
        <v>288.2</v>
      </c>
      <c r="C238">
        <v>280.45</v>
      </c>
      <c r="D238" s="11">
        <v>-1</v>
      </c>
    </row>
    <row r="239" spans="1:4" x14ac:dyDescent="0.15">
      <c r="A239" s="1">
        <v>43524</v>
      </c>
      <c r="B239" s="10">
        <v>0</v>
      </c>
      <c r="C239">
        <v>0</v>
      </c>
      <c r="D239" s="11">
        <v>0</v>
      </c>
    </row>
    <row r="240" spans="1:4" x14ac:dyDescent="0.15">
      <c r="A240" s="1">
        <v>43525</v>
      </c>
      <c r="B240" s="10">
        <v>0</v>
      </c>
      <c r="C240">
        <v>0</v>
      </c>
      <c r="D240" s="11">
        <v>0</v>
      </c>
    </row>
    <row r="241" spans="1:4" x14ac:dyDescent="0.15">
      <c r="A241" s="1">
        <v>43528</v>
      </c>
      <c r="B241" s="10">
        <v>0</v>
      </c>
      <c r="C241">
        <v>0</v>
      </c>
      <c r="D241" s="11">
        <v>0</v>
      </c>
    </row>
    <row r="242" spans="1:4" x14ac:dyDescent="0.15">
      <c r="A242" s="1">
        <v>43529</v>
      </c>
      <c r="B242" s="10">
        <v>280.45</v>
      </c>
      <c r="C242">
        <v>280.75</v>
      </c>
      <c r="D242" s="11">
        <v>1</v>
      </c>
    </row>
    <row r="243" spans="1:4" x14ac:dyDescent="0.15">
      <c r="A243" s="1">
        <v>43530</v>
      </c>
      <c r="B243" s="10">
        <v>280.75</v>
      </c>
      <c r="C243">
        <v>280.75</v>
      </c>
      <c r="D243" s="11">
        <v>-1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4"/>
  <sheetViews>
    <sheetView topLeftCell="A105" workbookViewId="0">
      <selection activeCell="B2" sqref="B2:B185"/>
    </sheetView>
  </sheetViews>
  <sheetFormatPr defaultRowHeight="13.5" x14ac:dyDescent="0.15"/>
  <sheetData>
    <row r="2" spans="1:4" x14ac:dyDescent="0.15">
      <c r="A2">
        <v>120000</v>
      </c>
      <c r="B2">
        <v>120000</v>
      </c>
    </row>
    <row r="3" spans="1:4" x14ac:dyDescent="0.15">
      <c r="A3" s="41">
        <v>119699.99999999999</v>
      </c>
      <c r="B3">
        <v>119700</v>
      </c>
      <c r="D3">
        <v>119699.99999999999</v>
      </c>
    </row>
    <row r="4" spans="1:4" x14ac:dyDescent="0.15">
      <c r="A4" s="41">
        <v>119399.99999999997</v>
      </c>
      <c r="B4">
        <v>119400</v>
      </c>
      <c r="D4">
        <v>119399.99999999997</v>
      </c>
    </row>
    <row r="5" spans="1:4" x14ac:dyDescent="0.15">
      <c r="A5" s="41">
        <v>118399.99999999997</v>
      </c>
      <c r="B5">
        <v>118400</v>
      </c>
      <c r="D5">
        <v>118399.99999999997</v>
      </c>
    </row>
    <row r="6" spans="1:4" x14ac:dyDescent="0.15">
      <c r="A6" s="41">
        <v>118099.99999999996</v>
      </c>
      <c r="B6">
        <v>118100</v>
      </c>
      <c r="D6">
        <v>118399.99999999997</v>
      </c>
    </row>
    <row r="7" spans="1:4" x14ac:dyDescent="0.15">
      <c r="A7" s="41">
        <v>117799.99999999994</v>
      </c>
      <c r="B7">
        <v>117800</v>
      </c>
      <c r="D7">
        <v>118099.99999999996</v>
      </c>
    </row>
    <row r="8" spans="1:4" x14ac:dyDescent="0.15">
      <c r="A8" s="41">
        <v>119299.99999999994</v>
      </c>
      <c r="B8">
        <v>119300</v>
      </c>
      <c r="D8">
        <v>117799.99999999994</v>
      </c>
    </row>
    <row r="9" spans="1:4" x14ac:dyDescent="0.15">
      <c r="A9" s="41">
        <v>118999.99999999993</v>
      </c>
      <c r="B9">
        <v>119000</v>
      </c>
      <c r="D9">
        <v>119299.99999999994</v>
      </c>
    </row>
    <row r="10" spans="1:4" x14ac:dyDescent="0.15">
      <c r="A10" s="41">
        <v>118699.99999999991</v>
      </c>
      <c r="B10">
        <v>118700</v>
      </c>
      <c r="D10">
        <v>118999.99999999993</v>
      </c>
    </row>
    <row r="11" spans="1:4" x14ac:dyDescent="0.15">
      <c r="A11" s="41">
        <v>118399.9999999999</v>
      </c>
      <c r="B11">
        <v>118400</v>
      </c>
      <c r="D11">
        <v>118699.99999999991</v>
      </c>
    </row>
    <row r="12" spans="1:4" x14ac:dyDescent="0.15">
      <c r="A12" s="41">
        <v>123299.99999999987</v>
      </c>
      <c r="B12">
        <v>123300</v>
      </c>
      <c r="D12">
        <v>118399.9999999999</v>
      </c>
    </row>
    <row r="13" spans="1:4" x14ac:dyDescent="0.15">
      <c r="A13" s="41">
        <v>122999.99999999985</v>
      </c>
      <c r="B13">
        <v>123000</v>
      </c>
      <c r="D13">
        <v>123299.99999999987</v>
      </c>
    </row>
    <row r="14" spans="1:4" x14ac:dyDescent="0.15">
      <c r="A14" s="41">
        <v>126449.99999999984</v>
      </c>
      <c r="B14">
        <v>126450</v>
      </c>
      <c r="D14">
        <v>123299.99999999987</v>
      </c>
    </row>
    <row r="15" spans="1:4" x14ac:dyDescent="0.15">
      <c r="A15" s="41">
        <v>126149.99999999983</v>
      </c>
      <c r="B15">
        <v>126150</v>
      </c>
      <c r="D15">
        <v>123299.99999999987</v>
      </c>
    </row>
    <row r="16" spans="1:4" x14ac:dyDescent="0.15">
      <c r="A16" s="41">
        <v>124349.99999999981</v>
      </c>
      <c r="B16">
        <v>124350</v>
      </c>
      <c r="D16">
        <v>122999.99999999985</v>
      </c>
    </row>
    <row r="17" spans="1:4" x14ac:dyDescent="0.15">
      <c r="A17" s="41">
        <v>124049.9999999998</v>
      </c>
      <c r="B17">
        <v>124050</v>
      </c>
      <c r="D17">
        <v>126449.99999999984</v>
      </c>
    </row>
    <row r="18" spans="1:4" x14ac:dyDescent="0.15">
      <c r="A18" s="41">
        <v>123749.99999999978</v>
      </c>
      <c r="B18">
        <v>123750</v>
      </c>
      <c r="D18">
        <v>126149.99999999983</v>
      </c>
    </row>
    <row r="19" spans="1:4" x14ac:dyDescent="0.15">
      <c r="A19" s="41">
        <v>123449.99999999977</v>
      </c>
      <c r="B19">
        <v>123450</v>
      </c>
      <c r="D19">
        <v>124349.99999999981</v>
      </c>
    </row>
    <row r="20" spans="1:4" x14ac:dyDescent="0.15">
      <c r="A20" s="41">
        <v>123149.99999999975</v>
      </c>
      <c r="B20">
        <v>123150</v>
      </c>
      <c r="D20">
        <v>124349.99999999981</v>
      </c>
    </row>
    <row r="21" spans="1:4" x14ac:dyDescent="0.15">
      <c r="A21" s="41">
        <v>126049.99999999972</v>
      </c>
      <c r="B21">
        <v>126050</v>
      </c>
      <c r="D21">
        <v>124049.9999999998</v>
      </c>
    </row>
    <row r="22" spans="1:4" x14ac:dyDescent="0.15">
      <c r="A22" s="41">
        <v>125749.99999999971</v>
      </c>
      <c r="B22">
        <v>125750</v>
      </c>
      <c r="D22">
        <v>123749.99999999978</v>
      </c>
    </row>
    <row r="23" spans="1:4" x14ac:dyDescent="0.15">
      <c r="A23" s="41">
        <v>125449.99999999873</v>
      </c>
      <c r="B23">
        <v>125450</v>
      </c>
      <c r="D23">
        <v>123449.99999999977</v>
      </c>
    </row>
    <row r="24" spans="1:4" x14ac:dyDescent="0.15">
      <c r="A24" s="41">
        <v>123799.99999999876</v>
      </c>
      <c r="B24">
        <v>123800</v>
      </c>
      <c r="D24">
        <v>123149.99999999975</v>
      </c>
    </row>
    <row r="25" spans="1:4" x14ac:dyDescent="0.15">
      <c r="A25" s="41">
        <v>123499.99999999875</v>
      </c>
      <c r="B25">
        <v>123500</v>
      </c>
      <c r="D25">
        <v>126049.99999999972</v>
      </c>
    </row>
    <row r="26" spans="1:4" x14ac:dyDescent="0.15">
      <c r="A26" s="41">
        <v>125949.99999999879</v>
      </c>
      <c r="B26">
        <v>125950</v>
      </c>
      <c r="D26">
        <v>125749.99999999971</v>
      </c>
    </row>
    <row r="27" spans="1:4" x14ac:dyDescent="0.15">
      <c r="A27" s="41">
        <v>130049.99999999882</v>
      </c>
      <c r="B27">
        <v>130050</v>
      </c>
      <c r="D27">
        <v>125449.99999999969</v>
      </c>
    </row>
    <row r="28" spans="1:4" x14ac:dyDescent="0.15">
      <c r="A28" s="41">
        <v>129749.99999999881</v>
      </c>
      <c r="B28">
        <v>129750</v>
      </c>
      <c r="D28">
        <v>123799.99999999972</v>
      </c>
    </row>
    <row r="29" spans="1:4" x14ac:dyDescent="0.15">
      <c r="A29" s="41">
        <v>129449.99999999879</v>
      </c>
      <c r="B29">
        <v>129450</v>
      </c>
      <c r="D29">
        <v>123499.99999999971</v>
      </c>
    </row>
    <row r="30" spans="1:4" x14ac:dyDescent="0.15">
      <c r="A30" s="41">
        <v>129149.99999999878</v>
      </c>
      <c r="B30">
        <v>129150</v>
      </c>
      <c r="D30">
        <v>125949.99999999975</v>
      </c>
    </row>
    <row r="31" spans="1:4" x14ac:dyDescent="0.15">
      <c r="A31" s="41">
        <v>128849.99999999876</v>
      </c>
      <c r="B31">
        <v>128850</v>
      </c>
      <c r="D31">
        <v>130049.99999999977</v>
      </c>
    </row>
    <row r="32" spans="1:4" x14ac:dyDescent="0.15">
      <c r="A32" s="41">
        <v>128549.99999999875</v>
      </c>
      <c r="B32">
        <v>128550</v>
      </c>
      <c r="D32">
        <v>130049.99999999977</v>
      </c>
    </row>
    <row r="33" spans="1:4" x14ac:dyDescent="0.15">
      <c r="A33" s="41">
        <v>125099.99999999876</v>
      </c>
      <c r="B33">
        <v>125100</v>
      </c>
      <c r="D33">
        <v>130049.99999999977</v>
      </c>
    </row>
    <row r="34" spans="1:4" x14ac:dyDescent="0.15">
      <c r="A34" s="41">
        <v>124799.99999999875</v>
      </c>
      <c r="B34">
        <v>124800</v>
      </c>
      <c r="D34">
        <v>129749.99999999975</v>
      </c>
    </row>
    <row r="35" spans="1:4" x14ac:dyDescent="0.15">
      <c r="A35" s="41">
        <v>124499.99999999873</v>
      </c>
      <c r="B35">
        <v>124500</v>
      </c>
      <c r="D35">
        <v>129449.99999999974</v>
      </c>
    </row>
    <row r="36" spans="1:4" x14ac:dyDescent="0.15">
      <c r="A36" s="41">
        <v>124199.99999999872</v>
      </c>
      <c r="B36">
        <v>124200</v>
      </c>
      <c r="D36">
        <v>129149.99999999972</v>
      </c>
    </row>
    <row r="37" spans="1:4" x14ac:dyDescent="0.15">
      <c r="A37" s="41">
        <v>123899.9999999987</v>
      </c>
      <c r="B37">
        <v>123900</v>
      </c>
      <c r="D37">
        <v>128849.99999999971</v>
      </c>
    </row>
    <row r="38" spans="1:4" x14ac:dyDescent="0.15">
      <c r="A38" s="41">
        <v>123599.99999999869</v>
      </c>
      <c r="B38">
        <v>123600</v>
      </c>
      <c r="D38">
        <v>128549.99999999969</v>
      </c>
    </row>
    <row r="39" spans="1:4" x14ac:dyDescent="0.15">
      <c r="A39" s="41">
        <v>129199.99999999866</v>
      </c>
      <c r="B39">
        <v>129200</v>
      </c>
      <c r="D39">
        <v>125099.99999999971</v>
      </c>
    </row>
    <row r="40" spans="1:4" x14ac:dyDescent="0.15">
      <c r="A40" s="41">
        <v>128899.99999999865</v>
      </c>
      <c r="B40">
        <v>128900</v>
      </c>
      <c r="D40">
        <v>124799.99999999969</v>
      </c>
    </row>
    <row r="41" spans="1:4" x14ac:dyDescent="0.15">
      <c r="A41" s="41">
        <v>127049.99999999862</v>
      </c>
      <c r="B41">
        <v>127050</v>
      </c>
      <c r="D41">
        <v>124499.99999999968</v>
      </c>
    </row>
    <row r="42" spans="1:4" x14ac:dyDescent="0.15">
      <c r="A42" s="41">
        <v>126749.9999999986</v>
      </c>
      <c r="B42">
        <v>126750</v>
      </c>
      <c r="D42">
        <v>124199.99999999967</v>
      </c>
    </row>
    <row r="43" spans="1:4" x14ac:dyDescent="0.15">
      <c r="A43" s="41">
        <v>126449.99999999859</v>
      </c>
      <c r="B43">
        <v>126450</v>
      </c>
      <c r="D43">
        <v>123899.99999999965</v>
      </c>
    </row>
    <row r="44" spans="1:4" x14ac:dyDescent="0.15">
      <c r="A44" s="41">
        <v>126149.99999999761</v>
      </c>
      <c r="B44">
        <v>126150</v>
      </c>
      <c r="D44">
        <v>123599.99999999964</v>
      </c>
    </row>
    <row r="45" spans="1:4" x14ac:dyDescent="0.15">
      <c r="A45" s="41">
        <v>125849.99999999766</v>
      </c>
      <c r="B45">
        <v>125850</v>
      </c>
      <c r="D45">
        <v>129199.99999999959</v>
      </c>
    </row>
    <row r="46" spans="1:4" x14ac:dyDescent="0.15">
      <c r="A46" s="41">
        <v>123999.99999999763</v>
      </c>
      <c r="B46">
        <v>124000</v>
      </c>
      <c r="D46">
        <v>129199.99999999959</v>
      </c>
    </row>
    <row r="47" spans="1:4" x14ac:dyDescent="0.15">
      <c r="A47" s="41">
        <v>123699.99999999761</v>
      </c>
      <c r="B47">
        <v>123700</v>
      </c>
      <c r="D47">
        <v>129199.99999999959</v>
      </c>
    </row>
    <row r="48" spans="1:4" x14ac:dyDescent="0.15">
      <c r="A48" s="41">
        <v>123399.9999999976</v>
      </c>
      <c r="B48">
        <v>123400</v>
      </c>
      <c r="D48">
        <v>129199.99999999959</v>
      </c>
    </row>
    <row r="49" spans="1:4" x14ac:dyDescent="0.15">
      <c r="A49" s="41">
        <v>123099.99999999758</v>
      </c>
      <c r="B49">
        <v>123100</v>
      </c>
      <c r="D49">
        <v>128899.99999999958</v>
      </c>
    </row>
    <row r="50" spans="1:4" x14ac:dyDescent="0.15">
      <c r="A50" s="41">
        <v>122799.99999999757</v>
      </c>
      <c r="B50">
        <v>122800</v>
      </c>
      <c r="D50">
        <v>127049.99999999956</v>
      </c>
    </row>
    <row r="51" spans="1:4" x14ac:dyDescent="0.15">
      <c r="A51" s="41">
        <v>122499.99999999659</v>
      </c>
      <c r="B51">
        <v>122500</v>
      </c>
      <c r="D51">
        <v>127049.99999999956</v>
      </c>
    </row>
    <row r="52" spans="1:4" x14ac:dyDescent="0.15">
      <c r="A52" s="41">
        <v>122199.99999999658</v>
      </c>
      <c r="B52">
        <v>122200</v>
      </c>
      <c r="D52">
        <v>126749.99999999955</v>
      </c>
    </row>
    <row r="53" spans="1:4" x14ac:dyDescent="0.15">
      <c r="A53" s="41">
        <v>122999.99999999659</v>
      </c>
      <c r="B53">
        <v>123000</v>
      </c>
      <c r="D53">
        <v>126449.99999999953</v>
      </c>
    </row>
    <row r="54" spans="1:4" x14ac:dyDescent="0.15">
      <c r="A54" s="41">
        <v>122699.99999999658</v>
      </c>
      <c r="B54">
        <v>122700</v>
      </c>
      <c r="D54">
        <v>126149.99999999952</v>
      </c>
    </row>
    <row r="55" spans="1:4" x14ac:dyDescent="0.15">
      <c r="A55" s="41">
        <v>124999.99999999659</v>
      </c>
      <c r="B55">
        <v>125000</v>
      </c>
      <c r="D55">
        <v>125849.99999999951</v>
      </c>
    </row>
    <row r="56" spans="1:4" x14ac:dyDescent="0.15">
      <c r="A56" s="41">
        <v>128749.99999999659</v>
      </c>
      <c r="B56">
        <v>128750</v>
      </c>
      <c r="D56">
        <v>123999.99999999949</v>
      </c>
    </row>
    <row r="57" spans="1:4" x14ac:dyDescent="0.15">
      <c r="A57" s="41">
        <v>128449.99999999658</v>
      </c>
      <c r="B57">
        <v>128450</v>
      </c>
      <c r="D57">
        <v>123699.99999999948</v>
      </c>
    </row>
    <row r="58" spans="1:4" x14ac:dyDescent="0.15">
      <c r="A58" s="41">
        <v>128149.99999999657</v>
      </c>
      <c r="B58">
        <v>128150</v>
      </c>
      <c r="D58">
        <v>123399.99999999946</v>
      </c>
    </row>
    <row r="59" spans="1:4" x14ac:dyDescent="0.15">
      <c r="A59" s="41">
        <v>127849.99999999655</v>
      </c>
      <c r="B59">
        <v>127850</v>
      </c>
      <c r="D59">
        <v>123099.99999999945</v>
      </c>
    </row>
    <row r="60" spans="1:4" x14ac:dyDescent="0.15">
      <c r="A60" s="41">
        <v>125949.99999999658</v>
      </c>
      <c r="B60">
        <v>125950</v>
      </c>
      <c r="D60">
        <v>123099.99999999945</v>
      </c>
    </row>
    <row r="61" spans="1:4" x14ac:dyDescent="0.15">
      <c r="A61" s="41">
        <v>125649.99999999657</v>
      </c>
      <c r="B61">
        <v>125650</v>
      </c>
      <c r="D61">
        <v>123099.99999999945</v>
      </c>
    </row>
    <row r="62" spans="1:4" x14ac:dyDescent="0.15">
      <c r="A62" s="41">
        <v>125349.99999999655</v>
      </c>
      <c r="B62">
        <v>125350</v>
      </c>
      <c r="D62">
        <v>122799.99999999943</v>
      </c>
    </row>
    <row r="63" spans="1:4" x14ac:dyDescent="0.15">
      <c r="A63" s="41">
        <v>125049.99999999654</v>
      </c>
      <c r="B63">
        <v>125050</v>
      </c>
      <c r="D63">
        <v>122499.99999999942</v>
      </c>
    </row>
    <row r="64" spans="1:4" x14ac:dyDescent="0.15">
      <c r="A64" s="41">
        <v>126349.99999999655</v>
      </c>
      <c r="B64">
        <v>126350</v>
      </c>
      <c r="D64">
        <v>122199.9999999994</v>
      </c>
    </row>
    <row r="65" spans="1:4" x14ac:dyDescent="0.15">
      <c r="A65" s="41">
        <v>126049.99999999654</v>
      </c>
      <c r="B65">
        <v>126050</v>
      </c>
      <c r="D65">
        <v>122999.99999999942</v>
      </c>
    </row>
    <row r="66" spans="1:4" x14ac:dyDescent="0.15">
      <c r="A66" s="41">
        <v>125749.99999999652</v>
      </c>
      <c r="B66">
        <v>125750</v>
      </c>
      <c r="D66">
        <v>122999.99999999942</v>
      </c>
    </row>
    <row r="67" spans="1:4" x14ac:dyDescent="0.15">
      <c r="A67" s="41">
        <v>125449.99999999651</v>
      </c>
      <c r="B67">
        <v>125450</v>
      </c>
      <c r="D67">
        <v>122699.9999999994</v>
      </c>
    </row>
    <row r="68" spans="1:4" x14ac:dyDescent="0.15">
      <c r="A68" s="41">
        <v>125149.99999999649</v>
      </c>
      <c r="B68">
        <v>125150</v>
      </c>
      <c r="D68">
        <v>124999.99999999942</v>
      </c>
    </row>
    <row r="69" spans="1:4" x14ac:dyDescent="0.15">
      <c r="A69" s="41">
        <v>124849.99999999648</v>
      </c>
      <c r="B69">
        <v>124850</v>
      </c>
      <c r="D69">
        <v>124999.99999999942</v>
      </c>
    </row>
    <row r="70" spans="1:4" x14ac:dyDescent="0.15">
      <c r="A70" s="41">
        <v>124549.99999999646</v>
      </c>
      <c r="B70">
        <v>124550</v>
      </c>
      <c r="D70">
        <v>128749.99999999942</v>
      </c>
    </row>
    <row r="71" spans="1:4" x14ac:dyDescent="0.15">
      <c r="A71" s="41">
        <v>128349.99999999648</v>
      </c>
      <c r="B71">
        <v>128350</v>
      </c>
      <c r="D71">
        <v>128749.99999999942</v>
      </c>
    </row>
    <row r="72" spans="1:4" x14ac:dyDescent="0.15">
      <c r="A72" s="41">
        <v>130549.99999999646</v>
      </c>
      <c r="B72">
        <v>130550</v>
      </c>
      <c r="D72">
        <v>128749.99999999942</v>
      </c>
    </row>
    <row r="73" spans="1:4" x14ac:dyDescent="0.15">
      <c r="A73" s="41">
        <v>130249.99999999645</v>
      </c>
      <c r="B73">
        <v>130250</v>
      </c>
      <c r="D73">
        <v>128449.9999999994</v>
      </c>
    </row>
    <row r="74" spans="1:4" x14ac:dyDescent="0.15">
      <c r="A74" s="41">
        <v>127499.99999999645</v>
      </c>
      <c r="B74">
        <v>127500</v>
      </c>
      <c r="D74">
        <v>128149.99999999939</v>
      </c>
    </row>
    <row r="75" spans="1:4" x14ac:dyDescent="0.15">
      <c r="A75" s="41">
        <v>127199.99999999643</v>
      </c>
      <c r="B75">
        <v>127200</v>
      </c>
      <c r="D75">
        <v>127849.99999999937</v>
      </c>
    </row>
    <row r="76" spans="1:4" x14ac:dyDescent="0.15">
      <c r="A76" s="41">
        <v>126899.99999999642</v>
      </c>
      <c r="B76">
        <v>126900</v>
      </c>
      <c r="D76">
        <v>125949.9999999994</v>
      </c>
    </row>
    <row r="77" spans="1:4" x14ac:dyDescent="0.15">
      <c r="A77" s="41">
        <v>127249.99999999645</v>
      </c>
      <c r="B77">
        <v>127250</v>
      </c>
      <c r="D77">
        <v>125949.9999999994</v>
      </c>
    </row>
    <row r="78" spans="1:4" x14ac:dyDescent="0.15">
      <c r="A78" s="41">
        <v>126949.99999999643</v>
      </c>
      <c r="B78">
        <v>126950</v>
      </c>
      <c r="D78">
        <v>125949.9999999994</v>
      </c>
    </row>
    <row r="79" spans="1:4" x14ac:dyDescent="0.15">
      <c r="A79" s="41">
        <v>126999.99999999645</v>
      </c>
      <c r="B79">
        <v>127000</v>
      </c>
      <c r="D79">
        <v>125649.99999999939</v>
      </c>
    </row>
    <row r="80" spans="1:4" x14ac:dyDescent="0.15">
      <c r="A80" s="41">
        <v>126699.99999999643</v>
      </c>
      <c r="B80">
        <v>126700</v>
      </c>
      <c r="D80">
        <v>125349.99999999937</v>
      </c>
    </row>
    <row r="81" spans="1:4" x14ac:dyDescent="0.15">
      <c r="A81" s="41">
        <v>126399.99999999642</v>
      </c>
      <c r="B81">
        <v>126400</v>
      </c>
      <c r="D81">
        <v>125049.99999999936</v>
      </c>
    </row>
    <row r="82" spans="1:4" x14ac:dyDescent="0.15">
      <c r="A82" s="41">
        <v>126099.99999999641</v>
      </c>
      <c r="B82">
        <v>126100</v>
      </c>
      <c r="D82">
        <v>126349.99999999937</v>
      </c>
    </row>
    <row r="83" spans="1:4" x14ac:dyDescent="0.15">
      <c r="A83" s="41">
        <v>125799.99999999645</v>
      </c>
      <c r="B83">
        <v>125800</v>
      </c>
      <c r="D83">
        <v>126349.99999999937</v>
      </c>
    </row>
    <row r="84" spans="1:4" x14ac:dyDescent="0.15">
      <c r="A84" s="41">
        <v>130799.99999999645</v>
      </c>
      <c r="B84">
        <v>130800</v>
      </c>
      <c r="D84">
        <v>126049.99999999936</v>
      </c>
    </row>
    <row r="85" spans="1:4" x14ac:dyDescent="0.15">
      <c r="A85" s="41">
        <v>130499.99999999643</v>
      </c>
      <c r="B85">
        <v>130500</v>
      </c>
      <c r="D85">
        <v>125749.99999999935</v>
      </c>
    </row>
    <row r="86" spans="1:4" x14ac:dyDescent="0.15">
      <c r="A86" s="41">
        <v>129149.99999999641</v>
      </c>
      <c r="B86">
        <v>129150</v>
      </c>
      <c r="D86">
        <v>125449.99999999933</v>
      </c>
    </row>
    <row r="87" spans="1:4" x14ac:dyDescent="0.15">
      <c r="A87" s="41">
        <v>128849.99999999639</v>
      </c>
      <c r="B87">
        <v>128850</v>
      </c>
      <c r="D87">
        <v>125149.99999999932</v>
      </c>
    </row>
    <row r="88" spans="1:4" x14ac:dyDescent="0.15">
      <c r="A88" s="41">
        <v>127249.99999999642</v>
      </c>
      <c r="B88">
        <v>127250</v>
      </c>
      <c r="D88">
        <v>124849.9999999993</v>
      </c>
    </row>
    <row r="89" spans="1:4" x14ac:dyDescent="0.15">
      <c r="A89" s="41">
        <v>126949.99999999641</v>
      </c>
      <c r="B89">
        <v>126950</v>
      </c>
      <c r="D89">
        <v>124549.99999999929</v>
      </c>
    </row>
    <row r="90" spans="1:4" x14ac:dyDescent="0.15">
      <c r="A90" s="41">
        <v>126649.99999999639</v>
      </c>
      <c r="B90">
        <v>126650</v>
      </c>
      <c r="D90">
        <v>128349.9999999993</v>
      </c>
    </row>
    <row r="91" spans="1:4" x14ac:dyDescent="0.15">
      <c r="A91" s="41">
        <v>126349.99999999638</v>
      </c>
      <c r="B91">
        <v>126350</v>
      </c>
      <c r="D91">
        <v>128349.9999999993</v>
      </c>
    </row>
    <row r="92" spans="1:4" x14ac:dyDescent="0.15">
      <c r="A92" s="41">
        <v>126049.99999999636</v>
      </c>
      <c r="B92">
        <v>126050</v>
      </c>
      <c r="D92">
        <v>128349.9999999993</v>
      </c>
    </row>
    <row r="93" spans="1:4" x14ac:dyDescent="0.15">
      <c r="A93" s="41">
        <v>125749.99999999635</v>
      </c>
      <c r="B93">
        <v>125750</v>
      </c>
      <c r="D93">
        <v>128349.9999999993</v>
      </c>
    </row>
    <row r="94" spans="1:4" x14ac:dyDescent="0.15">
      <c r="A94" s="41">
        <v>125999.99999999635</v>
      </c>
      <c r="B94">
        <v>126000</v>
      </c>
      <c r="D94">
        <v>130549.99999999929</v>
      </c>
    </row>
    <row r="95" spans="1:4" x14ac:dyDescent="0.15">
      <c r="A95" s="41">
        <v>125699.99999999633</v>
      </c>
      <c r="B95">
        <v>125700</v>
      </c>
      <c r="D95">
        <v>130249.99999999927</v>
      </c>
    </row>
    <row r="96" spans="1:4" x14ac:dyDescent="0.15">
      <c r="A96" s="41">
        <v>126549.9999999963</v>
      </c>
      <c r="B96">
        <v>126550</v>
      </c>
      <c r="D96">
        <v>127499.99999999927</v>
      </c>
    </row>
    <row r="97" spans="1:4" x14ac:dyDescent="0.15">
      <c r="A97" s="41">
        <v>126249.99999999629</v>
      </c>
      <c r="B97">
        <v>126250</v>
      </c>
      <c r="D97">
        <v>127199.99999999926</v>
      </c>
    </row>
    <row r="98" spans="1:4" x14ac:dyDescent="0.15">
      <c r="A98" s="41">
        <v>125949.99999999531</v>
      </c>
      <c r="B98">
        <v>125950</v>
      </c>
      <c r="D98">
        <v>126899.99999999924</v>
      </c>
    </row>
    <row r="99" spans="1:4" x14ac:dyDescent="0.15">
      <c r="A99" s="41">
        <v>125649.9999999953</v>
      </c>
      <c r="B99">
        <v>125650</v>
      </c>
      <c r="D99">
        <v>127249.99999999927</v>
      </c>
    </row>
    <row r="100" spans="1:4" x14ac:dyDescent="0.15">
      <c r="A100" s="41">
        <v>125349.99999999529</v>
      </c>
      <c r="B100">
        <v>125350</v>
      </c>
      <c r="D100">
        <v>127249.99999999927</v>
      </c>
    </row>
    <row r="101" spans="1:4" x14ac:dyDescent="0.15">
      <c r="A101" s="41">
        <v>125049.99999999527</v>
      </c>
      <c r="B101">
        <v>125050</v>
      </c>
      <c r="D101">
        <v>126949.99999999926</v>
      </c>
    </row>
    <row r="102" spans="1:4" x14ac:dyDescent="0.15">
      <c r="A102" s="41">
        <v>124749.99999999531</v>
      </c>
      <c r="B102">
        <v>124750</v>
      </c>
      <c r="D102">
        <v>126999.99999999927</v>
      </c>
    </row>
    <row r="103" spans="1:4" x14ac:dyDescent="0.15">
      <c r="A103" s="41">
        <v>122649.99999999534</v>
      </c>
      <c r="B103">
        <v>122650</v>
      </c>
      <c r="D103">
        <v>126999.99999999927</v>
      </c>
    </row>
    <row r="104" spans="1:4" x14ac:dyDescent="0.15">
      <c r="A104" s="41">
        <v>122349.99999999437</v>
      </c>
      <c r="B104">
        <v>122350</v>
      </c>
      <c r="D104">
        <v>126699.99999999926</v>
      </c>
    </row>
    <row r="105" spans="1:4" x14ac:dyDescent="0.15">
      <c r="A105" s="41">
        <v>122049.99999999435</v>
      </c>
      <c r="B105">
        <v>122050</v>
      </c>
      <c r="D105">
        <v>126399.99999999924</v>
      </c>
    </row>
    <row r="106" spans="1:4" x14ac:dyDescent="0.15">
      <c r="A106" s="41">
        <v>121749.99999999338</v>
      </c>
      <c r="B106">
        <v>121750</v>
      </c>
      <c r="D106">
        <v>126099.99999999923</v>
      </c>
    </row>
    <row r="107" spans="1:4" x14ac:dyDescent="0.15">
      <c r="A107" s="41">
        <v>122399.99999999335</v>
      </c>
      <c r="B107">
        <v>122400</v>
      </c>
      <c r="D107">
        <v>126099.99999999923</v>
      </c>
    </row>
    <row r="108" spans="1:4" x14ac:dyDescent="0.15">
      <c r="A108" s="41">
        <v>122099.99999999334</v>
      </c>
      <c r="B108">
        <v>122100</v>
      </c>
      <c r="D108">
        <v>126099.99999999923</v>
      </c>
    </row>
    <row r="109" spans="1:4" x14ac:dyDescent="0.15">
      <c r="A109" s="41">
        <v>124399.99999999335</v>
      </c>
      <c r="B109">
        <v>124400</v>
      </c>
      <c r="D109">
        <v>125799.99999999921</v>
      </c>
    </row>
    <row r="110" spans="1:4" x14ac:dyDescent="0.15">
      <c r="A110" s="41">
        <v>124099.99999999334</v>
      </c>
      <c r="B110">
        <v>124100</v>
      </c>
      <c r="D110">
        <v>130799.99999999921</v>
      </c>
    </row>
    <row r="111" spans="1:4" x14ac:dyDescent="0.15">
      <c r="A111" s="41">
        <v>126249.99999999331</v>
      </c>
      <c r="B111">
        <v>126250</v>
      </c>
      <c r="D111">
        <v>130799.99999999921</v>
      </c>
    </row>
    <row r="112" spans="1:4" x14ac:dyDescent="0.15">
      <c r="A112" s="41">
        <v>125949.99999999329</v>
      </c>
      <c r="B112">
        <v>125950</v>
      </c>
      <c r="D112">
        <v>130799.99999999921</v>
      </c>
    </row>
    <row r="113" spans="1:4" x14ac:dyDescent="0.15">
      <c r="A113" s="41">
        <v>129849.99999999332</v>
      </c>
      <c r="B113">
        <v>129850</v>
      </c>
      <c r="D113">
        <v>130799.99999999921</v>
      </c>
    </row>
    <row r="114" spans="1:4" x14ac:dyDescent="0.15">
      <c r="A114" s="41">
        <v>129549.99999999331</v>
      </c>
      <c r="B114">
        <v>129550</v>
      </c>
      <c r="D114">
        <v>130499.9999999992</v>
      </c>
    </row>
    <row r="115" spans="1:4" x14ac:dyDescent="0.15">
      <c r="A115" s="41">
        <v>122049.99999999331</v>
      </c>
      <c r="B115">
        <v>122050</v>
      </c>
      <c r="D115">
        <v>129149.99999999919</v>
      </c>
    </row>
    <row r="116" spans="1:4" x14ac:dyDescent="0.15">
      <c r="A116" s="41">
        <v>121749.99999999329</v>
      </c>
      <c r="B116">
        <v>121750</v>
      </c>
      <c r="D116">
        <v>129149.99999999919</v>
      </c>
    </row>
    <row r="117" spans="1:4" x14ac:dyDescent="0.15">
      <c r="A117" s="41">
        <v>121449.99999999328</v>
      </c>
      <c r="B117">
        <v>121450</v>
      </c>
      <c r="D117">
        <v>128849.99999999917</v>
      </c>
    </row>
    <row r="118" spans="1:4" x14ac:dyDescent="0.15">
      <c r="A118" s="41">
        <v>120999.99999999329</v>
      </c>
      <c r="B118">
        <v>121000</v>
      </c>
      <c r="D118">
        <v>127249.99999999921</v>
      </c>
    </row>
    <row r="119" spans="1:4" x14ac:dyDescent="0.15">
      <c r="A119" s="41">
        <v>120699.99999999232</v>
      </c>
      <c r="B119">
        <v>120700</v>
      </c>
      <c r="D119">
        <v>126949.9999999992</v>
      </c>
    </row>
    <row r="120" spans="1:4" x14ac:dyDescent="0.15">
      <c r="A120" s="41">
        <v>121299.99999999235</v>
      </c>
      <c r="B120">
        <v>121300</v>
      </c>
      <c r="D120">
        <v>126649.99999999919</v>
      </c>
    </row>
    <row r="121" spans="1:4" x14ac:dyDescent="0.15">
      <c r="A121" s="41">
        <v>120999.99999999233</v>
      </c>
      <c r="B121">
        <v>121000</v>
      </c>
      <c r="D121">
        <v>126349.99999999917</v>
      </c>
    </row>
    <row r="122" spans="1:4" x14ac:dyDescent="0.15">
      <c r="A122" t="s">
        <v>731</v>
      </c>
      <c r="B122">
        <v>120700</v>
      </c>
      <c r="D122">
        <v>126049.99999999916</v>
      </c>
    </row>
    <row r="123" spans="1:4" x14ac:dyDescent="0.15">
      <c r="A123" s="41">
        <v>120399.9999999923</v>
      </c>
      <c r="B123">
        <v>120400</v>
      </c>
      <c r="D123">
        <v>125749.99999999914</v>
      </c>
    </row>
    <row r="124" spans="1:4" x14ac:dyDescent="0.15">
      <c r="A124" s="41">
        <v>124049.99999999233</v>
      </c>
      <c r="B124">
        <v>124050</v>
      </c>
      <c r="D124">
        <v>125999.99999999914</v>
      </c>
    </row>
    <row r="125" spans="1:4" x14ac:dyDescent="0.15">
      <c r="A125" s="41">
        <v>123749.99999999232</v>
      </c>
      <c r="B125">
        <v>123750</v>
      </c>
      <c r="D125">
        <v>125699.99999999913</v>
      </c>
    </row>
    <row r="126" spans="1:4" x14ac:dyDescent="0.15">
      <c r="A126" s="41">
        <v>128249.99999999232</v>
      </c>
      <c r="B126">
        <v>128250</v>
      </c>
      <c r="D126">
        <v>126549.9999999991</v>
      </c>
    </row>
    <row r="127" spans="1:4" x14ac:dyDescent="0.15">
      <c r="A127" s="41">
        <v>127949.9999999923</v>
      </c>
      <c r="B127">
        <v>127950</v>
      </c>
      <c r="D127">
        <v>126249.99999999908</v>
      </c>
    </row>
    <row r="128" spans="1:4" x14ac:dyDescent="0.15">
      <c r="A128" s="41">
        <v>127649.99999999229</v>
      </c>
      <c r="B128">
        <v>127650</v>
      </c>
      <c r="D128">
        <v>125949.99999999907</v>
      </c>
    </row>
    <row r="129" spans="1:4" x14ac:dyDescent="0.15">
      <c r="A129" s="41">
        <v>127349.99999999227</v>
      </c>
      <c r="B129">
        <v>127350</v>
      </c>
      <c r="D129">
        <v>125649.99999999905</v>
      </c>
    </row>
    <row r="130" spans="1:4" x14ac:dyDescent="0.15">
      <c r="A130" s="41">
        <v>127049.9999999913</v>
      </c>
      <c r="B130">
        <v>127050</v>
      </c>
      <c r="D130">
        <v>125349.99999999904</v>
      </c>
    </row>
    <row r="131" spans="1:4" x14ac:dyDescent="0.15">
      <c r="A131" s="41">
        <v>128449.99999999127</v>
      </c>
      <c r="B131">
        <v>128450</v>
      </c>
      <c r="D131">
        <v>125049.99999999903</v>
      </c>
    </row>
    <row r="132" spans="1:4" x14ac:dyDescent="0.15">
      <c r="A132" s="41">
        <v>128999.99999999123</v>
      </c>
      <c r="B132">
        <v>129000</v>
      </c>
      <c r="D132">
        <v>125049.99999999903</v>
      </c>
    </row>
    <row r="133" spans="1:4" x14ac:dyDescent="0.15">
      <c r="A133" s="41">
        <v>128699.99999999121</v>
      </c>
      <c r="B133">
        <v>128700</v>
      </c>
      <c r="D133">
        <v>124749.99999999901</v>
      </c>
    </row>
    <row r="134" spans="1:4" x14ac:dyDescent="0.15">
      <c r="A134" s="41">
        <v>128399.9999999912</v>
      </c>
      <c r="B134">
        <v>128400</v>
      </c>
      <c r="D134">
        <v>122649.99999999905</v>
      </c>
    </row>
    <row r="135" spans="1:4" x14ac:dyDescent="0.15">
      <c r="A135" s="41">
        <v>128099.99999999118</v>
      </c>
      <c r="B135">
        <v>128100</v>
      </c>
      <c r="D135">
        <v>122349.99999999904</v>
      </c>
    </row>
    <row r="136" spans="1:4" x14ac:dyDescent="0.15">
      <c r="A136" s="41">
        <v>127799.99999999117</v>
      </c>
      <c r="B136">
        <v>127800</v>
      </c>
      <c r="D136">
        <v>122049.99999999903</v>
      </c>
    </row>
    <row r="137" spans="1:4" x14ac:dyDescent="0.15">
      <c r="A137" s="41">
        <v>126899.9999999912</v>
      </c>
      <c r="B137">
        <v>126900</v>
      </c>
      <c r="D137">
        <v>121749.99999999901</v>
      </c>
    </row>
    <row r="138" spans="1:4" x14ac:dyDescent="0.15">
      <c r="A138" s="41">
        <v>126599.99999999118</v>
      </c>
      <c r="B138">
        <v>126600</v>
      </c>
      <c r="D138">
        <v>122399.99999999898</v>
      </c>
    </row>
    <row r="139" spans="1:4" x14ac:dyDescent="0.15">
      <c r="A139" s="41">
        <v>127449.99999999121</v>
      </c>
      <c r="B139">
        <v>127450</v>
      </c>
      <c r="D139">
        <v>122099.99999999897</v>
      </c>
    </row>
    <row r="140" spans="1:4" x14ac:dyDescent="0.15">
      <c r="A140" s="41">
        <v>127149.9999999912</v>
      </c>
      <c r="B140">
        <v>127150</v>
      </c>
      <c r="D140">
        <v>124399.99999999898</v>
      </c>
    </row>
    <row r="141" spans="1:4" x14ac:dyDescent="0.15">
      <c r="A141" s="41">
        <v>124799.99999999117</v>
      </c>
      <c r="B141">
        <v>124800</v>
      </c>
      <c r="D141">
        <v>124399.99999999898</v>
      </c>
    </row>
    <row r="142" spans="1:4" x14ac:dyDescent="0.15">
      <c r="A142" s="41">
        <v>124499.99999999115</v>
      </c>
      <c r="B142">
        <v>124500</v>
      </c>
      <c r="D142">
        <v>124399.99999999898</v>
      </c>
    </row>
    <row r="143" spans="1:4" x14ac:dyDescent="0.15">
      <c r="A143" s="41">
        <v>122349.99999999118</v>
      </c>
      <c r="B143">
        <v>122350</v>
      </c>
      <c r="D143">
        <v>124099.99999999897</v>
      </c>
    </row>
    <row r="144" spans="1:4" x14ac:dyDescent="0.15">
      <c r="A144" s="41">
        <v>122049.99999999117</v>
      </c>
      <c r="B144">
        <v>122050</v>
      </c>
      <c r="D144">
        <v>126249.99999999894</v>
      </c>
    </row>
    <row r="145" spans="1:4" x14ac:dyDescent="0.15">
      <c r="A145" s="41">
        <v>121749.99999999115</v>
      </c>
      <c r="B145">
        <v>121750</v>
      </c>
      <c r="D145">
        <v>126249.99999999894</v>
      </c>
    </row>
    <row r="146" spans="1:4" x14ac:dyDescent="0.15">
      <c r="A146" s="41">
        <v>123199.99999999114</v>
      </c>
      <c r="B146">
        <v>123200</v>
      </c>
      <c r="D146">
        <v>125949.99999999892</v>
      </c>
    </row>
    <row r="147" spans="1:4" x14ac:dyDescent="0.15">
      <c r="A147" s="41">
        <v>122899.99999999112</v>
      </c>
      <c r="B147">
        <v>122900</v>
      </c>
      <c r="D147">
        <v>129849.99999999895</v>
      </c>
    </row>
    <row r="148" spans="1:4" x14ac:dyDescent="0.15">
      <c r="A148" s="41">
        <v>122599.99999999111</v>
      </c>
      <c r="B148">
        <v>122600</v>
      </c>
      <c r="D148">
        <v>129549.99999999894</v>
      </c>
    </row>
    <row r="149" spans="1:4" x14ac:dyDescent="0.15">
      <c r="A149" s="41">
        <v>122299.99999999109</v>
      </c>
      <c r="B149">
        <v>122300</v>
      </c>
      <c r="D149">
        <v>122049.99999999894</v>
      </c>
    </row>
    <row r="150" spans="1:4" x14ac:dyDescent="0.15">
      <c r="A150" s="41">
        <v>121999.99999999108</v>
      </c>
      <c r="B150">
        <v>122000</v>
      </c>
      <c r="D150">
        <v>122049.99999999894</v>
      </c>
    </row>
    <row r="151" spans="1:4" x14ac:dyDescent="0.15">
      <c r="A151" s="41">
        <v>125649.99999999111</v>
      </c>
      <c r="B151">
        <v>125650</v>
      </c>
      <c r="D151">
        <v>122049.99999999894</v>
      </c>
    </row>
    <row r="152" spans="1:4" x14ac:dyDescent="0.15">
      <c r="A152" s="41">
        <v>125349.99999999109</v>
      </c>
      <c r="B152">
        <v>125350</v>
      </c>
      <c r="D152">
        <v>121749.99999999892</v>
      </c>
    </row>
    <row r="153" spans="1:4" x14ac:dyDescent="0.15">
      <c r="A153" s="41">
        <v>125049.99999999108</v>
      </c>
      <c r="B153">
        <v>125050</v>
      </c>
      <c r="D153">
        <v>121449.99999999891</v>
      </c>
    </row>
    <row r="154" spans="1:4" x14ac:dyDescent="0.15">
      <c r="A154" s="41">
        <v>124749.99999999107</v>
      </c>
      <c r="B154">
        <v>124750</v>
      </c>
      <c r="D154">
        <v>120999.99999999892</v>
      </c>
    </row>
    <row r="155" spans="1:4" x14ac:dyDescent="0.15">
      <c r="A155" s="41">
        <v>127699.99999999105</v>
      </c>
      <c r="B155">
        <v>127700</v>
      </c>
      <c r="D155">
        <v>120699.99999999891</v>
      </c>
    </row>
    <row r="156" spans="1:4" x14ac:dyDescent="0.15">
      <c r="A156" s="41">
        <v>127399.99999999104</v>
      </c>
      <c r="B156">
        <v>127400</v>
      </c>
      <c r="D156" s="45">
        <v>121299.99999999894</v>
      </c>
    </row>
    <row r="157" spans="1:4" x14ac:dyDescent="0.15">
      <c r="A157" s="41">
        <v>127099.99999999102</v>
      </c>
      <c r="B157">
        <v>127100</v>
      </c>
      <c r="D157" s="45">
        <v>120999.99999999892</v>
      </c>
    </row>
    <row r="158" spans="1:4" x14ac:dyDescent="0.15">
      <c r="A158" s="41">
        <v>126799.99999999101</v>
      </c>
      <c r="B158">
        <v>126800</v>
      </c>
      <c r="D158">
        <v>120699.99999999891</v>
      </c>
    </row>
    <row r="159" spans="1:4" x14ac:dyDescent="0.15">
      <c r="A159" s="41">
        <v>122499.99999999099</v>
      </c>
      <c r="B159">
        <v>122500</v>
      </c>
      <c r="D159">
        <v>120699.99999999891</v>
      </c>
    </row>
    <row r="160" spans="1:4" x14ac:dyDescent="0.15">
      <c r="A160" s="41">
        <v>122199.99999999098</v>
      </c>
      <c r="B160">
        <v>122200</v>
      </c>
      <c r="D160">
        <v>120699.99999999891</v>
      </c>
    </row>
    <row r="161" spans="1:4" x14ac:dyDescent="0.15">
      <c r="A161" s="41">
        <v>121899.99999999096</v>
      </c>
      <c r="B161">
        <v>121900</v>
      </c>
      <c r="D161">
        <v>120699.99999999891</v>
      </c>
    </row>
    <row r="162" spans="1:4" x14ac:dyDescent="0.15">
      <c r="A162" s="41">
        <v>121599.99999999095</v>
      </c>
      <c r="B162">
        <v>121600</v>
      </c>
      <c r="D162">
        <v>120399.99999999889</v>
      </c>
    </row>
    <row r="163" spans="1:4" x14ac:dyDescent="0.15">
      <c r="A163" s="41">
        <v>119549.99999999093</v>
      </c>
      <c r="B163">
        <v>119550</v>
      </c>
      <c r="D163">
        <v>124049.99999999892</v>
      </c>
    </row>
    <row r="164" spans="1:4" x14ac:dyDescent="0.15">
      <c r="A164" s="41">
        <v>119249.99999999092</v>
      </c>
      <c r="B164">
        <v>119250</v>
      </c>
      <c r="D164">
        <v>123749.99999999891</v>
      </c>
    </row>
    <row r="165" spans="1:4" x14ac:dyDescent="0.15">
      <c r="A165" s="41">
        <v>118949.99999999091</v>
      </c>
      <c r="B165">
        <v>118950</v>
      </c>
      <c r="D165">
        <v>128249.99999999891</v>
      </c>
    </row>
    <row r="166" spans="1:4" x14ac:dyDescent="0.15">
      <c r="A166" s="41">
        <v>120699.99999999091</v>
      </c>
      <c r="B166">
        <v>120700</v>
      </c>
      <c r="D166">
        <v>128249.99999999891</v>
      </c>
    </row>
    <row r="167" spans="1:4" x14ac:dyDescent="0.15">
      <c r="A167" s="41">
        <v>122049.99999999088</v>
      </c>
      <c r="B167">
        <v>122050</v>
      </c>
      <c r="D167">
        <v>128249.99999999891</v>
      </c>
    </row>
    <row r="168" spans="1:4" x14ac:dyDescent="0.15">
      <c r="A168" s="41">
        <v>121749.99999999086</v>
      </c>
      <c r="B168">
        <v>121750</v>
      </c>
      <c r="D168">
        <v>128249.99999999891</v>
      </c>
    </row>
    <row r="169" spans="1:4" x14ac:dyDescent="0.15">
      <c r="A169" s="41">
        <v>121299.99999999088</v>
      </c>
      <c r="B169">
        <v>121300</v>
      </c>
      <c r="D169">
        <v>128249.99999999891</v>
      </c>
    </row>
    <row r="170" spans="1:4" x14ac:dyDescent="0.15">
      <c r="A170" s="41">
        <v>120999.99999999086</v>
      </c>
      <c r="B170">
        <v>121000</v>
      </c>
      <c r="D170">
        <v>127949.99999999889</v>
      </c>
    </row>
    <row r="171" spans="1:4" x14ac:dyDescent="0.15">
      <c r="A171" s="41">
        <v>120699.99999998989</v>
      </c>
      <c r="B171">
        <v>120700</v>
      </c>
      <c r="D171">
        <v>127649.99999999888</v>
      </c>
    </row>
    <row r="172" spans="1:4" x14ac:dyDescent="0.15">
      <c r="A172" s="41">
        <v>126099.99999998986</v>
      </c>
      <c r="B172">
        <v>126100</v>
      </c>
      <c r="D172">
        <v>127649.99999999888</v>
      </c>
    </row>
    <row r="173" spans="1:4" x14ac:dyDescent="0.15">
      <c r="A173" s="41">
        <v>125799.99999998984</v>
      </c>
      <c r="B173">
        <v>125800</v>
      </c>
      <c r="D173">
        <v>127649.99999999888</v>
      </c>
    </row>
    <row r="174" spans="1:4" x14ac:dyDescent="0.15">
      <c r="A174" s="41">
        <v>124949.99999998981</v>
      </c>
      <c r="B174">
        <v>124950</v>
      </c>
      <c r="D174">
        <v>127649.99999999888</v>
      </c>
    </row>
    <row r="175" spans="1:4" x14ac:dyDescent="0.15">
      <c r="A175" s="41">
        <v>124649.9999999898</v>
      </c>
      <c r="B175">
        <v>124650</v>
      </c>
      <c r="D175">
        <v>127349.99999999886</v>
      </c>
    </row>
    <row r="176" spans="1:4" x14ac:dyDescent="0.15">
      <c r="A176" s="41">
        <v>124349.99999998978</v>
      </c>
      <c r="B176">
        <v>124350</v>
      </c>
      <c r="D176">
        <v>127049.99999999885</v>
      </c>
    </row>
    <row r="177" spans="1:4" x14ac:dyDescent="0.15">
      <c r="A177" s="41">
        <v>129099.99999998978</v>
      </c>
      <c r="B177">
        <v>129100</v>
      </c>
      <c r="D177">
        <v>128449.99999999882</v>
      </c>
    </row>
    <row r="178" spans="1:4" x14ac:dyDescent="0.15">
      <c r="A178" s="41">
        <v>128799.99999998983</v>
      </c>
      <c r="B178">
        <v>128800</v>
      </c>
      <c r="D178">
        <v>128999.99999999878</v>
      </c>
    </row>
    <row r="179" spans="1:4" x14ac:dyDescent="0.15">
      <c r="A179" s="41">
        <v>128499.99999998981</v>
      </c>
      <c r="B179">
        <v>128500</v>
      </c>
      <c r="D179">
        <v>128999.99999999878</v>
      </c>
    </row>
    <row r="180" spans="1:4" x14ac:dyDescent="0.15">
      <c r="A180" s="41">
        <v>128199.9999999898</v>
      </c>
      <c r="B180">
        <v>128200</v>
      </c>
      <c r="D180">
        <v>128999.99999999878</v>
      </c>
    </row>
    <row r="181" spans="1:4" x14ac:dyDescent="0.15">
      <c r="A181" s="41">
        <v>122899.99999998978</v>
      </c>
      <c r="B181">
        <v>122900</v>
      </c>
      <c r="D181">
        <v>128699.99999999876</v>
      </c>
    </row>
    <row r="182" spans="1:4" x14ac:dyDescent="0.15">
      <c r="A182" s="41">
        <v>122599.99999998977</v>
      </c>
      <c r="B182">
        <v>122600</v>
      </c>
      <c r="D182">
        <v>128399.99999999875</v>
      </c>
    </row>
    <row r="183" spans="1:4" x14ac:dyDescent="0.15">
      <c r="A183" s="41">
        <v>131249.99999998981</v>
      </c>
      <c r="B183">
        <v>131250</v>
      </c>
      <c r="D183">
        <v>128099.99999999873</v>
      </c>
    </row>
    <row r="184" spans="1:4" x14ac:dyDescent="0.15">
      <c r="A184" s="41">
        <v>130949.9999999898</v>
      </c>
      <c r="B184">
        <v>130950</v>
      </c>
      <c r="D184">
        <v>127799.99999999872</v>
      </c>
    </row>
    <row r="185" spans="1:4" x14ac:dyDescent="0.15">
      <c r="A185" s="41">
        <v>130649.99999998978</v>
      </c>
      <c r="B185">
        <v>130650</v>
      </c>
      <c r="D185">
        <v>126899.99999999875</v>
      </c>
    </row>
    <row r="186" spans="1:4" x14ac:dyDescent="0.15">
      <c r="D186">
        <v>126899.99999999875</v>
      </c>
    </row>
    <row r="187" spans="1:4" x14ac:dyDescent="0.15">
      <c r="D187">
        <v>126599.99999999873</v>
      </c>
    </row>
    <row r="188" spans="1:4" x14ac:dyDescent="0.15">
      <c r="D188">
        <v>127449.99999999876</v>
      </c>
    </row>
    <row r="189" spans="1:4" x14ac:dyDescent="0.15">
      <c r="D189">
        <v>127149.99999999875</v>
      </c>
    </row>
    <row r="190" spans="1:4" x14ac:dyDescent="0.15">
      <c r="D190">
        <v>124799.99999999873</v>
      </c>
    </row>
    <row r="191" spans="1:4" x14ac:dyDescent="0.15">
      <c r="D191">
        <v>124499.99999999872</v>
      </c>
    </row>
    <row r="192" spans="1:4" x14ac:dyDescent="0.15">
      <c r="D192">
        <v>122349.99999999875</v>
      </c>
    </row>
    <row r="193" spans="4:4" x14ac:dyDescent="0.15">
      <c r="D193">
        <v>122049.99999999873</v>
      </c>
    </row>
    <row r="194" spans="4:4" x14ac:dyDescent="0.15">
      <c r="D194">
        <v>121749.99999999872</v>
      </c>
    </row>
    <row r="195" spans="4:4" x14ac:dyDescent="0.15">
      <c r="D195">
        <v>123199.9999999987</v>
      </c>
    </row>
    <row r="196" spans="4:4" x14ac:dyDescent="0.15">
      <c r="D196">
        <v>122899.99999999869</v>
      </c>
    </row>
    <row r="197" spans="4:4" x14ac:dyDescent="0.15">
      <c r="D197">
        <v>122599.99999999868</v>
      </c>
    </row>
    <row r="198" spans="4:4" x14ac:dyDescent="0.15">
      <c r="D198">
        <v>122299.99999999866</v>
      </c>
    </row>
    <row r="199" spans="4:4" x14ac:dyDescent="0.15">
      <c r="D199">
        <v>121999.99999999865</v>
      </c>
    </row>
    <row r="200" spans="4:4" x14ac:dyDescent="0.15">
      <c r="D200">
        <v>125649.99999999868</v>
      </c>
    </row>
    <row r="201" spans="4:4" x14ac:dyDescent="0.15">
      <c r="D201">
        <v>125349.99999999866</v>
      </c>
    </row>
    <row r="202" spans="4:4" x14ac:dyDescent="0.15">
      <c r="D202">
        <v>125049.99999999865</v>
      </c>
    </row>
    <row r="203" spans="4:4" x14ac:dyDescent="0.15">
      <c r="D203">
        <v>124749.99999999863</v>
      </c>
    </row>
    <row r="204" spans="4:4" x14ac:dyDescent="0.15">
      <c r="D204">
        <v>127699.99999999862</v>
      </c>
    </row>
    <row r="205" spans="4:4" x14ac:dyDescent="0.15">
      <c r="D205">
        <v>127699.99999999862</v>
      </c>
    </row>
    <row r="206" spans="4:4" x14ac:dyDescent="0.15">
      <c r="D206">
        <v>127399.9999999986</v>
      </c>
    </row>
    <row r="207" spans="4:4" x14ac:dyDescent="0.15">
      <c r="D207">
        <v>127099.99999999859</v>
      </c>
    </row>
    <row r="208" spans="4:4" x14ac:dyDescent="0.15">
      <c r="D208">
        <v>126799.99999999857</v>
      </c>
    </row>
    <row r="209" spans="4:4" x14ac:dyDescent="0.15">
      <c r="D209">
        <v>122499.99999999856</v>
      </c>
    </row>
    <row r="210" spans="4:4" x14ac:dyDescent="0.15">
      <c r="D210">
        <v>122199.99999999854</v>
      </c>
    </row>
    <row r="211" spans="4:4" x14ac:dyDescent="0.15">
      <c r="D211">
        <v>121899.99999999853</v>
      </c>
    </row>
    <row r="212" spans="4:4" x14ac:dyDescent="0.15">
      <c r="D212">
        <v>121599.99999999852</v>
      </c>
    </row>
    <row r="213" spans="4:4" x14ac:dyDescent="0.15">
      <c r="D213">
        <v>119549.9999999985</v>
      </c>
    </row>
    <row r="214" spans="4:4" x14ac:dyDescent="0.15">
      <c r="D214">
        <v>119549.9999999985</v>
      </c>
    </row>
    <row r="215" spans="4:4" x14ac:dyDescent="0.15">
      <c r="D215">
        <v>119249.99999999849</v>
      </c>
    </row>
    <row r="216" spans="4:4" x14ac:dyDescent="0.15">
      <c r="D216">
        <v>118949.99999999847</v>
      </c>
    </row>
    <row r="217" spans="4:4" x14ac:dyDescent="0.15">
      <c r="D217">
        <v>120699.99999999847</v>
      </c>
    </row>
    <row r="218" spans="4:4" x14ac:dyDescent="0.15">
      <c r="D218">
        <v>122049.99999999843</v>
      </c>
    </row>
    <row r="219" spans="4:4" x14ac:dyDescent="0.15">
      <c r="D219">
        <v>121749.99999999841</v>
      </c>
    </row>
    <row r="220" spans="4:4" x14ac:dyDescent="0.15">
      <c r="D220">
        <v>121299.99999999843</v>
      </c>
    </row>
    <row r="221" spans="4:4" x14ac:dyDescent="0.15">
      <c r="D221">
        <v>120999.99999999841</v>
      </c>
    </row>
    <row r="222" spans="4:4" x14ac:dyDescent="0.15">
      <c r="D222">
        <v>120699.9999999984</v>
      </c>
    </row>
    <row r="223" spans="4:4" x14ac:dyDescent="0.15">
      <c r="D223">
        <v>126099.99999999837</v>
      </c>
    </row>
    <row r="224" spans="4:4" x14ac:dyDescent="0.15">
      <c r="D224">
        <v>126099.99999999837</v>
      </c>
    </row>
    <row r="225" spans="4:4" x14ac:dyDescent="0.15">
      <c r="D225">
        <v>126099.99999999837</v>
      </c>
    </row>
    <row r="226" spans="4:4" x14ac:dyDescent="0.15">
      <c r="D226">
        <v>125799.99999999836</v>
      </c>
    </row>
    <row r="227" spans="4:4" x14ac:dyDescent="0.15">
      <c r="D227">
        <v>124949.99999999833</v>
      </c>
    </row>
    <row r="228" spans="4:4" x14ac:dyDescent="0.15">
      <c r="D228">
        <v>124949.99999999833</v>
      </c>
    </row>
    <row r="229" spans="4:4" x14ac:dyDescent="0.15">
      <c r="D229">
        <v>124949.99999999833</v>
      </c>
    </row>
    <row r="230" spans="4:4" x14ac:dyDescent="0.15">
      <c r="D230">
        <v>124649.99999999831</v>
      </c>
    </row>
    <row r="231" spans="4:4" x14ac:dyDescent="0.15">
      <c r="D231">
        <v>124349.9999999983</v>
      </c>
    </row>
    <row r="232" spans="4:4" x14ac:dyDescent="0.15">
      <c r="D232">
        <v>129099.9999999983</v>
      </c>
    </row>
    <row r="233" spans="4:4" x14ac:dyDescent="0.15">
      <c r="D233">
        <v>129099.9999999983</v>
      </c>
    </row>
    <row r="234" spans="4:4" x14ac:dyDescent="0.15">
      <c r="D234">
        <v>128799.99999999828</v>
      </c>
    </row>
    <row r="235" spans="4:4" x14ac:dyDescent="0.15">
      <c r="D235">
        <v>128499.99999999827</v>
      </c>
    </row>
    <row r="236" spans="4:4" x14ac:dyDescent="0.15">
      <c r="D236">
        <v>128199.99999999825</v>
      </c>
    </row>
    <row r="237" spans="4:4" x14ac:dyDescent="0.15">
      <c r="D237">
        <v>122899.99999999824</v>
      </c>
    </row>
    <row r="238" spans="4:4" x14ac:dyDescent="0.15">
      <c r="D238">
        <v>122899.99999999824</v>
      </c>
    </row>
    <row r="239" spans="4:4" x14ac:dyDescent="0.15">
      <c r="D239">
        <v>122599.99999999822</v>
      </c>
    </row>
    <row r="240" spans="4:4" x14ac:dyDescent="0.15">
      <c r="D240">
        <v>131249.99999999825</v>
      </c>
    </row>
    <row r="241" spans="4:4" x14ac:dyDescent="0.15">
      <c r="D241">
        <v>131249.99999999825</v>
      </c>
    </row>
    <row r="242" spans="4:4" x14ac:dyDescent="0.15">
      <c r="D242">
        <v>131249.99999999825</v>
      </c>
    </row>
    <row r="243" spans="4:4" x14ac:dyDescent="0.15">
      <c r="D243">
        <v>130949.99999999824</v>
      </c>
    </row>
    <row r="244" spans="4:4" x14ac:dyDescent="0.15">
      <c r="D244">
        <v>130649.99999999822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9"/>
  <sheetViews>
    <sheetView topLeftCell="E228" workbookViewId="0">
      <selection activeCell="K11" sqref="K11"/>
    </sheetView>
  </sheetViews>
  <sheetFormatPr defaultRowHeight="13.5" x14ac:dyDescent="0.15"/>
  <cols>
    <col min="1" max="1" width="11.625" style="2" bestFit="1" customWidth="1"/>
    <col min="2" max="2" width="13.875" style="2" bestFit="1" customWidth="1"/>
    <col min="3" max="3" width="15" style="2" bestFit="1" customWidth="1"/>
    <col min="4" max="4" width="15" style="42" customWidth="1"/>
    <col min="5" max="5" width="11.625" style="21" bestFit="1" customWidth="1"/>
    <col min="6" max="6" width="11.625" style="25" customWidth="1"/>
    <col min="7" max="7" width="18.375" style="2" bestFit="1" customWidth="1"/>
    <col min="8" max="8" width="7.5" style="23" bestFit="1" customWidth="1"/>
    <col min="9" max="9" width="7.5" style="23" customWidth="1"/>
    <col min="10" max="10" width="14.5" style="2" bestFit="1" customWidth="1"/>
    <col min="11" max="11" width="14.5" style="2" customWidth="1"/>
    <col min="12" max="12" width="11.625" style="2" bestFit="1" customWidth="1"/>
    <col min="13" max="13" width="10.75" style="21" bestFit="1" customWidth="1"/>
    <col min="14" max="14" width="9" style="2"/>
  </cols>
  <sheetData>
    <row r="1" spans="1:16" x14ac:dyDescent="0.15">
      <c r="A1" s="65" t="s">
        <v>21</v>
      </c>
      <c r="B1" s="64"/>
      <c r="C1" s="64"/>
      <c r="D1" s="64"/>
      <c r="E1" s="64"/>
      <c r="F1" s="64"/>
      <c r="G1" s="64"/>
      <c r="H1" s="23">
        <f>SUM(H3:H244)*1000</f>
        <v>10649.999999998576</v>
      </c>
      <c r="L1" s="66" t="s">
        <v>22</v>
      </c>
      <c r="M1" s="67"/>
      <c r="N1" s="67"/>
      <c r="P1">
        <f>SUM(P3:P244)*1000</f>
        <v>65149.999999999411</v>
      </c>
    </row>
    <row r="2" spans="1:16" x14ac:dyDescent="0.15">
      <c r="A2" s="2" t="s">
        <v>0</v>
      </c>
      <c r="B2" s="2" t="s">
        <v>15</v>
      </c>
      <c r="C2" s="2" t="s">
        <v>16</v>
      </c>
      <c r="E2" s="21" t="s">
        <v>17</v>
      </c>
      <c r="F2" s="25" t="s">
        <v>32</v>
      </c>
      <c r="G2" s="17" t="s">
        <v>20</v>
      </c>
      <c r="H2" s="23" t="s">
        <v>23</v>
      </c>
      <c r="J2" s="13" t="s">
        <v>24</v>
      </c>
      <c r="K2" s="13" t="s">
        <v>27</v>
      </c>
      <c r="L2" s="2" t="s">
        <v>0</v>
      </c>
      <c r="M2" s="21" t="s">
        <v>2</v>
      </c>
      <c r="N2" s="17" t="s">
        <v>12</v>
      </c>
      <c r="O2" s="2" t="s">
        <v>14</v>
      </c>
      <c r="P2" t="s">
        <v>25</v>
      </c>
    </row>
    <row r="3" spans="1:16" ht="14.25" x14ac:dyDescent="0.15">
      <c r="A3" s="22">
        <v>43167</v>
      </c>
      <c r="B3" s="2">
        <v>274</v>
      </c>
      <c r="C3" s="2">
        <v>274.3</v>
      </c>
      <c r="D3" s="54">
        <v>-1</v>
      </c>
      <c r="E3" s="24">
        <v>-1</v>
      </c>
      <c r="F3" s="24">
        <v>-1</v>
      </c>
      <c r="G3" s="17">
        <v>0</v>
      </c>
      <c r="H3" s="23">
        <v>-0.30000000000001098</v>
      </c>
      <c r="I3" s="8">
        <v>-300.00000000001103</v>
      </c>
      <c r="J3" s="42">
        <f t="shared" ref="J3:J34" si="0" xml:space="preserve"> (C3-B3)*E3</f>
        <v>-0.30000000000001137</v>
      </c>
      <c r="K3" s="42">
        <f xml:space="preserve"> J3 * 1000 + 120000</f>
        <v>119699.99999999999</v>
      </c>
      <c r="L3" s="22">
        <v>43167</v>
      </c>
      <c r="M3" s="21">
        <v>-1</v>
      </c>
      <c r="N3" s="17">
        <v>274</v>
      </c>
      <c r="O3" s="16">
        <v>273.75</v>
      </c>
      <c r="P3">
        <f>(O3-N3)*M3</f>
        <v>0.25</v>
      </c>
    </row>
    <row r="4" spans="1:16" ht="14.25" x14ac:dyDescent="0.15">
      <c r="A4" s="22">
        <v>43168</v>
      </c>
      <c r="B4" s="2">
        <v>273.75</v>
      </c>
      <c r="C4" s="2">
        <v>273.45</v>
      </c>
      <c r="D4" s="54">
        <v>1</v>
      </c>
      <c r="E4" s="24">
        <v>1</v>
      </c>
      <c r="F4" s="24">
        <v>1</v>
      </c>
      <c r="G4" s="17">
        <v>0</v>
      </c>
      <c r="H4" s="23">
        <v>-0.30000000000001098</v>
      </c>
      <c r="I4" s="8">
        <v>-300.00000000001103</v>
      </c>
      <c r="J4" s="42">
        <f t="shared" si="0"/>
        <v>-0.30000000000001137</v>
      </c>
      <c r="K4" s="42">
        <f t="shared" ref="K4:K67" si="1">K3+J4 * 1000</f>
        <v>119399.99999999997</v>
      </c>
      <c r="L4" s="22">
        <v>43168</v>
      </c>
      <c r="M4" s="21">
        <v>1</v>
      </c>
      <c r="N4" s="17">
        <v>273.75</v>
      </c>
      <c r="O4" s="16">
        <v>273</v>
      </c>
      <c r="P4">
        <f t="shared" ref="P4:P67" si="2">(O4-N4)*M4</f>
        <v>-0.75</v>
      </c>
    </row>
    <row r="5" spans="1:16" ht="14.25" x14ac:dyDescent="0.15">
      <c r="A5" s="22">
        <v>43171</v>
      </c>
      <c r="B5" s="2">
        <v>274</v>
      </c>
      <c r="C5" s="2">
        <v>273</v>
      </c>
      <c r="D5" s="54">
        <v>1</v>
      </c>
      <c r="E5" s="24">
        <v>1</v>
      </c>
      <c r="F5" s="24">
        <v>1</v>
      </c>
      <c r="G5" s="17">
        <v>2</v>
      </c>
      <c r="H5" s="23">
        <v>-1</v>
      </c>
      <c r="I5" s="8">
        <v>-1000</v>
      </c>
      <c r="J5" s="42">
        <f t="shared" si="0"/>
        <v>-1</v>
      </c>
      <c r="K5" s="42">
        <f t="shared" si="1"/>
        <v>118399.99999999997</v>
      </c>
      <c r="L5" s="22">
        <v>43171</v>
      </c>
      <c r="M5" s="21">
        <v>0</v>
      </c>
      <c r="N5" s="17">
        <v>0</v>
      </c>
      <c r="O5" s="16">
        <v>0</v>
      </c>
      <c r="P5">
        <f t="shared" si="2"/>
        <v>0</v>
      </c>
    </row>
    <row r="6" spans="1:16" ht="14.25" x14ac:dyDescent="0.15">
      <c r="A6" s="22">
        <v>43172</v>
      </c>
      <c r="B6" s="2">
        <v>0</v>
      </c>
      <c r="C6" s="2">
        <v>0</v>
      </c>
      <c r="D6" s="54">
        <v>0</v>
      </c>
      <c r="E6" s="24">
        <v>0</v>
      </c>
      <c r="F6" s="24">
        <v>0</v>
      </c>
      <c r="G6" s="17">
        <v>0</v>
      </c>
      <c r="H6" s="23">
        <v>0</v>
      </c>
      <c r="I6" s="8">
        <v>0</v>
      </c>
      <c r="J6" s="42">
        <f t="shared" si="0"/>
        <v>0</v>
      </c>
      <c r="K6" s="42">
        <f t="shared" si="1"/>
        <v>118399.99999999997</v>
      </c>
      <c r="L6" s="22">
        <v>43172</v>
      </c>
      <c r="M6" s="21">
        <v>0</v>
      </c>
      <c r="N6" s="17">
        <v>0</v>
      </c>
      <c r="O6" s="16">
        <v>0</v>
      </c>
      <c r="P6">
        <f t="shared" si="2"/>
        <v>0</v>
      </c>
    </row>
    <row r="7" spans="1:16" ht="14.25" x14ac:dyDescent="0.15">
      <c r="A7" s="22">
        <v>43173</v>
      </c>
      <c r="B7" s="2">
        <v>273</v>
      </c>
      <c r="C7" s="2">
        <v>273.3</v>
      </c>
      <c r="D7" s="54">
        <v>-1</v>
      </c>
      <c r="E7" s="24">
        <v>-1</v>
      </c>
      <c r="F7" s="24">
        <v>-1</v>
      </c>
      <c r="G7" s="17">
        <v>0</v>
      </c>
      <c r="H7" s="23">
        <v>-0.30000000000001098</v>
      </c>
      <c r="I7" s="8">
        <v>-300.00000000001103</v>
      </c>
      <c r="J7" s="42">
        <f t="shared" si="0"/>
        <v>-0.30000000000001137</v>
      </c>
      <c r="K7" s="42">
        <f t="shared" si="1"/>
        <v>118099.99999999996</v>
      </c>
      <c r="L7" s="22">
        <v>43173</v>
      </c>
      <c r="M7" s="21">
        <v>-1</v>
      </c>
      <c r="N7" s="17">
        <v>273</v>
      </c>
      <c r="O7" s="16">
        <v>271.5</v>
      </c>
      <c r="P7">
        <f t="shared" si="2"/>
        <v>1.5</v>
      </c>
    </row>
    <row r="8" spans="1:16" ht="14.25" x14ac:dyDescent="0.15">
      <c r="A8" s="22">
        <v>43174</v>
      </c>
      <c r="B8" s="2">
        <v>271.8</v>
      </c>
      <c r="C8" s="2">
        <v>272.10000000000002</v>
      </c>
      <c r="D8" s="54">
        <v>-1</v>
      </c>
      <c r="E8" s="24">
        <v>-1</v>
      </c>
      <c r="F8" s="24">
        <v>-1</v>
      </c>
      <c r="G8" s="17">
        <v>0</v>
      </c>
      <c r="H8" s="23">
        <v>-0.30000000000001098</v>
      </c>
      <c r="I8" s="8">
        <v>-300.00000000001103</v>
      </c>
      <c r="J8" s="42">
        <f t="shared" si="0"/>
        <v>-0.30000000000001137</v>
      </c>
      <c r="K8" s="42">
        <f t="shared" si="1"/>
        <v>117799.99999999994</v>
      </c>
      <c r="L8" s="22">
        <v>43174</v>
      </c>
      <c r="M8" s="21">
        <v>0</v>
      </c>
      <c r="N8" s="17">
        <v>0</v>
      </c>
      <c r="O8" s="16">
        <v>0</v>
      </c>
      <c r="P8">
        <f t="shared" si="2"/>
        <v>0</v>
      </c>
    </row>
    <row r="9" spans="1:16" ht="14.25" x14ac:dyDescent="0.15">
      <c r="A9" s="22">
        <v>43175</v>
      </c>
      <c r="B9" s="2">
        <v>273</v>
      </c>
      <c r="C9" s="2">
        <v>271.5</v>
      </c>
      <c r="D9" s="54">
        <v>-1</v>
      </c>
      <c r="E9" s="24">
        <v>-1</v>
      </c>
      <c r="F9" s="24">
        <v>-1</v>
      </c>
      <c r="G9" s="17">
        <v>1</v>
      </c>
      <c r="H9" s="23">
        <v>1.5</v>
      </c>
      <c r="I9" s="8">
        <v>1500</v>
      </c>
      <c r="J9" s="42">
        <f t="shared" si="0"/>
        <v>1.5</v>
      </c>
      <c r="K9" s="42">
        <f t="shared" si="1"/>
        <v>119299.99999999994</v>
      </c>
      <c r="L9" s="22">
        <v>43175</v>
      </c>
      <c r="M9" s="21">
        <v>0</v>
      </c>
      <c r="N9" s="17">
        <v>0</v>
      </c>
      <c r="O9" s="16">
        <v>0</v>
      </c>
      <c r="P9">
        <f t="shared" si="2"/>
        <v>0</v>
      </c>
    </row>
    <row r="10" spans="1:16" ht="14.25" x14ac:dyDescent="0.15">
      <c r="A10" s="22">
        <v>43178</v>
      </c>
      <c r="B10" s="2">
        <v>271.5</v>
      </c>
      <c r="C10" s="2">
        <v>271.2</v>
      </c>
      <c r="D10" s="54">
        <v>1</v>
      </c>
      <c r="E10" s="24">
        <v>1</v>
      </c>
      <c r="F10" s="24">
        <v>1</v>
      </c>
      <c r="G10" s="17">
        <v>0</v>
      </c>
      <c r="H10" s="23">
        <v>-0.30000000000001098</v>
      </c>
      <c r="I10" s="8">
        <v>-300.00000000001103</v>
      </c>
      <c r="J10" s="42">
        <f t="shared" si="0"/>
        <v>-0.30000000000001137</v>
      </c>
      <c r="K10" s="42">
        <f t="shared" si="1"/>
        <v>118999.99999999993</v>
      </c>
      <c r="L10" s="22">
        <v>43178</v>
      </c>
      <c r="M10" s="21">
        <v>1</v>
      </c>
      <c r="N10" s="17">
        <v>271.5</v>
      </c>
      <c r="O10" s="16">
        <v>270.55</v>
      </c>
      <c r="P10">
        <f t="shared" si="2"/>
        <v>-0.94999999999998863</v>
      </c>
    </row>
    <row r="11" spans="1:16" ht="14.25" x14ac:dyDescent="0.15">
      <c r="A11" s="22">
        <v>43179</v>
      </c>
      <c r="B11" s="2">
        <v>270.55</v>
      </c>
      <c r="C11" s="2">
        <v>270.85000000000002</v>
      </c>
      <c r="D11" s="54">
        <v>-1</v>
      </c>
      <c r="E11" s="24">
        <v>-1</v>
      </c>
      <c r="F11" s="24">
        <v>-1</v>
      </c>
      <c r="G11" s="17">
        <v>0</v>
      </c>
      <c r="H11" s="23">
        <v>-0.30000000000001098</v>
      </c>
      <c r="I11" s="8">
        <v>-300.00000000001103</v>
      </c>
      <c r="J11" s="42">
        <f t="shared" si="0"/>
        <v>-0.30000000000001137</v>
      </c>
      <c r="K11" s="42">
        <f t="shared" si="1"/>
        <v>118699.99999999991</v>
      </c>
      <c r="L11" s="22">
        <v>43179</v>
      </c>
      <c r="M11" s="21">
        <v>-1</v>
      </c>
      <c r="N11" s="17">
        <v>270.55</v>
      </c>
      <c r="O11" s="16">
        <v>270.45</v>
      </c>
      <c r="P11">
        <f t="shared" si="2"/>
        <v>0.10000000000002274</v>
      </c>
    </row>
    <row r="12" spans="1:16" ht="14.25" x14ac:dyDescent="0.15">
      <c r="A12" s="22">
        <v>43180</v>
      </c>
      <c r="B12" s="2">
        <v>270.45</v>
      </c>
      <c r="C12" s="2">
        <v>270.14999999999998</v>
      </c>
      <c r="D12" s="54">
        <v>1</v>
      </c>
      <c r="E12" s="24">
        <v>1</v>
      </c>
      <c r="F12" s="24">
        <v>1</v>
      </c>
      <c r="G12" s="17">
        <v>0</v>
      </c>
      <c r="H12" s="23">
        <v>-0.30000000000001098</v>
      </c>
      <c r="I12" s="8">
        <v>-300.00000000001103</v>
      </c>
      <c r="J12" s="42">
        <f t="shared" si="0"/>
        <v>-0.30000000000001137</v>
      </c>
      <c r="K12" s="42">
        <f t="shared" si="1"/>
        <v>118399.9999999999</v>
      </c>
      <c r="L12" s="22">
        <v>43180</v>
      </c>
      <c r="M12" s="21">
        <v>1</v>
      </c>
      <c r="N12" s="17">
        <v>270.45</v>
      </c>
      <c r="O12" s="16">
        <v>275.45</v>
      </c>
      <c r="P12">
        <f t="shared" si="2"/>
        <v>5</v>
      </c>
    </row>
    <row r="13" spans="1:16" ht="14.25" x14ac:dyDescent="0.15">
      <c r="A13" s="22">
        <v>43181</v>
      </c>
      <c r="B13" s="2">
        <v>270.55</v>
      </c>
      <c r="C13" s="2">
        <v>275.45</v>
      </c>
      <c r="D13" s="54">
        <v>1</v>
      </c>
      <c r="E13" s="24">
        <v>1</v>
      </c>
      <c r="F13" s="24">
        <v>1</v>
      </c>
      <c r="G13" s="17">
        <v>3</v>
      </c>
      <c r="H13" s="23">
        <v>4.8999999999999702</v>
      </c>
      <c r="I13" s="8">
        <v>4899.99999999997</v>
      </c>
      <c r="J13" s="42">
        <f t="shared" si="0"/>
        <v>4.8999999999999773</v>
      </c>
      <c r="K13" s="42">
        <f t="shared" si="1"/>
        <v>123299.99999999987</v>
      </c>
      <c r="L13" s="22">
        <v>43181</v>
      </c>
      <c r="M13" s="21">
        <v>0</v>
      </c>
      <c r="N13" s="17">
        <v>0</v>
      </c>
      <c r="O13" s="16">
        <v>0</v>
      </c>
      <c r="P13">
        <f t="shared" si="2"/>
        <v>0</v>
      </c>
    </row>
    <row r="14" spans="1:16" ht="14.25" x14ac:dyDescent="0.15">
      <c r="A14" s="22">
        <v>43182</v>
      </c>
      <c r="B14" s="2">
        <v>0</v>
      </c>
      <c r="C14" s="2">
        <v>0</v>
      </c>
      <c r="D14" s="54">
        <v>0</v>
      </c>
      <c r="E14" s="24">
        <v>0</v>
      </c>
      <c r="F14" s="24">
        <v>0</v>
      </c>
      <c r="G14" s="17">
        <v>0</v>
      </c>
      <c r="H14" s="23">
        <v>0</v>
      </c>
      <c r="I14" s="8">
        <v>0</v>
      </c>
      <c r="J14" s="42">
        <f t="shared" si="0"/>
        <v>0</v>
      </c>
      <c r="K14" s="42">
        <f t="shared" si="1"/>
        <v>123299.99999999987</v>
      </c>
      <c r="L14" s="22">
        <v>43182</v>
      </c>
      <c r="M14" s="21">
        <v>0</v>
      </c>
      <c r="N14" s="17">
        <v>0</v>
      </c>
      <c r="O14" s="16">
        <v>0</v>
      </c>
      <c r="P14">
        <f t="shared" si="2"/>
        <v>0</v>
      </c>
    </row>
    <row r="15" spans="1:16" ht="14.25" x14ac:dyDescent="0.15">
      <c r="A15" s="22">
        <v>43185</v>
      </c>
      <c r="B15" s="2">
        <v>0</v>
      </c>
      <c r="C15" s="2">
        <v>0</v>
      </c>
      <c r="D15" s="54">
        <v>0</v>
      </c>
      <c r="E15" s="24">
        <v>0</v>
      </c>
      <c r="F15" s="24">
        <v>0</v>
      </c>
      <c r="G15" s="17">
        <v>0</v>
      </c>
      <c r="H15" s="23">
        <v>0</v>
      </c>
      <c r="I15" s="8">
        <v>0</v>
      </c>
      <c r="J15" s="42">
        <f t="shared" si="0"/>
        <v>0</v>
      </c>
      <c r="K15" s="42">
        <f t="shared" si="1"/>
        <v>123299.99999999987</v>
      </c>
      <c r="L15" s="22">
        <v>43185</v>
      </c>
      <c r="M15" s="21">
        <v>0</v>
      </c>
      <c r="N15" s="17">
        <v>0</v>
      </c>
      <c r="O15" s="16">
        <v>0</v>
      </c>
      <c r="P15">
        <f t="shared" si="2"/>
        <v>0</v>
      </c>
    </row>
    <row r="16" spans="1:16" ht="14.25" x14ac:dyDescent="0.15">
      <c r="A16" s="22">
        <v>43186</v>
      </c>
      <c r="B16" s="2">
        <v>275.45</v>
      </c>
      <c r="C16" s="2">
        <v>275.75</v>
      </c>
      <c r="D16" s="54">
        <v>-1</v>
      </c>
      <c r="E16" s="24">
        <v>-1</v>
      </c>
      <c r="F16" s="24">
        <v>-1</v>
      </c>
      <c r="G16" s="17">
        <v>0</v>
      </c>
      <c r="H16" s="23">
        <v>-0.30000000000001098</v>
      </c>
      <c r="I16" s="8">
        <v>-300.00000000001103</v>
      </c>
      <c r="J16" s="42">
        <f t="shared" si="0"/>
        <v>-0.30000000000001137</v>
      </c>
      <c r="K16" s="42">
        <f t="shared" si="1"/>
        <v>122999.99999999985</v>
      </c>
      <c r="L16" s="22">
        <v>43186</v>
      </c>
      <c r="M16" s="21">
        <v>-1</v>
      </c>
      <c r="N16" s="17">
        <v>275.45</v>
      </c>
      <c r="O16" s="16">
        <v>273.45</v>
      </c>
      <c r="P16">
        <f t="shared" si="2"/>
        <v>2</v>
      </c>
    </row>
    <row r="17" spans="1:16" ht="14.25" x14ac:dyDescent="0.15">
      <c r="A17" s="22">
        <v>43187</v>
      </c>
      <c r="B17" s="2">
        <v>276.89999999999998</v>
      </c>
      <c r="C17" s="2">
        <v>273.45</v>
      </c>
      <c r="D17" s="54">
        <v>-1</v>
      </c>
      <c r="E17" s="24">
        <v>-1</v>
      </c>
      <c r="F17" s="24">
        <v>-1</v>
      </c>
      <c r="G17" s="17">
        <v>1</v>
      </c>
      <c r="H17" s="23">
        <v>3.4499999999999802</v>
      </c>
      <c r="I17" s="8">
        <v>3449.99999999998</v>
      </c>
      <c r="J17" s="42">
        <f t="shared" si="0"/>
        <v>3.4499999999999886</v>
      </c>
      <c r="K17" s="42">
        <f t="shared" si="1"/>
        <v>126449.99999999984</v>
      </c>
      <c r="L17" s="22">
        <v>43187</v>
      </c>
      <c r="M17" s="21">
        <v>0</v>
      </c>
      <c r="N17" s="17">
        <v>0</v>
      </c>
      <c r="O17" s="16">
        <v>0</v>
      </c>
      <c r="P17">
        <f t="shared" si="2"/>
        <v>0</v>
      </c>
    </row>
    <row r="18" spans="1:16" ht="14.25" x14ac:dyDescent="0.15">
      <c r="A18" s="22">
        <v>43188</v>
      </c>
      <c r="B18" s="2">
        <v>273.45</v>
      </c>
      <c r="C18" s="2">
        <v>273.14999999999998</v>
      </c>
      <c r="D18" s="54">
        <v>1</v>
      </c>
      <c r="E18" s="24">
        <v>1</v>
      </c>
      <c r="F18" s="24">
        <v>1</v>
      </c>
      <c r="G18" s="17">
        <v>0</v>
      </c>
      <c r="H18" s="23">
        <v>-0.30000000000001098</v>
      </c>
      <c r="I18" s="8">
        <v>-300.00000000001103</v>
      </c>
      <c r="J18" s="42">
        <f t="shared" si="0"/>
        <v>-0.30000000000001137</v>
      </c>
      <c r="K18" s="42">
        <f t="shared" si="1"/>
        <v>126149.99999999983</v>
      </c>
      <c r="L18" s="22">
        <v>43188</v>
      </c>
      <c r="M18" s="21">
        <v>1</v>
      </c>
      <c r="N18" s="17">
        <v>273.45</v>
      </c>
      <c r="O18" s="16">
        <v>272.5</v>
      </c>
      <c r="P18">
        <f t="shared" si="2"/>
        <v>-0.94999999999998863</v>
      </c>
    </row>
    <row r="19" spans="1:16" ht="14.25" x14ac:dyDescent="0.15">
      <c r="A19" s="22">
        <v>43189</v>
      </c>
      <c r="B19" s="2">
        <v>274.3</v>
      </c>
      <c r="C19" s="2">
        <v>272.5</v>
      </c>
      <c r="D19" s="54">
        <v>1</v>
      </c>
      <c r="E19" s="24">
        <v>1</v>
      </c>
      <c r="F19" s="24">
        <v>1</v>
      </c>
      <c r="G19" s="17">
        <v>2</v>
      </c>
      <c r="H19" s="23">
        <v>-1.80000000000001</v>
      </c>
      <c r="I19" s="8">
        <v>-1800.00000000001</v>
      </c>
      <c r="J19" s="42">
        <f t="shared" si="0"/>
        <v>-1.8000000000000114</v>
      </c>
      <c r="K19" s="42">
        <f t="shared" si="1"/>
        <v>124349.99999999981</v>
      </c>
      <c r="L19" s="22">
        <v>43189</v>
      </c>
      <c r="M19" s="21">
        <v>0</v>
      </c>
      <c r="N19" s="17">
        <v>0</v>
      </c>
      <c r="O19" s="16">
        <v>0</v>
      </c>
      <c r="P19">
        <f t="shared" si="2"/>
        <v>0</v>
      </c>
    </row>
    <row r="20" spans="1:16" ht="14.25" x14ac:dyDescent="0.15">
      <c r="A20" s="22">
        <v>43192</v>
      </c>
      <c r="B20" s="2">
        <v>0</v>
      </c>
      <c r="C20" s="2">
        <v>0</v>
      </c>
      <c r="D20" s="54">
        <v>0</v>
      </c>
      <c r="E20" s="24">
        <v>0</v>
      </c>
      <c r="F20" s="24">
        <v>0</v>
      </c>
      <c r="G20" s="17">
        <v>0</v>
      </c>
      <c r="H20" s="23">
        <v>0</v>
      </c>
      <c r="I20" s="8">
        <v>0</v>
      </c>
      <c r="J20" s="42">
        <f t="shared" si="0"/>
        <v>0</v>
      </c>
      <c r="K20" s="42">
        <f t="shared" si="1"/>
        <v>124349.99999999981</v>
      </c>
      <c r="L20" s="22">
        <v>43192</v>
      </c>
      <c r="M20" s="21">
        <v>0</v>
      </c>
      <c r="N20" s="17">
        <v>0</v>
      </c>
      <c r="O20" s="16">
        <v>0</v>
      </c>
      <c r="P20">
        <f t="shared" si="2"/>
        <v>0</v>
      </c>
    </row>
    <row r="21" spans="1:16" ht="14.25" x14ac:dyDescent="0.15">
      <c r="A21" s="22">
        <v>43193</v>
      </c>
      <c r="B21" s="2">
        <v>272.5</v>
      </c>
      <c r="C21" s="2">
        <v>272.8</v>
      </c>
      <c r="D21" s="54">
        <v>-1</v>
      </c>
      <c r="E21" s="24">
        <v>-1</v>
      </c>
      <c r="F21" s="24">
        <v>-1</v>
      </c>
      <c r="G21" s="17">
        <v>0</v>
      </c>
      <c r="H21" s="23">
        <v>-0.30000000000001098</v>
      </c>
      <c r="I21" s="8">
        <v>-300.00000000001103</v>
      </c>
      <c r="J21" s="42">
        <f t="shared" si="0"/>
        <v>-0.30000000000001137</v>
      </c>
      <c r="K21" s="42">
        <f t="shared" si="1"/>
        <v>124049.9999999998</v>
      </c>
      <c r="L21" s="22">
        <v>43193</v>
      </c>
      <c r="M21" s="21">
        <v>-1</v>
      </c>
      <c r="N21" s="17">
        <v>272.5</v>
      </c>
      <c r="O21" s="16">
        <v>273</v>
      </c>
      <c r="P21">
        <f t="shared" si="2"/>
        <v>-0.5</v>
      </c>
    </row>
    <row r="22" spans="1:16" ht="14.25" x14ac:dyDescent="0.15">
      <c r="A22" s="22">
        <v>43194</v>
      </c>
      <c r="B22" s="2">
        <v>271.64999999999998</v>
      </c>
      <c r="C22" s="2">
        <v>271.95</v>
      </c>
      <c r="D22" s="54">
        <v>-1</v>
      </c>
      <c r="E22" s="24">
        <v>-1</v>
      </c>
      <c r="F22" s="24">
        <v>-1</v>
      </c>
      <c r="G22" s="17">
        <v>0</v>
      </c>
      <c r="H22" s="23">
        <v>-0.30000000000001098</v>
      </c>
      <c r="I22" s="8">
        <v>-300.00000000001103</v>
      </c>
      <c r="J22" s="42">
        <f t="shared" si="0"/>
        <v>-0.30000000000001137</v>
      </c>
      <c r="K22" s="42">
        <f t="shared" si="1"/>
        <v>123749.99999999978</v>
      </c>
      <c r="L22" s="22">
        <v>43194</v>
      </c>
      <c r="M22" s="21">
        <v>0</v>
      </c>
      <c r="N22" s="17">
        <v>0</v>
      </c>
      <c r="O22" s="16">
        <v>0</v>
      </c>
      <c r="P22">
        <f t="shared" si="2"/>
        <v>0</v>
      </c>
    </row>
    <row r="23" spans="1:16" ht="14.25" x14ac:dyDescent="0.15">
      <c r="A23" s="22">
        <v>43199</v>
      </c>
      <c r="B23" s="2">
        <v>273</v>
      </c>
      <c r="C23" s="2">
        <v>272.7</v>
      </c>
      <c r="D23" s="54">
        <v>1</v>
      </c>
      <c r="E23" s="24">
        <v>1</v>
      </c>
      <c r="F23" s="24">
        <v>1</v>
      </c>
      <c r="G23" s="17">
        <v>0</v>
      </c>
      <c r="H23" s="23">
        <v>-0.30000000000001098</v>
      </c>
      <c r="I23" s="8">
        <v>-300.00000000001103</v>
      </c>
      <c r="J23" s="42">
        <f t="shared" si="0"/>
        <v>-0.30000000000001137</v>
      </c>
      <c r="K23" s="42">
        <f t="shared" si="1"/>
        <v>123449.99999999977</v>
      </c>
      <c r="L23" s="22">
        <v>43199</v>
      </c>
      <c r="M23" s="21">
        <v>1</v>
      </c>
      <c r="N23" s="17">
        <v>273</v>
      </c>
      <c r="O23" s="16">
        <v>275.89999999999998</v>
      </c>
      <c r="P23">
        <f t="shared" si="2"/>
        <v>2.8999999999999773</v>
      </c>
    </row>
    <row r="24" spans="1:16" ht="14.25" x14ac:dyDescent="0.15">
      <c r="A24" s="22">
        <v>43200</v>
      </c>
      <c r="B24" s="2">
        <v>273.35000000000002</v>
      </c>
      <c r="C24" s="2">
        <v>273.05</v>
      </c>
      <c r="D24" s="54">
        <v>1</v>
      </c>
      <c r="E24" s="24">
        <v>1</v>
      </c>
      <c r="F24" s="24">
        <v>1</v>
      </c>
      <c r="G24" s="17">
        <v>0</v>
      </c>
      <c r="H24" s="23">
        <v>-0.30000000000001098</v>
      </c>
      <c r="I24" s="8">
        <v>-300.00000000001103</v>
      </c>
      <c r="J24" s="42">
        <f t="shared" si="0"/>
        <v>-0.30000000000001137</v>
      </c>
      <c r="K24" s="42">
        <f t="shared" si="1"/>
        <v>123149.99999999975</v>
      </c>
      <c r="L24" s="22">
        <v>43200</v>
      </c>
      <c r="M24" s="21">
        <v>0</v>
      </c>
      <c r="N24" s="17">
        <v>0</v>
      </c>
      <c r="O24" s="16">
        <v>0</v>
      </c>
      <c r="P24">
        <f t="shared" si="2"/>
        <v>0</v>
      </c>
    </row>
    <row r="25" spans="1:16" ht="14.25" x14ac:dyDescent="0.15">
      <c r="A25" s="22">
        <v>43201</v>
      </c>
      <c r="B25" s="2">
        <v>273</v>
      </c>
      <c r="C25" s="2">
        <v>275.89999999999998</v>
      </c>
      <c r="D25" s="54">
        <v>1</v>
      </c>
      <c r="E25" s="24">
        <v>1</v>
      </c>
      <c r="F25" s="24">
        <v>1</v>
      </c>
      <c r="G25" s="17">
        <v>1</v>
      </c>
      <c r="H25" s="23">
        <v>2.8999999999999702</v>
      </c>
      <c r="I25" s="8">
        <v>2899.99999999997</v>
      </c>
      <c r="J25" s="42">
        <f t="shared" si="0"/>
        <v>2.8999999999999773</v>
      </c>
      <c r="K25" s="42">
        <f t="shared" si="1"/>
        <v>126049.99999999972</v>
      </c>
      <c r="L25" s="22">
        <v>43201</v>
      </c>
      <c r="M25" s="21">
        <v>0</v>
      </c>
      <c r="N25" s="17">
        <v>0</v>
      </c>
      <c r="O25" s="16">
        <v>0</v>
      </c>
      <c r="P25">
        <f t="shared" si="2"/>
        <v>0</v>
      </c>
    </row>
    <row r="26" spans="1:16" ht="14.25" x14ac:dyDescent="0.15">
      <c r="A26" s="22">
        <v>43202</v>
      </c>
      <c r="B26" s="2">
        <v>275.89999999999998</v>
      </c>
      <c r="C26" s="2">
        <v>276.2</v>
      </c>
      <c r="D26" s="54">
        <v>-1</v>
      </c>
      <c r="E26" s="24">
        <v>-1</v>
      </c>
      <c r="F26" s="24">
        <v>-1</v>
      </c>
      <c r="G26" s="17">
        <v>0</v>
      </c>
      <c r="H26" s="23">
        <v>-0.30000000000001098</v>
      </c>
      <c r="I26" s="8">
        <v>-300.00000000001103</v>
      </c>
      <c r="J26" s="42">
        <f t="shared" si="0"/>
        <v>-0.30000000000001137</v>
      </c>
      <c r="K26" s="42">
        <f t="shared" si="1"/>
        <v>125749.99999999971</v>
      </c>
      <c r="L26" s="22">
        <v>43202</v>
      </c>
      <c r="M26" s="21">
        <v>-1</v>
      </c>
      <c r="N26" s="17">
        <v>275.89999999999998</v>
      </c>
      <c r="O26" s="16">
        <v>274.39999999999998</v>
      </c>
      <c r="P26">
        <f t="shared" si="2"/>
        <v>1.5</v>
      </c>
    </row>
    <row r="27" spans="1:16" ht="14.25" x14ac:dyDescent="0.15">
      <c r="A27" s="22">
        <v>43203</v>
      </c>
      <c r="B27" s="2">
        <v>274.39999999999998</v>
      </c>
      <c r="C27" s="2">
        <v>274.099999999999</v>
      </c>
      <c r="D27" s="54">
        <v>1</v>
      </c>
      <c r="E27" s="24">
        <v>1</v>
      </c>
      <c r="F27" s="24">
        <v>1</v>
      </c>
      <c r="G27" s="17">
        <v>0</v>
      </c>
      <c r="H27" s="23">
        <v>-0.30000000000001098</v>
      </c>
      <c r="I27" s="8">
        <v>-300.00000000001103</v>
      </c>
      <c r="J27" s="42">
        <f t="shared" si="0"/>
        <v>-0.30000000000097771</v>
      </c>
      <c r="K27" s="42">
        <f t="shared" si="1"/>
        <v>125449.99999999873</v>
      </c>
      <c r="L27" s="22">
        <v>43203</v>
      </c>
      <c r="M27" s="21">
        <v>1</v>
      </c>
      <c r="N27" s="17">
        <v>274.39999999999998</v>
      </c>
      <c r="O27" s="16">
        <v>274.25</v>
      </c>
      <c r="P27">
        <f t="shared" si="2"/>
        <v>-0.14999999999997726</v>
      </c>
    </row>
    <row r="28" spans="1:16" ht="14.25" x14ac:dyDescent="0.15">
      <c r="A28" s="22">
        <v>43206</v>
      </c>
      <c r="B28" s="2">
        <v>275.89999999999998</v>
      </c>
      <c r="C28" s="2">
        <v>274.25</v>
      </c>
      <c r="D28" s="54">
        <v>1</v>
      </c>
      <c r="E28" s="24">
        <v>1</v>
      </c>
      <c r="F28" s="24">
        <v>1</v>
      </c>
      <c r="G28" s="17">
        <v>1</v>
      </c>
      <c r="H28" s="23">
        <v>-1.6499999999999699</v>
      </c>
      <c r="I28" s="8">
        <v>-1649.99999999997</v>
      </c>
      <c r="J28" s="42">
        <f t="shared" si="0"/>
        <v>-1.6499999999999773</v>
      </c>
      <c r="K28" s="42">
        <f t="shared" si="1"/>
        <v>123799.99999999876</v>
      </c>
      <c r="L28" s="22">
        <v>43206</v>
      </c>
      <c r="M28" s="21">
        <v>0</v>
      </c>
      <c r="N28" s="17">
        <v>0</v>
      </c>
      <c r="O28" s="16">
        <v>0</v>
      </c>
      <c r="P28">
        <f t="shared" si="2"/>
        <v>0</v>
      </c>
    </row>
    <row r="29" spans="1:16" ht="14.25" x14ac:dyDescent="0.15">
      <c r="A29" s="22">
        <v>43207</v>
      </c>
      <c r="B29" s="2">
        <v>274.25</v>
      </c>
      <c r="C29" s="2">
        <v>274.55</v>
      </c>
      <c r="D29" s="54">
        <v>-1</v>
      </c>
      <c r="E29" s="24">
        <v>-1</v>
      </c>
      <c r="F29" s="24">
        <v>-1</v>
      </c>
      <c r="G29" s="17">
        <v>0</v>
      </c>
      <c r="H29" s="23">
        <v>-0.30000000000001098</v>
      </c>
      <c r="I29" s="8">
        <v>-300.00000000001103</v>
      </c>
      <c r="J29" s="42">
        <f t="shared" si="0"/>
        <v>-0.30000000000001137</v>
      </c>
      <c r="K29" s="42">
        <f t="shared" si="1"/>
        <v>123499.99999999875</v>
      </c>
      <c r="L29" s="22">
        <v>43207</v>
      </c>
      <c r="M29" s="21">
        <v>-1</v>
      </c>
      <c r="N29" s="17">
        <v>274.25</v>
      </c>
      <c r="O29" s="16">
        <v>273.14999999999998</v>
      </c>
      <c r="P29">
        <f t="shared" si="2"/>
        <v>1.1000000000000227</v>
      </c>
    </row>
    <row r="30" spans="1:16" ht="14.25" x14ac:dyDescent="0.15">
      <c r="A30" s="22">
        <v>43208</v>
      </c>
      <c r="B30" s="2">
        <v>273.14999999999998</v>
      </c>
      <c r="C30" s="2">
        <v>275.60000000000002</v>
      </c>
      <c r="D30" s="54">
        <v>1</v>
      </c>
      <c r="E30" s="24">
        <v>1</v>
      </c>
      <c r="F30" s="24">
        <v>1</v>
      </c>
      <c r="G30" s="17">
        <v>1</v>
      </c>
      <c r="H30" s="23">
        <v>2.4500000000000401</v>
      </c>
      <c r="I30" s="8">
        <v>2450.00000000004</v>
      </c>
      <c r="J30" s="42">
        <f t="shared" si="0"/>
        <v>2.4500000000000455</v>
      </c>
      <c r="K30" s="42">
        <f t="shared" si="1"/>
        <v>125949.99999999879</v>
      </c>
      <c r="L30" s="22">
        <v>43208</v>
      </c>
      <c r="M30" s="21">
        <v>1</v>
      </c>
      <c r="N30" s="21">
        <v>273.14999999999998</v>
      </c>
      <c r="O30" s="16">
        <v>275.60000000000002</v>
      </c>
      <c r="P30">
        <f t="shared" si="2"/>
        <v>2.4500000000000455</v>
      </c>
    </row>
    <row r="31" spans="1:16" ht="14.25" x14ac:dyDescent="0.15">
      <c r="A31" s="22">
        <v>43209</v>
      </c>
      <c r="B31" s="2">
        <v>275.60000000000002</v>
      </c>
      <c r="C31" s="2">
        <v>271.5</v>
      </c>
      <c r="D31" s="54">
        <v>-1</v>
      </c>
      <c r="E31" s="24">
        <v>-1</v>
      </c>
      <c r="F31" s="24">
        <v>-1</v>
      </c>
      <c r="G31" s="17">
        <v>3</v>
      </c>
      <c r="H31" s="23">
        <v>4.1000000000000201</v>
      </c>
      <c r="I31" s="8">
        <v>4100.00000000002</v>
      </c>
      <c r="J31" s="42">
        <f t="shared" si="0"/>
        <v>4.1000000000000227</v>
      </c>
      <c r="K31" s="42">
        <f t="shared" si="1"/>
        <v>130049.99999999882</v>
      </c>
      <c r="L31" s="22">
        <v>43209</v>
      </c>
      <c r="M31" s="21">
        <v>-1</v>
      </c>
      <c r="N31" s="21">
        <v>275.60000000000002</v>
      </c>
      <c r="O31" s="16">
        <v>271.5</v>
      </c>
      <c r="P31">
        <f t="shared" si="2"/>
        <v>4.1000000000000227</v>
      </c>
    </row>
    <row r="32" spans="1:16" ht="14.25" x14ac:dyDescent="0.15">
      <c r="A32" s="22">
        <v>43210</v>
      </c>
      <c r="B32" s="2">
        <v>0</v>
      </c>
      <c r="C32" s="2">
        <v>0</v>
      </c>
      <c r="D32" s="54">
        <v>0</v>
      </c>
      <c r="E32" s="24">
        <v>0</v>
      </c>
      <c r="F32" s="24">
        <v>0</v>
      </c>
      <c r="G32" s="17">
        <v>0</v>
      </c>
      <c r="H32" s="23">
        <v>0</v>
      </c>
      <c r="I32" s="8">
        <v>0</v>
      </c>
      <c r="J32" s="42">
        <f t="shared" si="0"/>
        <v>0</v>
      </c>
      <c r="K32" s="42">
        <f t="shared" si="1"/>
        <v>130049.99999999882</v>
      </c>
      <c r="L32" s="22">
        <v>43210</v>
      </c>
      <c r="M32" s="21">
        <v>0</v>
      </c>
      <c r="N32" s="17">
        <v>0</v>
      </c>
      <c r="O32" s="16">
        <v>0</v>
      </c>
      <c r="P32">
        <f t="shared" si="2"/>
        <v>0</v>
      </c>
    </row>
    <row r="33" spans="1:16" ht="14.25" x14ac:dyDescent="0.15">
      <c r="A33" s="22">
        <v>43213</v>
      </c>
      <c r="B33" s="2">
        <v>0</v>
      </c>
      <c r="C33" s="2">
        <v>0</v>
      </c>
      <c r="D33" s="54">
        <v>0</v>
      </c>
      <c r="E33" s="24">
        <v>0</v>
      </c>
      <c r="F33" s="24">
        <v>0</v>
      </c>
      <c r="G33" s="17">
        <v>0</v>
      </c>
      <c r="H33" s="23">
        <v>0</v>
      </c>
      <c r="I33" s="8">
        <v>0</v>
      </c>
      <c r="J33" s="42">
        <f t="shared" si="0"/>
        <v>0</v>
      </c>
      <c r="K33" s="42">
        <f t="shared" si="1"/>
        <v>130049.99999999882</v>
      </c>
      <c r="L33" s="22">
        <v>43213</v>
      </c>
      <c r="M33" s="21">
        <v>0</v>
      </c>
      <c r="N33" s="17">
        <v>0</v>
      </c>
      <c r="O33" s="16">
        <v>0</v>
      </c>
      <c r="P33">
        <f t="shared" si="2"/>
        <v>0</v>
      </c>
    </row>
    <row r="34" spans="1:16" ht="14.25" x14ac:dyDescent="0.15">
      <c r="A34" s="22">
        <v>43214</v>
      </c>
      <c r="B34" s="2">
        <v>271.5</v>
      </c>
      <c r="C34" s="2">
        <v>271.2</v>
      </c>
      <c r="D34" s="54">
        <v>1</v>
      </c>
      <c r="E34" s="24">
        <v>1</v>
      </c>
      <c r="F34" s="24">
        <v>1</v>
      </c>
      <c r="G34" s="17">
        <v>0</v>
      </c>
      <c r="H34" s="23">
        <v>-0.30000000000001098</v>
      </c>
      <c r="I34" s="8">
        <v>-300.00000000001103</v>
      </c>
      <c r="J34" s="42">
        <f t="shared" si="0"/>
        <v>-0.30000000000001137</v>
      </c>
      <c r="K34" s="2">
        <f t="shared" si="1"/>
        <v>129749.99999999881</v>
      </c>
      <c r="L34" s="22">
        <v>43214</v>
      </c>
      <c r="M34" s="21">
        <v>1</v>
      </c>
      <c r="N34" s="17">
        <v>271.5</v>
      </c>
      <c r="O34" s="16">
        <v>271.64999999999998</v>
      </c>
      <c r="P34">
        <f t="shared" si="2"/>
        <v>0.14999999999997726</v>
      </c>
    </row>
    <row r="35" spans="1:16" ht="14.25" x14ac:dyDescent="0.15">
      <c r="A35" s="22">
        <v>43215</v>
      </c>
      <c r="B35" s="2">
        <v>271.64999999999998</v>
      </c>
      <c r="C35" s="2">
        <v>271.95</v>
      </c>
      <c r="D35" s="54">
        <v>-1</v>
      </c>
      <c r="E35" s="24">
        <v>-1</v>
      </c>
      <c r="F35" s="24">
        <v>-1</v>
      </c>
      <c r="G35" s="17">
        <v>0</v>
      </c>
      <c r="H35" s="23">
        <v>-0.30000000000001098</v>
      </c>
      <c r="I35" s="8">
        <v>-300.00000000001103</v>
      </c>
      <c r="J35" s="42">
        <f t="shared" ref="J35:J67" si="3" xml:space="preserve"> (C35-B35)*E35</f>
        <v>-0.30000000000001137</v>
      </c>
      <c r="K35" s="2">
        <f t="shared" si="1"/>
        <v>129449.99999999879</v>
      </c>
      <c r="L35" s="22">
        <v>43215</v>
      </c>
      <c r="M35" s="21">
        <v>-1</v>
      </c>
      <c r="N35" s="17">
        <v>271.64999999999998</v>
      </c>
      <c r="O35" s="16">
        <v>271.60000000000002</v>
      </c>
      <c r="P35">
        <f t="shared" si="2"/>
        <v>4.9999999999954525E-2</v>
      </c>
    </row>
    <row r="36" spans="1:16" ht="14.25" x14ac:dyDescent="0.15">
      <c r="A36" s="22">
        <v>43216</v>
      </c>
      <c r="B36" s="2">
        <v>271.5</v>
      </c>
      <c r="C36" s="2">
        <v>271.8</v>
      </c>
      <c r="D36" s="54">
        <v>-1</v>
      </c>
      <c r="E36" s="24">
        <v>-1</v>
      </c>
      <c r="F36" s="24">
        <v>-1</v>
      </c>
      <c r="G36" s="17">
        <v>0</v>
      </c>
      <c r="H36" s="23">
        <v>-0.30000000000001098</v>
      </c>
      <c r="I36" s="8">
        <v>-300.00000000001103</v>
      </c>
      <c r="J36" s="42">
        <f t="shared" si="3"/>
        <v>-0.30000000000001137</v>
      </c>
      <c r="K36" s="2">
        <f t="shared" si="1"/>
        <v>129149.99999999878</v>
      </c>
      <c r="L36" s="22">
        <v>43216</v>
      </c>
      <c r="M36" s="21">
        <v>0</v>
      </c>
      <c r="N36" s="17">
        <v>0</v>
      </c>
      <c r="O36" s="16">
        <v>0</v>
      </c>
      <c r="P36">
        <f t="shared" si="2"/>
        <v>0</v>
      </c>
    </row>
    <row r="37" spans="1:16" ht="14.25" x14ac:dyDescent="0.15">
      <c r="A37" s="22">
        <v>43217</v>
      </c>
      <c r="B37" s="2">
        <v>271.60000000000002</v>
      </c>
      <c r="C37" s="2">
        <v>271.3</v>
      </c>
      <c r="D37" s="54">
        <v>1</v>
      </c>
      <c r="E37" s="24">
        <v>1</v>
      </c>
      <c r="F37" s="24">
        <v>1</v>
      </c>
      <c r="G37" s="17">
        <v>0</v>
      </c>
      <c r="H37" s="23">
        <v>-0.30000000000001098</v>
      </c>
      <c r="I37" s="8">
        <v>-300.00000000001103</v>
      </c>
      <c r="J37" s="42">
        <f t="shared" si="3"/>
        <v>-0.30000000000001137</v>
      </c>
      <c r="K37" s="2">
        <f t="shared" si="1"/>
        <v>128849.99999999876</v>
      </c>
      <c r="L37" s="22">
        <v>43217</v>
      </c>
      <c r="M37" s="21">
        <v>1</v>
      </c>
      <c r="N37" s="17">
        <v>271.60000000000002</v>
      </c>
      <c r="O37" s="16">
        <v>273.64999999999998</v>
      </c>
      <c r="P37">
        <f t="shared" si="2"/>
        <v>2.0499999999999545</v>
      </c>
    </row>
    <row r="38" spans="1:16" ht="14.25" x14ac:dyDescent="0.15">
      <c r="A38" s="22">
        <v>43222</v>
      </c>
      <c r="B38" s="2">
        <v>273.64999999999998</v>
      </c>
      <c r="C38" s="2">
        <v>273.95</v>
      </c>
      <c r="D38" s="54">
        <v>-1</v>
      </c>
      <c r="E38" s="24">
        <v>-1</v>
      </c>
      <c r="F38" s="24">
        <v>-1</v>
      </c>
      <c r="G38" s="17">
        <v>0</v>
      </c>
      <c r="H38" s="23">
        <v>-0.30000000000001098</v>
      </c>
      <c r="I38" s="8">
        <v>-300.00000000001103</v>
      </c>
      <c r="J38" s="42">
        <f t="shared" si="3"/>
        <v>-0.30000000000001137</v>
      </c>
      <c r="K38" s="2">
        <f t="shared" si="1"/>
        <v>128549.99999999875</v>
      </c>
      <c r="L38" s="22">
        <v>43222</v>
      </c>
      <c r="M38" s="21">
        <v>-1</v>
      </c>
      <c r="N38" s="17">
        <v>273.64999999999998</v>
      </c>
      <c r="O38" s="16">
        <v>275.05</v>
      </c>
      <c r="P38">
        <f t="shared" si="2"/>
        <v>-1.4000000000000341</v>
      </c>
    </row>
    <row r="39" spans="1:16" ht="14.25" x14ac:dyDescent="0.15">
      <c r="A39" s="22">
        <v>43223</v>
      </c>
      <c r="B39" s="2">
        <v>271.60000000000002</v>
      </c>
      <c r="C39" s="2">
        <v>275.05</v>
      </c>
      <c r="D39" s="54">
        <v>-1</v>
      </c>
      <c r="E39" s="24">
        <v>-1</v>
      </c>
      <c r="F39" s="24">
        <v>-1</v>
      </c>
      <c r="G39" s="17">
        <v>1</v>
      </c>
      <c r="H39" s="23">
        <v>-3.4499999999999802</v>
      </c>
      <c r="I39" s="8">
        <v>-3449.99999999998</v>
      </c>
      <c r="J39" s="42">
        <f t="shared" si="3"/>
        <v>-3.4499999999999886</v>
      </c>
      <c r="K39" s="2">
        <f t="shared" si="1"/>
        <v>125099.99999999876</v>
      </c>
      <c r="L39" s="22">
        <v>43223</v>
      </c>
      <c r="M39" s="21">
        <v>0</v>
      </c>
      <c r="N39" s="17">
        <v>0</v>
      </c>
      <c r="O39" s="16">
        <v>0</v>
      </c>
      <c r="P39">
        <f t="shared" si="2"/>
        <v>0</v>
      </c>
    </row>
    <row r="40" spans="1:16" ht="14.25" x14ac:dyDescent="0.15">
      <c r="A40" s="22">
        <v>43224</v>
      </c>
      <c r="B40" s="2">
        <v>275.05</v>
      </c>
      <c r="C40" s="2">
        <v>274.75</v>
      </c>
      <c r="D40" s="54">
        <v>1</v>
      </c>
      <c r="E40" s="24">
        <v>1</v>
      </c>
      <c r="F40" s="24">
        <v>1</v>
      </c>
      <c r="G40" s="17">
        <v>0</v>
      </c>
      <c r="H40" s="23">
        <v>-0.30000000000001098</v>
      </c>
      <c r="I40" s="8">
        <v>-300.00000000001103</v>
      </c>
      <c r="J40" s="42">
        <f t="shared" si="3"/>
        <v>-0.30000000000001137</v>
      </c>
      <c r="K40" s="2">
        <f t="shared" si="1"/>
        <v>124799.99999999875</v>
      </c>
      <c r="L40" s="22">
        <v>43224</v>
      </c>
      <c r="M40" s="21">
        <v>1</v>
      </c>
      <c r="N40" s="17">
        <v>275.05</v>
      </c>
      <c r="O40" s="16">
        <v>275</v>
      </c>
      <c r="P40">
        <f t="shared" si="2"/>
        <v>-5.0000000000011369E-2</v>
      </c>
    </row>
    <row r="41" spans="1:16" ht="14.25" x14ac:dyDescent="0.15">
      <c r="A41" s="22">
        <v>43227</v>
      </c>
      <c r="B41" s="2">
        <v>275</v>
      </c>
      <c r="C41" s="2">
        <v>275.3</v>
      </c>
      <c r="D41" s="54">
        <v>-1</v>
      </c>
      <c r="E41" s="24">
        <v>-1</v>
      </c>
      <c r="F41" s="24">
        <v>-1</v>
      </c>
      <c r="G41" s="17">
        <v>0</v>
      </c>
      <c r="H41" s="23">
        <v>-0.30000000000001098</v>
      </c>
      <c r="I41" s="8">
        <v>-300.00000000001103</v>
      </c>
      <c r="J41" s="42">
        <f t="shared" si="3"/>
        <v>-0.30000000000001137</v>
      </c>
      <c r="K41" s="2">
        <f t="shared" si="1"/>
        <v>124499.99999999873</v>
      </c>
      <c r="L41" s="22">
        <v>43227</v>
      </c>
      <c r="M41" s="21">
        <v>-1</v>
      </c>
      <c r="N41" s="17">
        <v>275</v>
      </c>
      <c r="O41" s="16">
        <v>275.10000000000002</v>
      </c>
      <c r="P41">
        <f t="shared" si="2"/>
        <v>-0.10000000000002274</v>
      </c>
    </row>
    <row r="42" spans="1:16" ht="14.25" x14ac:dyDescent="0.15">
      <c r="A42" s="22">
        <v>43228</v>
      </c>
      <c r="B42" s="2">
        <v>275.05</v>
      </c>
      <c r="C42" s="2">
        <v>275.35000000000002</v>
      </c>
      <c r="D42" s="54">
        <v>-1</v>
      </c>
      <c r="E42" s="24">
        <v>-1</v>
      </c>
      <c r="F42" s="24">
        <v>-1</v>
      </c>
      <c r="G42" s="17">
        <v>0</v>
      </c>
      <c r="H42" s="23">
        <v>-0.30000000000001098</v>
      </c>
      <c r="I42" s="8">
        <v>-300.00000000001103</v>
      </c>
      <c r="J42" s="42">
        <f t="shared" si="3"/>
        <v>-0.30000000000001137</v>
      </c>
      <c r="K42" s="2">
        <f t="shared" si="1"/>
        <v>124199.99999999872</v>
      </c>
      <c r="L42" s="22">
        <v>43228</v>
      </c>
      <c r="M42" s="21">
        <v>0</v>
      </c>
      <c r="N42" s="17">
        <v>0</v>
      </c>
      <c r="O42" s="16">
        <v>0</v>
      </c>
      <c r="P42">
        <f t="shared" si="2"/>
        <v>0</v>
      </c>
    </row>
    <row r="43" spans="1:16" ht="14.25" x14ac:dyDescent="0.15">
      <c r="A43" s="22">
        <v>43229</v>
      </c>
      <c r="B43" s="2">
        <v>275</v>
      </c>
      <c r="C43" s="2">
        <v>275.3</v>
      </c>
      <c r="D43" s="54">
        <v>-1</v>
      </c>
      <c r="E43" s="24">
        <v>-1</v>
      </c>
      <c r="F43" s="24">
        <v>-1</v>
      </c>
      <c r="G43" s="17">
        <v>0</v>
      </c>
      <c r="H43" s="23">
        <v>-0.30000000000001098</v>
      </c>
      <c r="I43" s="8">
        <v>-300.00000000001103</v>
      </c>
      <c r="J43" s="42">
        <f t="shared" si="3"/>
        <v>-0.30000000000001137</v>
      </c>
      <c r="K43" s="2">
        <f t="shared" si="1"/>
        <v>123899.9999999987</v>
      </c>
      <c r="L43" s="22">
        <v>43229</v>
      </c>
      <c r="M43" s="21">
        <v>0</v>
      </c>
      <c r="N43" s="17">
        <v>0</v>
      </c>
      <c r="O43" s="16">
        <v>0</v>
      </c>
      <c r="P43">
        <f t="shared" si="2"/>
        <v>0</v>
      </c>
    </row>
    <row r="44" spans="1:16" ht="14.25" x14ac:dyDescent="0.15">
      <c r="A44" s="22">
        <v>43230</v>
      </c>
      <c r="B44" s="2">
        <v>275.10000000000002</v>
      </c>
      <c r="C44" s="2">
        <v>274.8</v>
      </c>
      <c r="D44" s="54">
        <v>1</v>
      </c>
      <c r="E44" s="24">
        <v>1</v>
      </c>
      <c r="F44" s="24">
        <v>1</v>
      </c>
      <c r="G44" s="17">
        <v>0</v>
      </c>
      <c r="H44" s="23">
        <v>-0.30000000000001098</v>
      </c>
      <c r="I44" s="8">
        <v>-300.00000000001103</v>
      </c>
      <c r="J44" s="42">
        <f t="shared" si="3"/>
        <v>-0.30000000000001137</v>
      </c>
      <c r="K44" s="2">
        <f t="shared" si="1"/>
        <v>123599.99999999869</v>
      </c>
      <c r="L44" s="22">
        <v>43230</v>
      </c>
      <c r="M44" s="21">
        <v>1</v>
      </c>
      <c r="N44" s="17">
        <v>275.10000000000002</v>
      </c>
      <c r="O44" s="16">
        <v>275.7</v>
      </c>
      <c r="P44">
        <f t="shared" si="2"/>
        <v>0.59999999999996589</v>
      </c>
    </row>
    <row r="45" spans="1:16" ht="14.25" x14ac:dyDescent="0.15">
      <c r="A45" s="22">
        <v>43231</v>
      </c>
      <c r="B45" s="2">
        <v>275.7</v>
      </c>
      <c r="C45" s="2">
        <v>270.10000000000002</v>
      </c>
      <c r="D45" s="54">
        <v>-1</v>
      </c>
      <c r="E45" s="24">
        <v>-1</v>
      </c>
      <c r="F45" s="24">
        <v>-1</v>
      </c>
      <c r="G45" s="17">
        <v>4</v>
      </c>
      <c r="H45" s="23">
        <v>5.5999999999999597</v>
      </c>
      <c r="I45" s="8">
        <v>5599.99999999996</v>
      </c>
      <c r="J45" s="42">
        <f t="shared" si="3"/>
        <v>5.5999999999999659</v>
      </c>
      <c r="K45" s="2">
        <f t="shared" si="1"/>
        <v>129199.99999999866</v>
      </c>
      <c r="L45" s="22">
        <v>43231</v>
      </c>
      <c r="M45" s="21">
        <v>-1</v>
      </c>
      <c r="N45" s="21">
        <v>275.7</v>
      </c>
      <c r="O45" s="16">
        <v>270.10000000000002</v>
      </c>
      <c r="P45">
        <f t="shared" si="2"/>
        <v>5.5999999999999659</v>
      </c>
    </row>
    <row r="46" spans="1:16" ht="14.25" x14ac:dyDescent="0.15">
      <c r="A46" s="22">
        <v>43234</v>
      </c>
      <c r="B46" s="2">
        <v>0</v>
      </c>
      <c r="C46" s="2">
        <v>0</v>
      </c>
      <c r="D46" s="54">
        <v>0</v>
      </c>
      <c r="E46" s="24">
        <v>0</v>
      </c>
      <c r="F46" s="24">
        <v>0</v>
      </c>
      <c r="G46" s="17">
        <v>0</v>
      </c>
      <c r="H46" s="23">
        <v>0</v>
      </c>
      <c r="I46" s="8">
        <v>0</v>
      </c>
      <c r="J46" s="42">
        <f t="shared" si="3"/>
        <v>0</v>
      </c>
      <c r="K46" s="2">
        <f t="shared" si="1"/>
        <v>129199.99999999866</v>
      </c>
      <c r="L46" s="22">
        <v>43234</v>
      </c>
      <c r="M46" s="21">
        <v>0</v>
      </c>
      <c r="N46" s="17">
        <v>0</v>
      </c>
      <c r="O46" s="16">
        <v>0</v>
      </c>
      <c r="P46">
        <f t="shared" si="2"/>
        <v>0</v>
      </c>
    </row>
    <row r="47" spans="1:16" ht="14.25" x14ac:dyDescent="0.15">
      <c r="A47" s="22">
        <v>43235</v>
      </c>
      <c r="B47" s="2">
        <v>0</v>
      </c>
      <c r="C47" s="2">
        <v>0</v>
      </c>
      <c r="D47" s="54">
        <v>0</v>
      </c>
      <c r="E47" s="24">
        <v>0</v>
      </c>
      <c r="F47" s="24">
        <v>0</v>
      </c>
      <c r="G47" s="17">
        <v>0</v>
      </c>
      <c r="H47" s="23">
        <v>0</v>
      </c>
      <c r="I47" s="8">
        <v>0</v>
      </c>
      <c r="J47" s="42">
        <f t="shared" si="3"/>
        <v>0</v>
      </c>
      <c r="K47" s="2">
        <f t="shared" si="1"/>
        <v>129199.99999999866</v>
      </c>
      <c r="L47" s="22">
        <v>43235</v>
      </c>
      <c r="M47" s="21">
        <v>0</v>
      </c>
      <c r="N47" s="17">
        <v>0</v>
      </c>
      <c r="O47" s="16">
        <v>0</v>
      </c>
      <c r="P47">
        <f t="shared" si="2"/>
        <v>0</v>
      </c>
    </row>
    <row r="48" spans="1:16" ht="14.25" x14ac:dyDescent="0.15">
      <c r="A48" s="22">
        <v>43236</v>
      </c>
      <c r="B48" s="2">
        <v>0</v>
      </c>
      <c r="C48" s="2">
        <v>0</v>
      </c>
      <c r="D48" s="54">
        <v>0</v>
      </c>
      <c r="E48" s="24">
        <v>0</v>
      </c>
      <c r="F48" s="24">
        <v>0</v>
      </c>
      <c r="G48" s="17">
        <v>0</v>
      </c>
      <c r="H48" s="23">
        <v>0</v>
      </c>
      <c r="I48" s="8">
        <v>0</v>
      </c>
      <c r="J48" s="42">
        <f t="shared" si="3"/>
        <v>0</v>
      </c>
      <c r="K48" s="2">
        <f t="shared" si="1"/>
        <v>129199.99999999866</v>
      </c>
      <c r="L48" s="22">
        <v>43236</v>
      </c>
      <c r="M48" s="21">
        <v>0</v>
      </c>
      <c r="N48" s="17">
        <v>0</v>
      </c>
      <c r="O48" s="16">
        <v>0</v>
      </c>
      <c r="P48">
        <f t="shared" si="2"/>
        <v>0</v>
      </c>
    </row>
    <row r="49" spans="1:16" ht="14.25" x14ac:dyDescent="0.15">
      <c r="A49" s="22">
        <v>43237</v>
      </c>
      <c r="B49" s="2">
        <v>270.10000000000002</v>
      </c>
      <c r="C49" s="2">
        <v>269.8</v>
      </c>
      <c r="D49" s="54">
        <v>1</v>
      </c>
      <c r="E49" s="24">
        <v>1</v>
      </c>
      <c r="F49" s="24">
        <v>1</v>
      </c>
      <c r="G49" s="17">
        <v>0</v>
      </c>
      <c r="H49" s="23">
        <v>-0.30000000000001098</v>
      </c>
      <c r="I49" s="8">
        <v>-300.00000000001103</v>
      </c>
      <c r="J49" s="42">
        <f t="shared" si="3"/>
        <v>-0.30000000000001137</v>
      </c>
      <c r="K49" s="2">
        <f t="shared" si="1"/>
        <v>128899.99999999865</v>
      </c>
      <c r="L49" s="22">
        <v>43237</v>
      </c>
      <c r="M49" s="21">
        <v>1</v>
      </c>
      <c r="N49" s="17">
        <v>270.10000000000002</v>
      </c>
      <c r="O49" s="16">
        <v>270.14999999999998</v>
      </c>
      <c r="P49">
        <f t="shared" si="2"/>
        <v>4.9999999999954525E-2</v>
      </c>
    </row>
    <row r="50" spans="1:16" ht="14.25" x14ac:dyDescent="0.15">
      <c r="A50" s="22">
        <v>43238</v>
      </c>
      <c r="B50" s="2">
        <v>272</v>
      </c>
      <c r="C50" s="2">
        <v>270.14999999999998</v>
      </c>
      <c r="D50" s="54">
        <v>1</v>
      </c>
      <c r="E50" s="24">
        <v>1</v>
      </c>
      <c r="F50" s="24">
        <v>1</v>
      </c>
      <c r="G50" s="17">
        <v>2</v>
      </c>
      <c r="H50" s="23">
        <v>-1.8500000000000201</v>
      </c>
      <c r="I50" s="8">
        <v>-1850.00000000002</v>
      </c>
      <c r="J50" s="42">
        <f t="shared" si="3"/>
        <v>-1.8500000000000227</v>
      </c>
      <c r="K50" s="2">
        <f t="shared" si="1"/>
        <v>127049.99999999862</v>
      </c>
      <c r="L50" s="22">
        <v>43238</v>
      </c>
      <c r="M50" s="21">
        <v>0</v>
      </c>
      <c r="N50" s="17">
        <v>0</v>
      </c>
      <c r="O50" s="16">
        <v>0</v>
      </c>
      <c r="P50">
        <f t="shared" si="2"/>
        <v>0</v>
      </c>
    </row>
    <row r="51" spans="1:16" ht="14.25" x14ac:dyDescent="0.15">
      <c r="A51" s="22">
        <v>43241</v>
      </c>
      <c r="B51" s="2">
        <v>0</v>
      </c>
      <c r="C51" s="2">
        <v>0</v>
      </c>
      <c r="D51" s="54">
        <v>0</v>
      </c>
      <c r="E51" s="24">
        <v>0</v>
      </c>
      <c r="F51" s="24">
        <v>0</v>
      </c>
      <c r="G51" s="17">
        <v>0</v>
      </c>
      <c r="H51" s="23">
        <v>0</v>
      </c>
      <c r="I51" s="8">
        <v>0</v>
      </c>
      <c r="J51" s="42">
        <f t="shared" si="3"/>
        <v>0</v>
      </c>
      <c r="K51" s="2">
        <f t="shared" si="1"/>
        <v>127049.99999999862</v>
      </c>
      <c r="L51" s="22">
        <v>43241</v>
      </c>
      <c r="M51" s="21">
        <v>0</v>
      </c>
      <c r="N51" s="17">
        <v>0</v>
      </c>
      <c r="O51" s="16">
        <v>0</v>
      </c>
      <c r="P51">
        <f t="shared" si="2"/>
        <v>0</v>
      </c>
    </row>
    <row r="52" spans="1:16" ht="14.25" x14ac:dyDescent="0.15">
      <c r="A52" s="22">
        <v>43242</v>
      </c>
      <c r="B52" s="2">
        <v>270.14999999999998</v>
      </c>
      <c r="C52" s="2">
        <v>270.45</v>
      </c>
      <c r="D52" s="54">
        <v>-1</v>
      </c>
      <c r="E52" s="24">
        <v>-1</v>
      </c>
      <c r="F52" s="24">
        <v>-1</v>
      </c>
      <c r="G52" s="17">
        <v>0</v>
      </c>
      <c r="H52" s="23">
        <v>-0.30000000000001098</v>
      </c>
      <c r="I52" s="8">
        <v>-300.00000000001103</v>
      </c>
      <c r="J52" s="42">
        <f t="shared" si="3"/>
        <v>-0.30000000000001137</v>
      </c>
      <c r="K52" s="2">
        <f t="shared" si="1"/>
        <v>126749.9999999986</v>
      </c>
      <c r="L52" s="22">
        <v>43242</v>
      </c>
      <c r="M52" s="21">
        <v>-1</v>
      </c>
      <c r="N52" s="17">
        <v>270.14999999999998</v>
      </c>
      <c r="O52" s="16">
        <v>271.14999999999998</v>
      </c>
      <c r="P52">
        <f t="shared" si="2"/>
        <v>-1</v>
      </c>
    </row>
    <row r="53" spans="1:16" ht="14.25" x14ac:dyDescent="0.15">
      <c r="A53" s="22">
        <v>43243</v>
      </c>
      <c r="B53" s="2">
        <v>270.05</v>
      </c>
      <c r="C53" s="2">
        <v>270.35000000000002</v>
      </c>
      <c r="D53" s="54">
        <v>-1</v>
      </c>
      <c r="E53" s="24">
        <v>-1</v>
      </c>
      <c r="F53" s="24">
        <v>-1</v>
      </c>
      <c r="G53" s="17">
        <v>0</v>
      </c>
      <c r="H53" s="23">
        <v>-0.30000000000001098</v>
      </c>
      <c r="I53" s="8">
        <v>-300.00000000001103</v>
      </c>
      <c r="J53" s="42">
        <f t="shared" si="3"/>
        <v>-0.30000000000001137</v>
      </c>
      <c r="K53" s="2">
        <f t="shared" si="1"/>
        <v>126449.99999999859</v>
      </c>
      <c r="L53" s="22">
        <v>43243</v>
      </c>
      <c r="M53" s="21">
        <v>0</v>
      </c>
      <c r="N53" s="17">
        <v>0</v>
      </c>
      <c r="O53" s="16">
        <v>0</v>
      </c>
      <c r="P53">
        <f t="shared" si="2"/>
        <v>0</v>
      </c>
    </row>
    <row r="54" spans="1:16" ht="14.25" x14ac:dyDescent="0.15">
      <c r="A54" s="22">
        <v>43244</v>
      </c>
      <c r="B54" s="2">
        <v>271.14999999999998</v>
      </c>
      <c r="C54" s="2">
        <v>270.849999999999</v>
      </c>
      <c r="D54" s="54">
        <v>1</v>
      </c>
      <c r="E54" s="24">
        <v>1</v>
      </c>
      <c r="F54" s="24">
        <v>1</v>
      </c>
      <c r="G54" s="17">
        <v>0</v>
      </c>
      <c r="H54" s="23">
        <v>-0.30000000000001098</v>
      </c>
      <c r="I54" s="8">
        <v>-300.00000000001103</v>
      </c>
      <c r="J54" s="42">
        <f t="shared" si="3"/>
        <v>-0.30000000000097771</v>
      </c>
      <c r="K54" s="2">
        <f t="shared" si="1"/>
        <v>126149.99999999761</v>
      </c>
      <c r="L54" s="22">
        <v>43244</v>
      </c>
      <c r="M54" s="21">
        <v>1</v>
      </c>
      <c r="N54" s="17">
        <v>271.14999999999998</v>
      </c>
      <c r="O54" s="16">
        <v>272.60000000000002</v>
      </c>
      <c r="P54">
        <f t="shared" si="2"/>
        <v>1.4500000000000455</v>
      </c>
    </row>
    <row r="55" spans="1:16" ht="14.25" x14ac:dyDescent="0.15">
      <c r="A55" s="22">
        <v>43245</v>
      </c>
      <c r="B55" s="2">
        <v>272.60000000000002</v>
      </c>
      <c r="C55" s="2">
        <v>272.89999999999998</v>
      </c>
      <c r="D55" s="54">
        <v>-1</v>
      </c>
      <c r="E55" s="24">
        <v>-1</v>
      </c>
      <c r="F55" s="24">
        <v>-1</v>
      </c>
      <c r="G55" s="17">
        <v>0</v>
      </c>
      <c r="H55" s="23">
        <v>-0.30000000000001098</v>
      </c>
      <c r="I55" s="8">
        <v>-300.00000000001103</v>
      </c>
      <c r="J55" s="42">
        <f t="shared" si="3"/>
        <v>-0.29999999999995453</v>
      </c>
      <c r="K55" s="2">
        <f t="shared" si="1"/>
        <v>125849.99999999766</v>
      </c>
      <c r="L55" s="22">
        <v>43245</v>
      </c>
      <c r="M55" s="21">
        <v>-1</v>
      </c>
      <c r="N55" s="17">
        <v>272.60000000000002</v>
      </c>
      <c r="O55" s="16">
        <v>273</v>
      </c>
      <c r="P55">
        <f t="shared" si="2"/>
        <v>-0.39999999999997726</v>
      </c>
    </row>
    <row r="56" spans="1:16" ht="14.25" x14ac:dyDescent="0.15">
      <c r="A56" s="22">
        <v>43248</v>
      </c>
      <c r="B56" s="2">
        <v>271.14999999999998</v>
      </c>
      <c r="C56" s="2">
        <v>273</v>
      </c>
      <c r="D56" s="54">
        <v>-1</v>
      </c>
      <c r="E56" s="24">
        <v>-1</v>
      </c>
      <c r="F56" s="24">
        <v>-1</v>
      </c>
      <c r="G56" s="17">
        <v>1</v>
      </c>
      <c r="H56" s="23">
        <v>-1.8500000000000201</v>
      </c>
      <c r="I56" s="8">
        <v>-1850.00000000002</v>
      </c>
      <c r="J56" s="42">
        <f t="shared" si="3"/>
        <v>-1.8500000000000227</v>
      </c>
      <c r="K56" s="2">
        <f t="shared" si="1"/>
        <v>123999.99999999763</v>
      </c>
      <c r="L56" s="22">
        <v>43248</v>
      </c>
      <c r="M56" s="21">
        <v>0</v>
      </c>
      <c r="N56" s="17">
        <v>0</v>
      </c>
      <c r="O56" s="16">
        <v>0</v>
      </c>
      <c r="P56">
        <f t="shared" si="2"/>
        <v>0</v>
      </c>
    </row>
    <row r="57" spans="1:16" ht="14.25" x14ac:dyDescent="0.15">
      <c r="A57" s="22">
        <v>43249</v>
      </c>
      <c r="B57" s="2">
        <v>273</v>
      </c>
      <c r="C57" s="2">
        <v>272.7</v>
      </c>
      <c r="D57" s="54">
        <v>1</v>
      </c>
      <c r="E57" s="24">
        <v>1</v>
      </c>
      <c r="F57" s="24">
        <v>1</v>
      </c>
      <c r="G57" s="17">
        <v>0</v>
      </c>
      <c r="H57" s="23">
        <v>-0.30000000000001098</v>
      </c>
      <c r="I57" s="8">
        <v>-300.00000000001103</v>
      </c>
      <c r="J57" s="42">
        <f t="shared" si="3"/>
        <v>-0.30000000000001137</v>
      </c>
      <c r="K57" s="2">
        <f t="shared" si="1"/>
        <v>123699.99999999761</v>
      </c>
      <c r="L57" s="22">
        <v>43249</v>
      </c>
      <c r="M57" s="21">
        <v>1</v>
      </c>
      <c r="N57" s="17">
        <v>273</v>
      </c>
      <c r="O57" s="16">
        <v>273.5</v>
      </c>
      <c r="P57">
        <f t="shared" si="2"/>
        <v>0.5</v>
      </c>
    </row>
    <row r="58" spans="1:16" s="52" customFormat="1" ht="14.25" x14ac:dyDescent="0.15">
      <c r="A58" s="47">
        <v>43250</v>
      </c>
      <c r="B58" s="48">
        <v>273.5</v>
      </c>
      <c r="C58" s="48">
        <v>273.8</v>
      </c>
      <c r="D58" s="54">
        <v>-1</v>
      </c>
      <c r="E58" s="24">
        <v>-1</v>
      </c>
      <c r="F58" s="24">
        <v>-1</v>
      </c>
      <c r="G58" s="49">
        <v>0</v>
      </c>
      <c r="H58" s="50">
        <v>-0.30000000000001098</v>
      </c>
      <c r="I58" s="8">
        <v>-300.00000000001103</v>
      </c>
      <c r="J58" s="42">
        <f t="shared" si="3"/>
        <v>-0.30000000000001137</v>
      </c>
      <c r="K58" s="48">
        <f t="shared" si="1"/>
        <v>123399.9999999976</v>
      </c>
      <c r="L58" s="47">
        <v>43250</v>
      </c>
      <c r="M58" s="49">
        <v>-1</v>
      </c>
      <c r="N58" s="49">
        <v>273.5</v>
      </c>
      <c r="O58" s="51">
        <v>273</v>
      </c>
      <c r="P58" s="52">
        <f t="shared" si="2"/>
        <v>0.5</v>
      </c>
    </row>
    <row r="59" spans="1:16" s="52" customFormat="1" ht="14.25" x14ac:dyDescent="0.15">
      <c r="A59" s="47">
        <v>43251</v>
      </c>
      <c r="B59" s="48">
        <v>273</v>
      </c>
      <c r="C59" s="48">
        <v>273.3</v>
      </c>
      <c r="D59" s="54">
        <v>-1</v>
      </c>
      <c r="E59" s="24">
        <v>-1</v>
      </c>
      <c r="F59" s="24">
        <v>-1</v>
      </c>
      <c r="G59" s="49">
        <v>1</v>
      </c>
      <c r="H59" s="50">
        <v>-0.30000000000001098</v>
      </c>
      <c r="I59" s="8">
        <v>-300.00000000001103</v>
      </c>
      <c r="J59" s="42">
        <f t="shared" si="3"/>
        <v>-0.30000000000001137</v>
      </c>
      <c r="K59" s="48">
        <f t="shared" si="1"/>
        <v>123099.99999999758</v>
      </c>
      <c r="L59" s="47">
        <v>43251</v>
      </c>
      <c r="M59" s="49">
        <v>0</v>
      </c>
      <c r="N59" s="49">
        <v>0</v>
      </c>
      <c r="O59" s="51">
        <v>0</v>
      </c>
      <c r="P59" s="52">
        <f t="shared" si="2"/>
        <v>0</v>
      </c>
    </row>
    <row r="60" spans="1:16" s="52" customFormat="1" ht="14.25" x14ac:dyDescent="0.15">
      <c r="A60" s="47">
        <v>43252</v>
      </c>
      <c r="B60" s="48">
        <v>0</v>
      </c>
      <c r="C60" s="48">
        <v>0</v>
      </c>
      <c r="D60" s="54">
        <v>0</v>
      </c>
      <c r="E60" s="24">
        <v>0</v>
      </c>
      <c r="F60" s="24">
        <v>0</v>
      </c>
      <c r="G60" s="49">
        <v>0</v>
      </c>
      <c r="H60" s="50">
        <v>0</v>
      </c>
      <c r="I60" s="8">
        <v>0</v>
      </c>
      <c r="J60" s="42">
        <f t="shared" si="3"/>
        <v>0</v>
      </c>
      <c r="K60" s="48">
        <f t="shared" si="1"/>
        <v>123099.99999999758</v>
      </c>
      <c r="L60" s="47">
        <v>43252</v>
      </c>
      <c r="M60" s="49">
        <v>0</v>
      </c>
      <c r="N60" s="49">
        <v>0</v>
      </c>
      <c r="O60" s="51">
        <v>0</v>
      </c>
      <c r="P60" s="52">
        <f t="shared" si="2"/>
        <v>0</v>
      </c>
    </row>
    <row r="61" spans="1:16" ht="14.25" x14ac:dyDescent="0.15">
      <c r="A61" s="22">
        <v>43255</v>
      </c>
      <c r="B61" s="2">
        <v>274.39999999999998</v>
      </c>
      <c r="C61" s="2">
        <v>273</v>
      </c>
      <c r="D61" s="54">
        <v>-1</v>
      </c>
      <c r="E61" s="24">
        <v>-1</v>
      </c>
      <c r="F61" s="24">
        <v>-1</v>
      </c>
      <c r="G61" s="17">
        <v>1</v>
      </c>
      <c r="H61" s="23">
        <v>0</v>
      </c>
      <c r="I61" s="8">
        <v>1399.99999999997</v>
      </c>
      <c r="J61" s="42">
        <f t="shared" si="3"/>
        <v>1.3999999999999773</v>
      </c>
      <c r="K61" s="2">
        <f t="shared" si="1"/>
        <v>124499.99999999756</v>
      </c>
      <c r="L61" s="22">
        <v>43255</v>
      </c>
      <c r="M61" s="21">
        <v>0</v>
      </c>
      <c r="N61" s="17">
        <v>0</v>
      </c>
      <c r="O61" s="16">
        <v>0</v>
      </c>
      <c r="P61">
        <f t="shared" si="2"/>
        <v>0</v>
      </c>
    </row>
    <row r="62" spans="1:16" ht="14.25" x14ac:dyDescent="0.15">
      <c r="A62" s="22">
        <v>43256</v>
      </c>
      <c r="B62" s="2">
        <v>273</v>
      </c>
      <c r="C62" s="2">
        <v>272.7</v>
      </c>
      <c r="D62" s="54">
        <v>1</v>
      </c>
      <c r="E62" s="24">
        <v>1</v>
      </c>
      <c r="F62" s="24">
        <v>1</v>
      </c>
      <c r="G62" s="17">
        <v>0</v>
      </c>
      <c r="H62" s="23">
        <v>-0.30000000000001098</v>
      </c>
      <c r="I62" s="8">
        <v>-300.00000000001103</v>
      </c>
      <c r="J62" s="42">
        <f t="shared" si="3"/>
        <v>-0.30000000000001137</v>
      </c>
      <c r="K62" s="2">
        <f t="shared" si="1"/>
        <v>124199.99999999754</v>
      </c>
      <c r="L62" s="22">
        <v>43256</v>
      </c>
      <c r="M62" s="21">
        <v>1</v>
      </c>
      <c r="N62" s="17">
        <v>273</v>
      </c>
      <c r="O62" s="16">
        <v>272.8</v>
      </c>
      <c r="P62">
        <f t="shared" si="2"/>
        <v>-0.19999999999998863</v>
      </c>
    </row>
    <row r="63" spans="1:16" ht="14.25" x14ac:dyDescent="0.15">
      <c r="A63" s="22">
        <v>43257</v>
      </c>
      <c r="B63" s="2">
        <v>272.64999999999998</v>
      </c>
      <c r="C63" s="2">
        <v>272.349999999999</v>
      </c>
      <c r="D63" s="54">
        <v>1</v>
      </c>
      <c r="E63" s="24">
        <v>1</v>
      </c>
      <c r="F63" s="24">
        <v>1</v>
      </c>
      <c r="G63" s="17">
        <v>0</v>
      </c>
      <c r="H63" s="23">
        <v>-0.30000000000001098</v>
      </c>
      <c r="I63" s="8">
        <v>-300.00000000001103</v>
      </c>
      <c r="J63" s="42">
        <f t="shared" si="3"/>
        <v>-0.30000000000097771</v>
      </c>
      <c r="K63" s="2">
        <f t="shared" si="1"/>
        <v>123899.99999999657</v>
      </c>
      <c r="L63" s="22">
        <v>43257</v>
      </c>
      <c r="M63" s="21">
        <v>0</v>
      </c>
      <c r="N63" s="17">
        <v>0</v>
      </c>
      <c r="O63" s="16">
        <v>0</v>
      </c>
      <c r="P63">
        <f t="shared" si="2"/>
        <v>0</v>
      </c>
    </row>
    <row r="64" spans="1:16" ht="14.25" x14ac:dyDescent="0.15">
      <c r="A64" s="22">
        <v>43258</v>
      </c>
      <c r="B64" s="2">
        <v>273</v>
      </c>
      <c r="C64" s="2">
        <v>272.7</v>
      </c>
      <c r="D64" s="54">
        <v>1</v>
      </c>
      <c r="E64" s="24">
        <v>1</v>
      </c>
      <c r="F64" s="24">
        <v>1</v>
      </c>
      <c r="G64" s="17">
        <v>0</v>
      </c>
      <c r="H64" s="23">
        <v>-0.30000000000001098</v>
      </c>
      <c r="I64" s="8">
        <v>-300.00000000001103</v>
      </c>
      <c r="J64" s="42">
        <f t="shared" si="3"/>
        <v>-0.30000000000001137</v>
      </c>
      <c r="K64" s="2">
        <f t="shared" si="1"/>
        <v>123599.99999999655</v>
      </c>
      <c r="L64" s="22">
        <v>43258</v>
      </c>
      <c r="M64" s="21">
        <v>0</v>
      </c>
      <c r="N64" s="17">
        <v>0</v>
      </c>
      <c r="O64" s="16">
        <v>0</v>
      </c>
      <c r="P64">
        <f t="shared" si="2"/>
        <v>0</v>
      </c>
    </row>
    <row r="65" spans="1:16" ht="14.25" x14ac:dyDescent="0.15">
      <c r="A65" s="22">
        <v>43259</v>
      </c>
      <c r="B65" s="2">
        <v>272</v>
      </c>
      <c r="C65" s="2">
        <v>272.8</v>
      </c>
      <c r="D65" s="54">
        <v>1</v>
      </c>
      <c r="E65" s="24">
        <v>1</v>
      </c>
      <c r="F65" s="24">
        <v>1</v>
      </c>
      <c r="G65" s="17">
        <v>2</v>
      </c>
      <c r="H65" s="23">
        <v>0.80000000000001104</v>
      </c>
      <c r="I65" s="8">
        <v>800.00000000001103</v>
      </c>
      <c r="J65" s="42">
        <f t="shared" si="3"/>
        <v>0.80000000000001137</v>
      </c>
      <c r="K65" s="2">
        <f t="shared" si="1"/>
        <v>124399.99999999657</v>
      </c>
      <c r="L65" s="22">
        <v>43259</v>
      </c>
      <c r="M65" s="21">
        <v>0</v>
      </c>
      <c r="N65" s="17">
        <v>0</v>
      </c>
      <c r="O65" s="16">
        <v>0</v>
      </c>
      <c r="P65">
        <f t="shared" si="2"/>
        <v>0</v>
      </c>
    </row>
    <row r="66" spans="1:16" ht="14.25" x14ac:dyDescent="0.15">
      <c r="A66" s="22">
        <v>43262</v>
      </c>
      <c r="B66" s="2">
        <v>0</v>
      </c>
      <c r="C66" s="2">
        <v>0</v>
      </c>
      <c r="D66" s="54">
        <v>0</v>
      </c>
      <c r="E66" s="24">
        <v>0</v>
      </c>
      <c r="F66" s="24">
        <v>0</v>
      </c>
      <c r="G66" s="17">
        <v>0</v>
      </c>
      <c r="H66" s="23">
        <v>0</v>
      </c>
      <c r="I66" s="8">
        <v>0</v>
      </c>
      <c r="J66" s="42">
        <f t="shared" si="3"/>
        <v>0</v>
      </c>
      <c r="K66" s="2">
        <f t="shared" si="1"/>
        <v>124399.99999999657</v>
      </c>
      <c r="L66" s="22">
        <v>43262</v>
      </c>
      <c r="M66" s="21">
        <v>0</v>
      </c>
      <c r="N66" s="17">
        <v>0</v>
      </c>
      <c r="O66" s="16">
        <v>0</v>
      </c>
      <c r="P66">
        <f t="shared" si="2"/>
        <v>0</v>
      </c>
    </row>
    <row r="67" spans="1:16" ht="14.25" x14ac:dyDescent="0.15">
      <c r="A67" s="22">
        <v>43263</v>
      </c>
      <c r="B67" s="2">
        <v>272.8</v>
      </c>
      <c r="C67" s="2">
        <v>273.10000000000002</v>
      </c>
      <c r="D67" s="54">
        <v>-1</v>
      </c>
      <c r="E67" s="24">
        <v>-1</v>
      </c>
      <c r="F67" s="24">
        <v>-1</v>
      </c>
      <c r="G67" s="17">
        <v>0</v>
      </c>
      <c r="H67" s="23">
        <v>-0.30000000000001098</v>
      </c>
      <c r="I67" s="8">
        <v>-300.00000000001103</v>
      </c>
      <c r="J67" s="42">
        <f t="shared" si="3"/>
        <v>-0.30000000000001137</v>
      </c>
      <c r="K67" s="2">
        <f t="shared" si="1"/>
        <v>124099.99999999655</v>
      </c>
      <c r="L67" s="22">
        <v>43263</v>
      </c>
      <c r="M67" s="21">
        <v>-1</v>
      </c>
      <c r="N67" s="17">
        <v>272.8</v>
      </c>
      <c r="O67" s="16">
        <v>272</v>
      </c>
      <c r="P67">
        <f t="shared" si="2"/>
        <v>0.80000000000001137</v>
      </c>
    </row>
    <row r="68" spans="1:16" ht="14.25" x14ac:dyDescent="0.15">
      <c r="A68" s="22">
        <v>43264</v>
      </c>
      <c r="B68" s="2">
        <v>272</v>
      </c>
      <c r="C68" s="2">
        <v>274.3</v>
      </c>
      <c r="D68" s="54">
        <v>1</v>
      </c>
      <c r="E68" s="24">
        <v>1</v>
      </c>
      <c r="F68" s="24">
        <v>1</v>
      </c>
      <c r="G68" s="17">
        <v>2</v>
      </c>
      <c r="H68" s="23">
        <v>2.30000000000001</v>
      </c>
      <c r="I68" s="8">
        <v>2300.00000000001</v>
      </c>
      <c r="J68" s="42">
        <f t="shared" ref="J68:J131" si="4" xml:space="preserve"> (C68-B68)*E68</f>
        <v>2.3000000000000114</v>
      </c>
      <c r="K68" s="2">
        <f t="shared" ref="K68:K131" si="5">K67+J68 * 1000</f>
        <v>126399.99999999657</v>
      </c>
      <c r="L68" s="22">
        <v>43264</v>
      </c>
      <c r="M68" s="21">
        <v>1</v>
      </c>
      <c r="N68" s="17">
        <v>272</v>
      </c>
      <c r="O68" s="16">
        <v>274.3</v>
      </c>
      <c r="P68">
        <f t="shared" ref="P68:P131" si="6">(O68-N68)*M68</f>
        <v>2.3000000000000114</v>
      </c>
    </row>
    <row r="69" spans="1:16" ht="14.25" x14ac:dyDescent="0.15">
      <c r="A69" s="22">
        <v>43265</v>
      </c>
      <c r="B69" s="2">
        <v>0</v>
      </c>
      <c r="C69" s="2">
        <v>0</v>
      </c>
      <c r="D69" s="54">
        <v>0</v>
      </c>
      <c r="E69" s="24">
        <v>0</v>
      </c>
      <c r="F69" s="24">
        <v>0</v>
      </c>
      <c r="G69" s="17">
        <v>0</v>
      </c>
      <c r="H69" s="23">
        <v>0</v>
      </c>
      <c r="I69" s="8">
        <v>0</v>
      </c>
      <c r="J69" s="42">
        <f t="shared" si="4"/>
        <v>0</v>
      </c>
      <c r="K69" s="2">
        <f t="shared" si="5"/>
        <v>126399.99999999657</v>
      </c>
      <c r="L69" s="22">
        <v>43265</v>
      </c>
      <c r="M69" s="21">
        <v>0</v>
      </c>
      <c r="N69" s="17">
        <v>0</v>
      </c>
      <c r="O69" s="16">
        <v>0</v>
      </c>
      <c r="P69">
        <f t="shared" si="6"/>
        <v>0</v>
      </c>
    </row>
    <row r="70" spans="1:16" ht="14.25" x14ac:dyDescent="0.15">
      <c r="A70" s="22">
        <v>43266</v>
      </c>
      <c r="B70" s="2">
        <v>274.3</v>
      </c>
      <c r="C70" s="2">
        <v>270.55</v>
      </c>
      <c r="D70" s="54">
        <v>-1</v>
      </c>
      <c r="E70" s="24">
        <v>-1</v>
      </c>
      <c r="F70" s="24">
        <v>-1</v>
      </c>
      <c r="G70" s="17">
        <v>3</v>
      </c>
      <c r="H70" s="23">
        <v>3.75</v>
      </c>
      <c r="I70" s="8">
        <v>3750</v>
      </c>
      <c r="J70" s="42">
        <f t="shared" si="4"/>
        <v>3.75</v>
      </c>
      <c r="K70" s="2">
        <f t="shared" si="5"/>
        <v>130149.99999999657</v>
      </c>
      <c r="L70" s="22">
        <v>43266</v>
      </c>
      <c r="M70" s="21">
        <v>-1</v>
      </c>
      <c r="N70" s="17">
        <v>274.3</v>
      </c>
      <c r="O70" s="16">
        <v>270.55</v>
      </c>
      <c r="P70">
        <f t="shared" si="6"/>
        <v>3.75</v>
      </c>
    </row>
    <row r="71" spans="1:16" ht="14.25" x14ac:dyDescent="0.15">
      <c r="A71" s="22">
        <v>43270</v>
      </c>
      <c r="B71" s="2">
        <v>0</v>
      </c>
      <c r="C71" s="2">
        <v>0</v>
      </c>
      <c r="D71" s="54">
        <v>0</v>
      </c>
      <c r="E71" s="24">
        <v>0</v>
      </c>
      <c r="F71" s="24">
        <v>0</v>
      </c>
      <c r="G71" s="17">
        <v>0</v>
      </c>
      <c r="H71" s="23">
        <v>0</v>
      </c>
      <c r="I71" s="8">
        <v>0</v>
      </c>
      <c r="J71" s="42">
        <f t="shared" si="4"/>
        <v>0</v>
      </c>
      <c r="K71" s="2">
        <f t="shared" si="5"/>
        <v>130149.99999999657</v>
      </c>
      <c r="L71" s="22">
        <v>43270</v>
      </c>
      <c r="M71" s="21">
        <v>0</v>
      </c>
      <c r="N71" s="17">
        <v>0</v>
      </c>
      <c r="O71" s="16">
        <v>0</v>
      </c>
      <c r="P71">
        <f t="shared" si="6"/>
        <v>0</v>
      </c>
    </row>
    <row r="72" spans="1:16" ht="14.25" x14ac:dyDescent="0.15">
      <c r="A72" s="22">
        <v>43271</v>
      </c>
      <c r="B72" s="2">
        <v>0</v>
      </c>
      <c r="C72" s="2">
        <v>0</v>
      </c>
      <c r="D72" s="54">
        <v>0</v>
      </c>
      <c r="E72" s="24">
        <v>0</v>
      </c>
      <c r="F72" s="24">
        <v>0</v>
      </c>
      <c r="G72" s="17">
        <v>0</v>
      </c>
      <c r="H72" s="23">
        <v>0</v>
      </c>
      <c r="I72" s="8">
        <v>0</v>
      </c>
      <c r="J72" s="42">
        <f t="shared" si="4"/>
        <v>0</v>
      </c>
      <c r="K72" s="2">
        <f t="shared" si="5"/>
        <v>130149.99999999657</v>
      </c>
      <c r="L72" s="22">
        <v>43271</v>
      </c>
      <c r="M72" s="21">
        <v>0</v>
      </c>
      <c r="N72" s="17">
        <v>0</v>
      </c>
      <c r="O72" s="16">
        <v>0</v>
      </c>
      <c r="P72">
        <f t="shared" si="6"/>
        <v>0</v>
      </c>
    </row>
    <row r="73" spans="1:16" ht="14.25" x14ac:dyDescent="0.15">
      <c r="A73" s="22">
        <v>43272</v>
      </c>
      <c r="B73" s="2">
        <v>270.55</v>
      </c>
      <c r="C73" s="2">
        <v>270.25</v>
      </c>
      <c r="D73" s="54">
        <v>1</v>
      </c>
      <c r="E73" s="24">
        <v>1</v>
      </c>
      <c r="F73" s="24">
        <v>1</v>
      </c>
      <c r="G73" s="17">
        <v>0</v>
      </c>
      <c r="H73" s="23">
        <v>-0.30000000000001098</v>
      </c>
      <c r="I73" s="8">
        <v>-300.00000000001103</v>
      </c>
      <c r="J73" s="42">
        <f t="shared" si="4"/>
        <v>-0.30000000000001137</v>
      </c>
      <c r="K73" s="2">
        <f t="shared" si="5"/>
        <v>129849.99999999655</v>
      </c>
      <c r="L73" s="22">
        <v>43272</v>
      </c>
      <c r="M73" s="21">
        <v>1</v>
      </c>
      <c r="N73" s="17">
        <v>270.55</v>
      </c>
      <c r="O73" s="16">
        <v>270.39999999999998</v>
      </c>
      <c r="P73">
        <f t="shared" si="6"/>
        <v>-0.15000000000003411</v>
      </c>
    </row>
    <row r="74" spans="1:16" ht="14.25" x14ac:dyDescent="0.15">
      <c r="A74" s="22">
        <v>43273</v>
      </c>
      <c r="B74" s="2">
        <v>270.7</v>
      </c>
      <c r="C74" s="2">
        <v>270.39999999999998</v>
      </c>
      <c r="D74" s="54">
        <v>1</v>
      </c>
      <c r="E74" s="24">
        <v>1</v>
      </c>
      <c r="F74" s="24">
        <v>1</v>
      </c>
      <c r="G74" s="17">
        <v>0</v>
      </c>
      <c r="H74" s="23">
        <v>-0.30000000000001098</v>
      </c>
      <c r="I74" s="8">
        <v>-300.00000000001103</v>
      </c>
      <c r="J74" s="42">
        <f t="shared" si="4"/>
        <v>-0.30000000000001137</v>
      </c>
      <c r="K74" s="2">
        <f t="shared" si="5"/>
        <v>129549.99999999654</v>
      </c>
      <c r="L74" s="22">
        <v>43273</v>
      </c>
      <c r="M74" s="21">
        <v>0</v>
      </c>
      <c r="N74" s="17">
        <v>0</v>
      </c>
      <c r="O74" s="16">
        <v>0</v>
      </c>
      <c r="P74">
        <f t="shared" si="6"/>
        <v>0</v>
      </c>
    </row>
    <row r="75" spans="1:16" ht="14.25" x14ac:dyDescent="0.15">
      <c r="A75" s="22">
        <v>43276</v>
      </c>
      <c r="B75" s="2">
        <v>270.39999999999998</v>
      </c>
      <c r="C75" s="2">
        <v>270.7</v>
      </c>
      <c r="D75" s="54">
        <v>-1</v>
      </c>
      <c r="E75" s="24">
        <v>-1</v>
      </c>
      <c r="F75" s="24">
        <v>-1</v>
      </c>
      <c r="G75" s="17">
        <v>0</v>
      </c>
      <c r="H75" s="23">
        <v>-0.30000000000001098</v>
      </c>
      <c r="I75" s="8">
        <v>-300.00000000001103</v>
      </c>
      <c r="J75" s="42">
        <f t="shared" si="4"/>
        <v>-0.30000000000001137</v>
      </c>
      <c r="K75" s="2">
        <f t="shared" si="5"/>
        <v>129249.99999999652</v>
      </c>
      <c r="L75" s="22">
        <v>43276</v>
      </c>
      <c r="M75" s="21">
        <v>-1</v>
      </c>
      <c r="N75" s="17">
        <v>270.39999999999998</v>
      </c>
      <c r="O75" s="16">
        <v>271.5</v>
      </c>
      <c r="P75">
        <f t="shared" si="6"/>
        <v>-1.1000000000000227</v>
      </c>
    </row>
    <row r="76" spans="1:16" ht="14.25" x14ac:dyDescent="0.15">
      <c r="A76" s="22">
        <v>43277</v>
      </c>
      <c r="B76" s="2">
        <v>269.60000000000002</v>
      </c>
      <c r="C76" s="2">
        <v>271.5</v>
      </c>
      <c r="D76" s="54">
        <v>-1</v>
      </c>
      <c r="E76" s="24">
        <v>-1</v>
      </c>
      <c r="F76" s="24">
        <v>-1</v>
      </c>
      <c r="G76" s="17">
        <v>3</v>
      </c>
      <c r="H76" s="23">
        <v>-1.8999999999999699</v>
      </c>
      <c r="I76" s="8">
        <v>-1899.99999999997</v>
      </c>
      <c r="J76" s="42">
        <f t="shared" si="4"/>
        <v>-1.8999999999999773</v>
      </c>
      <c r="K76" s="2">
        <f t="shared" si="5"/>
        <v>127349.99999999655</v>
      </c>
      <c r="L76" s="22">
        <v>43277</v>
      </c>
      <c r="M76" s="21">
        <v>0</v>
      </c>
      <c r="N76" s="17">
        <v>0</v>
      </c>
      <c r="O76" s="16">
        <v>0</v>
      </c>
      <c r="P76">
        <f t="shared" si="6"/>
        <v>0</v>
      </c>
    </row>
    <row r="77" spans="1:16" ht="14.25" x14ac:dyDescent="0.15">
      <c r="A77" s="22">
        <v>43278</v>
      </c>
      <c r="B77" s="2">
        <v>0</v>
      </c>
      <c r="C77" s="2">
        <v>0</v>
      </c>
      <c r="D77" s="54">
        <v>0</v>
      </c>
      <c r="E77" s="24">
        <v>0</v>
      </c>
      <c r="F77" s="24">
        <v>0</v>
      </c>
      <c r="G77" s="17">
        <v>0</v>
      </c>
      <c r="H77" s="23">
        <v>0</v>
      </c>
      <c r="I77" s="8">
        <v>0</v>
      </c>
      <c r="J77" s="42">
        <f t="shared" si="4"/>
        <v>0</v>
      </c>
      <c r="K77" s="2">
        <f t="shared" si="5"/>
        <v>127349.99999999655</v>
      </c>
      <c r="L77" s="22">
        <v>43278</v>
      </c>
      <c r="M77" s="21">
        <v>0</v>
      </c>
      <c r="N77" s="17">
        <v>0</v>
      </c>
      <c r="O77" s="16">
        <v>0</v>
      </c>
      <c r="P77">
        <f t="shared" si="6"/>
        <v>0</v>
      </c>
    </row>
    <row r="78" spans="1:16" ht="14.25" x14ac:dyDescent="0.15">
      <c r="A78" s="22">
        <v>43279</v>
      </c>
      <c r="B78" s="2">
        <v>0</v>
      </c>
      <c r="C78" s="2">
        <v>0</v>
      </c>
      <c r="D78" s="54">
        <v>0</v>
      </c>
      <c r="E78" s="24">
        <v>0</v>
      </c>
      <c r="F78" s="24">
        <v>0</v>
      </c>
      <c r="G78" s="17">
        <v>0</v>
      </c>
      <c r="H78" s="23">
        <v>0</v>
      </c>
      <c r="I78" s="8">
        <v>0</v>
      </c>
      <c r="J78" s="42">
        <f t="shared" si="4"/>
        <v>0</v>
      </c>
      <c r="K78" s="2">
        <f t="shared" si="5"/>
        <v>127349.99999999655</v>
      </c>
      <c r="L78" s="22">
        <v>43279</v>
      </c>
      <c r="M78" s="21">
        <v>0</v>
      </c>
      <c r="N78" s="17">
        <v>0</v>
      </c>
      <c r="O78" s="16">
        <v>0</v>
      </c>
      <c r="P78">
        <f t="shared" si="6"/>
        <v>0</v>
      </c>
    </row>
    <row r="79" spans="1:16" ht="14.25" x14ac:dyDescent="0.15">
      <c r="A79" s="22">
        <v>43280</v>
      </c>
      <c r="B79" s="2">
        <v>271.5</v>
      </c>
      <c r="C79" s="2">
        <v>271.2</v>
      </c>
      <c r="D79" s="54">
        <v>1</v>
      </c>
      <c r="E79" s="24">
        <v>1</v>
      </c>
      <c r="F79" s="24">
        <v>1</v>
      </c>
      <c r="G79" s="17">
        <v>0</v>
      </c>
      <c r="H79" s="23">
        <v>-0.30000000000001098</v>
      </c>
      <c r="I79" s="8">
        <v>-300.00000000001103</v>
      </c>
      <c r="J79" s="42">
        <f t="shared" si="4"/>
        <v>-0.30000000000001137</v>
      </c>
      <c r="K79" s="2">
        <f t="shared" si="5"/>
        <v>127049.99999999654</v>
      </c>
      <c r="L79" s="22">
        <v>43280</v>
      </c>
      <c r="M79" s="21">
        <v>1</v>
      </c>
      <c r="N79" s="17">
        <v>271.5</v>
      </c>
      <c r="O79" s="16">
        <v>271.39999999999998</v>
      </c>
      <c r="P79">
        <f t="shared" si="6"/>
        <v>-0.10000000000002274</v>
      </c>
    </row>
    <row r="80" spans="1:16" ht="14.25" x14ac:dyDescent="0.15">
      <c r="A80" s="22">
        <v>43283</v>
      </c>
      <c r="B80" s="2">
        <v>271.39999999999998</v>
      </c>
      <c r="C80" s="2">
        <v>271.7</v>
      </c>
      <c r="D80" s="54">
        <v>-1</v>
      </c>
      <c r="E80" s="24">
        <v>-1</v>
      </c>
      <c r="F80" s="24">
        <v>-1</v>
      </c>
      <c r="G80" s="17">
        <v>0</v>
      </c>
      <c r="H80" s="23">
        <v>-0.30000000000001098</v>
      </c>
      <c r="I80" s="8">
        <v>-300.00000000001103</v>
      </c>
      <c r="J80" s="42">
        <f t="shared" si="4"/>
        <v>-0.30000000000001137</v>
      </c>
      <c r="K80" s="2">
        <f t="shared" si="5"/>
        <v>126749.99999999652</v>
      </c>
      <c r="L80" s="22">
        <v>43283</v>
      </c>
      <c r="M80" s="21">
        <v>-1</v>
      </c>
      <c r="N80" s="17">
        <v>271.39999999999998</v>
      </c>
      <c r="O80" s="16">
        <v>272.95</v>
      </c>
      <c r="P80">
        <f t="shared" si="6"/>
        <v>-1.5500000000000114</v>
      </c>
    </row>
    <row r="81" spans="1:16" ht="14.25" x14ac:dyDescent="0.15">
      <c r="A81" s="22">
        <v>43284</v>
      </c>
      <c r="B81" s="2">
        <v>272.95</v>
      </c>
      <c r="C81" s="2">
        <v>272.64999999999998</v>
      </c>
      <c r="D81" s="54">
        <v>1</v>
      </c>
      <c r="E81" s="24">
        <v>1</v>
      </c>
      <c r="F81" s="24">
        <v>1</v>
      </c>
      <c r="G81" s="17">
        <v>0</v>
      </c>
      <c r="H81" s="23">
        <v>-0.30000000000001098</v>
      </c>
      <c r="I81" s="8">
        <v>-300.00000000001103</v>
      </c>
      <c r="J81" s="42">
        <f t="shared" si="4"/>
        <v>-0.30000000000001137</v>
      </c>
      <c r="K81" s="2">
        <f t="shared" si="5"/>
        <v>126449.99999999651</v>
      </c>
      <c r="L81" s="22">
        <v>43284</v>
      </c>
      <c r="M81" s="21">
        <v>1</v>
      </c>
      <c r="N81" s="17">
        <v>272.95</v>
      </c>
      <c r="O81" s="16">
        <v>272.7</v>
      </c>
      <c r="P81">
        <f t="shared" si="6"/>
        <v>-0.25</v>
      </c>
    </row>
    <row r="82" spans="1:16" ht="14.25" x14ac:dyDescent="0.15">
      <c r="A82" s="22">
        <v>43285</v>
      </c>
      <c r="B82" s="2">
        <v>271.39999999999998</v>
      </c>
      <c r="C82" s="2">
        <v>272.7</v>
      </c>
      <c r="D82" s="54">
        <v>1</v>
      </c>
      <c r="E82" s="24">
        <v>1</v>
      </c>
      <c r="F82" s="24">
        <v>1</v>
      </c>
      <c r="G82" s="17">
        <v>2</v>
      </c>
      <c r="H82" s="23">
        <v>1.30000000000001</v>
      </c>
      <c r="I82" s="8">
        <v>1300.00000000001</v>
      </c>
      <c r="J82" s="42">
        <f t="shared" si="4"/>
        <v>1.3000000000000114</v>
      </c>
      <c r="K82" s="2">
        <f t="shared" si="5"/>
        <v>127749.99999999652</v>
      </c>
      <c r="L82" s="22">
        <v>43285</v>
      </c>
      <c r="M82" s="21">
        <v>0</v>
      </c>
      <c r="N82" s="17">
        <v>0</v>
      </c>
      <c r="O82" s="16">
        <v>0</v>
      </c>
      <c r="P82">
        <f t="shared" si="6"/>
        <v>0</v>
      </c>
    </row>
    <row r="83" spans="1:16" ht="14.25" x14ac:dyDescent="0.15">
      <c r="A83" s="22">
        <v>43286</v>
      </c>
      <c r="B83" s="2">
        <v>0</v>
      </c>
      <c r="C83" s="2">
        <v>0</v>
      </c>
      <c r="D83" s="54">
        <v>0</v>
      </c>
      <c r="E83" s="24">
        <v>0</v>
      </c>
      <c r="F83" s="24">
        <v>0</v>
      </c>
      <c r="G83" s="17">
        <v>0</v>
      </c>
      <c r="H83" s="23">
        <v>0</v>
      </c>
      <c r="I83" s="8">
        <v>0</v>
      </c>
      <c r="J83" s="42">
        <f t="shared" si="4"/>
        <v>0</v>
      </c>
      <c r="K83" s="2">
        <f t="shared" si="5"/>
        <v>127749.99999999652</v>
      </c>
      <c r="L83" s="22">
        <v>43286</v>
      </c>
      <c r="M83" s="21">
        <v>0</v>
      </c>
      <c r="N83" s="17">
        <v>0</v>
      </c>
      <c r="O83" s="16">
        <v>0</v>
      </c>
      <c r="P83">
        <f t="shared" si="6"/>
        <v>0</v>
      </c>
    </row>
    <row r="84" spans="1:16" ht="14.25" x14ac:dyDescent="0.15">
      <c r="A84" s="22">
        <v>43287</v>
      </c>
      <c r="B84" s="2">
        <v>272.7</v>
      </c>
      <c r="C84" s="2">
        <v>273</v>
      </c>
      <c r="D84" s="54">
        <v>-1</v>
      </c>
      <c r="E84" s="24">
        <v>-1</v>
      </c>
      <c r="F84" s="24">
        <v>-1</v>
      </c>
      <c r="G84" s="17">
        <v>0</v>
      </c>
      <c r="H84" s="23">
        <v>-0.30000000000001098</v>
      </c>
      <c r="I84" s="8">
        <v>-300.00000000001103</v>
      </c>
      <c r="J84" s="42">
        <f t="shared" si="4"/>
        <v>-0.30000000000001137</v>
      </c>
      <c r="K84" s="2">
        <f t="shared" si="5"/>
        <v>127449.99999999651</v>
      </c>
      <c r="L84" s="22">
        <v>43287</v>
      </c>
      <c r="M84" s="21">
        <v>-1</v>
      </c>
      <c r="N84" s="17">
        <v>272.7</v>
      </c>
      <c r="O84" s="16">
        <v>273</v>
      </c>
      <c r="P84">
        <f t="shared" si="6"/>
        <v>-0.30000000000001137</v>
      </c>
    </row>
    <row r="85" spans="1:16" ht="14.25" x14ac:dyDescent="0.15">
      <c r="A85" s="22">
        <v>43290</v>
      </c>
      <c r="B85" s="2">
        <v>273</v>
      </c>
      <c r="C85" s="2">
        <v>272.7</v>
      </c>
      <c r="D85" s="54">
        <v>1</v>
      </c>
      <c r="E85" s="24">
        <v>1</v>
      </c>
      <c r="F85" s="24">
        <v>1</v>
      </c>
      <c r="G85" s="17">
        <v>0</v>
      </c>
      <c r="H85" s="23">
        <v>-0.30000000000001098</v>
      </c>
      <c r="I85" s="8">
        <v>-300.00000000001103</v>
      </c>
      <c r="J85" s="42">
        <f t="shared" si="4"/>
        <v>-0.30000000000001137</v>
      </c>
      <c r="K85" s="2">
        <f t="shared" si="5"/>
        <v>127149.99999999649</v>
      </c>
      <c r="L85" s="22">
        <v>43290</v>
      </c>
      <c r="M85" s="21">
        <v>1</v>
      </c>
      <c r="N85" s="17">
        <v>273</v>
      </c>
      <c r="O85" s="16">
        <v>272.14999999999998</v>
      </c>
      <c r="P85">
        <f t="shared" si="6"/>
        <v>-0.85000000000002274</v>
      </c>
    </row>
    <row r="86" spans="1:16" ht="14.25" x14ac:dyDescent="0.15">
      <c r="A86" s="22">
        <v>43291</v>
      </c>
      <c r="B86" s="2">
        <v>272.7</v>
      </c>
      <c r="C86" s="2">
        <v>272.39999999999998</v>
      </c>
      <c r="D86" s="54">
        <v>1</v>
      </c>
      <c r="E86" s="24">
        <v>1</v>
      </c>
      <c r="F86" s="24">
        <v>1</v>
      </c>
      <c r="G86" s="17">
        <v>0</v>
      </c>
      <c r="H86" s="23">
        <v>-0.30000000000001098</v>
      </c>
      <c r="I86" s="8">
        <v>-300.00000000001103</v>
      </c>
      <c r="J86" s="42">
        <f t="shared" si="4"/>
        <v>-0.30000000000001137</v>
      </c>
      <c r="K86" s="2">
        <f t="shared" si="5"/>
        <v>126849.99999999648</v>
      </c>
      <c r="L86" s="22">
        <v>43291</v>
      </c>
      <c r="M86" s="21">
        <v>0</v>
      </c>
      <c r="N86" s="17">
        <v>0</v>
      </c>
      <c r="O86" s="16">
        <v>0</v>
      </c>
      <c r="P86">
        <f t="shared" si="6"/>
        <v>0</v>
      </c>
    </row>
    <row r="87" spans="1:16" ht="14.25" x14ac:dyDescent="0.15">
      <c r="A87" s="22">
        <v>43292</v>
      </c>
      <c r="B87" s="2">
        <v>272.14999999999998</v>
      </c>
      <c r="C87" s="2">
        <v>272.45</v>
      </c>
      <c r="D87" s="54">
        <v>-1</v>
      </c>
      <c r="E87" s="24">
        <v>-1</v>
      </c>
      <c r="F87" s="24">
        <v>-1</v>
      </c>
      <c r="G87" s="17">
        <v>0</v>
      </c>
      <c r="H87" s="23">
        <v>-0.30000000000001098</v>
      </c>
      <c r="I87" s="8">
        <v>-300.00000000001103</v>
      </c>
      <c r="J87" s="42">
        <f t="shared" si="4"/>
        <v>-0.30000000000001137</v>
      </c>
      <c r="K87" s="2">
        <f t="shared" si="5"/>
        <v>126549.99999999646</v>
      </c>
      <c r="L87" s="22">
        <v>43292</v>
      </c>
      <c r="M87" s="21">
        <v>-1</v>
      </c>
      <c r="N87" s="17">
        <v>272.14999999999998</v>
      </c>
      <c r="O87" s="16">
        <v>273.10000000000002</v>
      </c>
      <c r="P87">
        <f t="shared" si="6"/>
        <v>-0.95000000000004547</v>
      </c>
    </row>
    <row r="88" spans="1:16" ht="14.25" x14ac:dyDescent="0.15">
      <c r="A88" s="22">
        <v>43293</v>
      </c>
      <c r="B88" s="2">
        <v>273.10000000000002</v>
      </c>
      <c r="C88" s="2">
        <v>272.8</v>
      </c>
      <c r="D88" s="54">
        <v>1</v>
      </c>
      <c r="E88" s="24">
        <v>1</v>
      </c>
      <c r="F88" s="24">
        <v>1</v>
      </c>
      <c r="G88" s="17">
        <v>0</v>
      </c>
      <c r="H88" s="23">
        <v>-0.30000000000001098</v>
      </c>
      <c r="I88" s="8">
        <v>-300.00000000001103</v>
      </c>
      <c r="J88" s="42">
        <f t="shared" si="4"/>
        <v>-0.30000000000001137</v>
      </c>
      <c r="K88" s="2">
        <f t="shared" si="5"/>
        <v>126249.99999999645</v>
      </c>
      <c r="L88" s="22">
        <v>43293</v>
      </c>
      <c r="M88" s="21">
        <v>1</v>
      </c>
      <c r="N88" s="17">
        <v>273.10000000000002</v>
      </c>
      <c r="O88" s="16">
        <v>271.8</v>
      </c>
      <c r="P88">
        <f t="shared" si="6"/>
        <v>-1.3000000000000114</v>
      </c>
    </row>
    <row r="89" spans="1:16" ht="14.25" x14ac:dyDescent="0.15">
      <c r="A89" s="22">
        <v>43294</v>
      </c>
      <c r="B89" s="2">
        <v>271.8</v>
      </c>
      <c r="C89" s="2">
        <v>272.10000000000002</v>
      </c>
      <c r="D89" s="54">
        <v>-1</v>
      </c>
      <c r="E89" s="24">
        <v>-1</v>
      </c>
      <c r="F89" s="24">
        <v>-1</v>
      </c>
      <c r="G89" s="17">
        <v>0</v>
      </c>
      <c r="H89" s="23">
        <v>-0.30000000000001098</v>
      </c>
      <c r="I89" s="8">
        <v>-300.00000000001103</v>
      </c>
      <c r="J89" s="42">
        <f t="shared" si="4"/>
        <v>-0.30000000000001137</v>
      </c>
      <c r="K89" s="2">
        <f t="shared" si="5"/>
        <v>125949.99999999643</v>
      </c>
      <c r="L89" s="22">
        <v>43294</v>
      </c>
      <c r="M89" s="21">
        <v>-1</v>
      </c>
      <c r="N89" s="17">
        <v>271.8</v>
      </c>
      <c r="O89" s="16">
        <v>269.3</v>
      </c>
      <c r="P89">
        <f t="shared" si="6"/>
        <v>2.5</v>
      </c>
    </row>
    <row r="90" spans="1:16" ht="14.25" x14ac:dyDescent="0.15">
      <c r="A90" s="22">
        <v>43297</v>
      </c>
      <c r="B90" s="2">
        <v>273.10000000000002</v>
      </c>
      <c r="C90" s="2">
        <v>269.3</v>
      </c>
      <c r="D90" s="54">
        <v>-1</v>
      </c>
      <c r="E90" s="24">
        <v>-1</v>
      </c>
      <c r="F90" s="24">
        <v>-1</v>
      </c>
      <c r="G90" s="17">
        <v>4</v>
      </c>
      <c r="H90" s="23">
        <v>3.80000000000001</v>
      </c>
      <c r="I90" s="8">
        <v>3800.00000000001</v>
      </c>
      <c r="J90" s="42">
        <f t="shared" si="4"/>
        <v>3.8000000000000114</v>
      </c>
      <c r="K90" s="2">
        <f t="shared" si="5"/>
        <v>129749.99999999645</v>
      </c>
      <c r="L90" s="22">
        <v>43297</v>
      </c>
      <c r="M90" s="21">
        <v>0</v>
      </c>
      <c r="N90" s="17">
        <v>0</v>
      </c>
      <c r="O90" s="16">
        <v>0</v>
      </c>
      <c r="P90">
        <f t="shared" si="6"/>
        <v>0</v>
      </c>
    </row>
    <row r="91" spans="1:16" ht="14.25" x14ac:dyDescent="0.15">
      <c r="A91" s="22">
        <v>43298</v>
      </c>
      <c r="B91" s="2">
        <v>0</v>
      </c>
      <c r="C91" s="2">
        <v>0</v>
      </c>
      <c r="D91" s="54">
        <v>0</v>
      </c>
      <c r="E91" s="24">
        <v>0</v>
      </c>
      <c r="F91" s="24">
        <v>0</v>
      </c>
      <c r="G91" s="17">
        <v>0</v>
      </c>
      <c r="H91" s="23">
        <v>0</v>
      </c>
      <c r="I91" s="8">
        <v>0</v>
      </c>
      <c r="J91" s="42">
        <f t="shared" si="4"/>
        <v>0</v>
      </c>
      <c r="K91" s="2">
        <f t="shared" si="5"/>
        <v>129749.99999999645</v>
      </c>
      <c r="L91" s="22">
        <v>43298</v>
      </c>
      <c r="M91" s="21">
        <v>0</v>
      </c>
      <c r="N91" s="17">
        <v>0</v>
      </c>
      <c r="O91" s="16">
        <v>0</v>
      </c>
      <c r="P91">
        <f t="shared" si="6"/>
        <v>0</v>
      </c>
    </row>
    <row r="92" spans="1:16" ht="14.25" x14ac:dyDescent="0.15">
      <c r="A92" s="22">
        <v>43299</v>
      </c>
      <c r="B92" s="2">
        <v>0</v>
      </c>
      <c r="C92" s="2">
        <v>0</v>
      </c>
      <c r="D92" s="54">
        <v>0</v>
      </c>
      <c r="E92" s="24">
        <v>0</v>
      </c>
      <c r="F92" s="24">
        <v>0</v>
      </c>
      <c r="G92" s="17">
        <v>0</v>
      </c>
      <c r="H92" s="23">
        <v>0</v>
      </c>
      <c r="I92" s="8">
        <v>0</v>
      </c>
      <c r="J92" s="42">
        <f t="shared" si="4"/>
        <v>0</v>
      </c>
      <c r="K92" s="2">
        <f t="shared" si="5"/>
        <v>129749.99999999645</v>
      </c>
      <c r="L92" s="22">
        <v>43299</v>
      </c>
      <c r="M92" s="21">
        <v>0</v>
      </c>
      <c r="N92" s="17">
        <v>0</v>
      </c>
      <c r="O92" s="16">
        <v>0</v>
      </c>
      <c r="P92">
        <f t="shared" si="6"/>
        <v>0</v>
      </c>
    </row>
    <row r="93" spans="1:16" ht="14.25" x14ac:dyDescent="0.15">
      <c r="A93" s="22">
        <v>43300</v>
      </c>
      <c r="B93" s="2">
        <v>0</v>
      </c>
      <c r="C93" s="2">
        <v>0</v>
      </c>
      <c r="D93" s="54">
        <v>0</v>
      </c>
      <c r="E93" s="24">
        <v>0</v>
      </c>
      <c r="F93" s="24">
        <v>0</v>
      </c>
      <c r="G93" s="17">
        <v>0</v>
      </c>
      <c r="H93" s="23">
        <v>0</v>
      </c>
      <c r="I93" s="8">
        <v>0</v>
      </c>
      <c r="J93" s="42">
        <f t="shared" si="4"/>
        <v>0</v>
      </c>
      <c r="K93" s="2">
        <f t="shared" si="5"/>
        <v>129749.99999999645</v>
      </c>
      <c r="L93" s="22">
        <v>43300</v>
      </c>
      <c r="M93" s="21">
        <v>0</v>
      </c>
      <c r="N93" s="17">
        <v>0</v>
      </c>
      <c r="O93" s="16">
        <v>0</v>
      </c>
      <c r="P93">
        <f t="shared" si="6"/>
        <v>0</v>
      </c>
    </row>
    <row r="94" spans="1:16" ht="14.25" x14ac:dyDescent="0.15">
      <c r="A94" s="22">
        <v>43301</v>
      </c>
      <c r="B94" s="2">
        <v>269.3</v>
      </c>
      <c r="C94" s="2">
        <v>271.5</v>
      </c>
      <c r="D94" s="54">
        <v>1</v>
      </c>
      <c r="E94" s="24">
        <v>1</v>
      </c>
      <c r="F94" s="24">
        <v>1</v>
      </c>
      <c r="G94" s="17">
        <v>1</v>
      </c>
      <c r="H94" s="23">
        <v>2.1999999999999802</v>
      </c>
      <c r="I94" s="8">
        <v>2199.99999999998</v>
      </c>
      <c r="J94" s="42">
        <f t="shared" si="4"/>
        <v>2.1999999999999886</v>
      </c>
      <c r="K94" s="2">
        <f t="shared" si="5"/>
        <v>131949.99999999645</v>
      </c>
      <c r="L94" s="22">
        <v>43301</v>
      </c>
      <c r="M94" s="21">
        <v>1</v>
      </c>
      <c r="N94" s="17">
        <v>269.3</v>
      </c>
      <c r="O94" s="16">
        <v>271.5</v>
      </c>
      <c r="P94">
        <f t="shared" si="6"/>
        <v>2.1999999999999886</v>
      </c>
    </row>
    <row r="95" spans="1:16" ht="14.25" x14ac:dyDescent="0.15">
      <c r="A95" s="22">
        <v>43304</v>
      </c>
      <c r="B95" s="2">
        <v>271.5</v>
      </c>
      <c r="C95" s="2">
        <v>271.8</v>
      </c>
      <c r="D95" s="54">
        <v>-1</v>
      </c>
      <c r="E95" s="24">
        <v>-1</v>
      </c>
      <c r="F95" s="24">
        <v>-1</v>
      </c>
      <c r="G95" s="17">
        <v>0</v>
      </c>
      <c r="H95" s="23">
        <v>-0.30000000000001098</v>
      </c>
      <c r="I95" s="8">
        <v>-300.00000000001103</v>
      </c>
      <c r="J95" s="42">
        <f t="shared" si="4"/>
        <v>-0.30000000000001137</v>
      </c>
      <c r="K95" s="2">
        <f t="shared" si="5"/>
        <v>131649.99999999645</v>
      </c>
      <c r="L95" s="22">
        <v>43304</v>
      </c>
      <c r="M95" s="21">
        <v>-1</v>
      </c>
      <c r="N95" s="17">
        <v>271.5</v>
      </c>
      <c r="O95" s="16">
        <v>272.05</v>
      </c>
      <c r="P95">
        <f t="shared" si="6"/>
        <v>-0.55000000000001137</v>
      </c>
    </row>
    <row r="96" spans="1:16" ht="14.25" x14ac:dyDescent="0.15">
      <c r="A96" s="22">
        <v>43305</v>
      </c>
      <c r="B96" s="2">
        <v>269.3</v>
      </c>
      <c r="C96" s="2">
        <v>272.05</v>
      </c>
      <c r="D96" s="54">
        <v>-1</v>
      </c>
      <c r="E96" s="24">
        <v>-1</v>
      </c>
      <c r="F96" s="24">
        <v>-1</v>
      </c>
      <c r="G96" s="17">
        <v>1</v>
      </c>
      <c r="H96" s="23">
        <v>-2.75</v>
      </c>
      <c r="I96" s="8">
        <v>-2750</v>
      </c>
      <c r="J96" s="42">
        <f t="shared" si="4"/>
        <v>-2.75</v>
      </c>
      <c r="K96" s="2">
        <f t="shared" si="5"/>
        <v>128899.99999999645</v>
      </c>
      <c r="L96" s="22">
        <v>43305</v>
      </c>
      <c r="M96" s="21">
        <v>0</v>
      </c>
      <c r="N96" s="17">
        <v>0</v>
      </c>
      <c r="O96" s="16">
        <v>0</v>
      </c>
      <c r="P96">
        <f t="shared" si="6"/>
        <v>0</v>
      </c>
    </row>
    <row r="97" spans="1:16" ht="14.25" x14ac:dyDescent="0.15">
      <c r="A97" s="22">
        <v>43306</v>
      </c>
      <c r="B97" s="2">
        <v>272.05</v>
      </c>
      <c r="C97" s="2">
        <v>271.75</v>
      </c>
      <c r="D97" s="54">
        <v>1</v>
      </c>
      <c r="E97" s="24">
        <v>1</v>
      </c>
      <c r="F97" s="24">
        <v>1</v>
      </c>
      <c r="G97" s="17">
        <v>0</v>
      </c>
      <c r="H97" s="23">
        <v>-0.30000000000001098</v>
      </c>
      <c r="I97" s="8">
        <v>-300.00000000001103</v>
      </c>
      <c r="J97" s="42">
        <f t="shared" si="4"/>
        <v>-0.30000000000001137</v>
      </c>
      <c r="K97" s="2">
        <f t="shared" si="5"/>
        <v>128599.99999999643</v>
      </c>
      <c r="L97" s="22">
        <v>43306</v>
      </c>
      <c r="M97" s="21">
        <v>1</v>
      </c>
      <c r="N97" s="17">
        <v>272.05</v>
      </c>
      <c r="O97" s="16">
        <v>271.75</v>
      </c>
      <c r="P97">
        <f t="shared" si="6"/>
        <v>-0.30000000000001137</v>
      </c>
    </row>
    <row r="98" spans="1:16" ht="14.25" x14ac:dyDescent="0.15">
      <c r="A98" s="22">
        <v>43307</v>
      </c>
      <c r="B98" s="2">
        <v>271.75</v>
      </c>
      <c r="C98" s="2">
        <v>272.05</v>
      </c>
      <c r="D98" s="54">
        <v>-1</v>
      </c>
      <c r="E98" s="24">
        <v>-1</v>
      </c>
      <c r="F98" s="24">
        <v>-1</v>
      </c>
      <c r="G98" s="17">
        <v>0</v>
      </c>
      <c r="H98" s="23">
        <v>-0.30000000000001098</v>
      </c>
      <c r="I98" s="8">
        <v>-300.00000000001103</v>
      </c>
      <c r="J98" s="42">
        <f t="shared" si="4"/>
        <v>-0.30000000000001137</v>
      </c>
      <c r="K98" s="2">
        <f t="shared" si="5"/>
        <v>128299.99999999642</v>
      </c>
      <c r="L98" s="22">
        <v>43307</v>
      </c>
      <c r="M98" s="21">
        <v>-1</v>
      </c>
      <c r="N98" s="17">
        <v>271.75</v>
      </c>
      <c r="O98" s="16">
        <v>271.7</v>
      </c>
      <c r="P98">
        <f t="shared" si="6"/>
        <v>5.0000000000011369E-2</v>
      </c>
    </row>
    <row r="99" spans="1:16" ht="14.25" x14ac:dyDescent="0.15">
      <c r="A99" s="22">
        <v>43308</v>
      </c>
      <c r="B99" s="2">
        <v>272.05</v>
      </c>
      <c r="C99" s="2">
        <v>271.7</v>
      </c>
      <c r="D99" s="54">
        <v>-1</v>
      </c>
      <c r="E99" s="24">
        <v>-1</v>
      </c>
      <c r="F99" s="24">
        <v>-1</v>
      </c>
      <c r="G99" s="17">
        <v>2</v>
      </c>
      <c r="H99" s="23">
        <v>0.35000000000002202</v>
      </c>
      <c r="I99" s="8">
        <v>350.000000000022</v>
      </c>
      <c r="J99" s="42">
        <f t="shared" si="4"/>
        <v>0.35000000000002274</v>
      </c>
      <c r="K99" s="2">
        <f t="shared" si="5"/>
        <v>128649.99999999645</v>
      </c>
      <c r="L99" s="22">
        <v>43308</v>
      </c>
      <c r="M99" s="21">
        <v>0</v>
      </c>
      <c r="N99" s="17">
        <v>0</v>
      </c>
      <c r="O99" s="16">
        <v>0</v>
      </c>
      <c r="P99">
        <f t="shared" si="6"/>
        <v>0</v>
      </c>
    </row>
    <row r="100" spans="1:16" ht="14.25" x14ac:dyDescent="0.15">
      <c r="A100" s="22">
        <v>43311</v>
      </c>
      <c r="B100" s="2">
        <v>0</v>
      </c>
      <c r="C100" s="2">
        <v>0</v>
      </c>
      <c r="D100" s="54">
        <v>0</v>
      </c>
      <c r="E100" s="24">
        <v>0</v>
      </c>
      <c r="F100" s="24">
        <v>0</v>
      </c>
      <c r="G100" s="17">
        <v>0</v>
      </c>
      <c r="H100" s="23">
        <v>0</v>
      </c>
      <c r="I100" s="8">
        <v>0</v>
      </c>
      <c r="J100" s="42">
        <f t="shared" si="4"/>
        <v>0</v>
      </c>
      <c r="K100" s="2">
        <f t="shared" si="5"/>
        <v>128649.99999999645</v>
      </c>
      <c r="L100" s="22">
        <v>43311</v>
      </c>
      <c r="M100" s="21">
        <v>0</v>
      </c>
      <c r="N100" s="17">
        <v>0</v>
      </c>
      <c r="O100" s="16">
        <v>0</v>
      </c>
      <c r="P100">
        <f t="shared" si="6"/>
        <v>0</v>
      </c>
    </row>
    <row r="101" spans="1:16" ht="14.25" x14ac:dyDescent="0.15">
      <c r="A101" s="22">
        <v>43312</v>
      </c>
      <c r="B101" s="2">
        <v>271.7</v>
      </c>
      <c r="C101" s="2">
        <v>271.39999999999998</v>
      </c>
      <c r="D101" s="54">
        <v>1</v>
      </c>
      <c r="E101" s="24">
        <v>1</v>
      </c>
      <c r="F101" s="24">
        <v>1</v>
      </c>
      <c r="G101" s="17">
        <v>0</v>
      </c>
      <c r="H101" s="23">
        <v>-0.30000000000001098</v>
      </c>
      <c r="I101" s="8">
        <v>-300.00000000001103</v>
      </c>
      <c r="J101" s="42">
        <f t="shared" si="4"/>
        <v>-0.30000000000001137</v>
      </c>
      <c r="K101" s="2">
        <f t="shared" si="5"/>
        <v>128349.99999999643</v>
      </c>
      <c r="L101" s="22">
        <v>43312</v>
      </c>
      <c r="M101" s="21">
        <v>1</v>
      </c>
      <c r="N101" s="17">
        <v>271.7</v>
      </c>
      <c r="O101" s="16">
        <v>271.35000000000002</v>
      </c>
      <c r="P101">
        <f t="shared" si="6"/>
        <v>-0.34999999999996589</v>
      </c>
    </row>
    <row r="102" spans="1:16" ht="14.25" x14ac:dyDescent="0.15">
      <c r="A102" s="22">
        <v>43313</v>
      </c>
      <c r="B102" s="2">
        <v>271.35000000000002</v>
      </c>
      <c r="C102" s="2">
        <v>271.3</v>
      </c>
      <c r="D102" s="54">
        <v>-1</v>
      </c>
      <c r="E102" s="24">
        <v>-1</v>
      </c>
      <c r="F102" s="24">
        <v>-1</v>
      </c>
      <c r="G102" s="17">
        <v>2</v>
      </c>
      <c r="H102" s="23">
        <v>5.0000000000011299E-2</v>
      </c>
      <c r="I102" s="8">
        <v>50.000000000011298</v>
      </c>
      <c r="J102" s="42">
        <f t="shared" si="4"/>
        <v>5.0000000000011369E-2</v>
      </c>
      <c r="K102" s="2">
        <f t="shared" si="5"/>
        <v>128399.99999999645</v>
      </c>
      <c r="L102" s="22">
        <v>43313</v>
      </c>
      <c r="M102" s="21">
        <v>-1</v>
      </c>
      <c r="N102" s="17">
        <v>271.35000000000002</v>
      </c>
      <c r="O102" s="16">
        <v>271.3</v>
      </c>
      <c r="P102">
        <f t="shared" si="6"/>
        <v>5.0000000000011369E-2</v>
      </c>
    </row>
    <row r="103" spans="1:16" ht="14.25" x14ac:dyDescent="0.15">
      <c r="A103" s="22">
        <v>43314</v>
      </c>
      <c r="B103" s="2">
        <v>0</v>
      </c>
      <c r="C103" s="2">
        <v>0</v>
      </c>
      <c r="D103" s="54">
        <v>0</v>
      </c>
      <c r="E103" s="24">
        <v>0</v>
      </c>
      <c r="F103" s="24">
        <v>0</v>
      </c>
      <c r="G103" s="17">
        <v>0</v>
      </c>
      <c r="H103" s="23">
        <v>0</v>
      </c>
      <c r="I103" s="8">
        <v>0</v>
      </c>
      <c r="J103" s="42">
        <f t="shared" si="4"/>
        <v>0</v>
      </c>
      <c r="K103" s="2">
        <f t="shared" si="5"/>
        <v>128399.99999999645</v>
      </c>
      <c r="L103" s="22">
        <v>43314</v>
      </c>
      <c r="M103" s="21">
        <v>0</v>
      </c>
      <c r="N103" s="17">
        <v>0</v>
      </c>
      <c r="O103" s="16">
        <v>0</v>
      </c>
      <c r="P103">
        <f t="shared" si="6"/>
        <v>0</v>
      </c>
    </row>
    <row r="104" spans="1:16" ht="14.25" x14ac:dyDescent="0.15">
      <c r="A104" s="22">
        <v>43315</v>
      </c>
      <c r="B104" s="2">
        <v>271.3</v>
      </c>
      <c r="C104" s="2">
        <v>271</v>
      </c>
      <c r="D104" s="54">
        <v>1</v>
      </c>
      <c r="E104" s="24">
        <v>1</v>
      </c>
      <c r="F104" s="24">
        <v>1</v>
      </c>
      <c r="G104" s="17">
        <v>0</v>
      </c>
      <c r="H104" s="23">
        <v>-0.30000000000001098</v>
      </c>
      <c r="I104" s="8">
        <v>-300.00000000001103</v>
      </c>
      <c r="J104" s="42">
        <f t="shared" si="4"/>
        <v>-0.30000000000001137</v>
      </c>
      <c r="K104" s="2">
        <f t="shared" si="5"/>
        <v>128099.99999999643</v>
      </c>
      <c r="L104" s="22">
        <v>43315</v>
      </c>
      <c r="M104" s="21">
        <v>1</v>
      </c>
      <c r="N104" s="17">
        <v>271.3</v>
      </c>
      <c r="O104" s="16">
        <v>270.25</v>
      </c>
      <c r="P104">
        <f t="shared" si="6"/>
        <v>-1.0500000000000114</v>
      </c>
    </row>
    <row r="105" spans="1:16" ht="14.25" x14ac:dyDescent="0.15">
      <c r="A105" s="22">
        <v>43318</v>
      </c>
      <c r="B105" s="2">
        <v>270.25</v>
      </c>
      <c r="C105" s="2">
        <v>270.55</v>
      </c>
      <c r="D105" s="54">
        <v>-1</v>
      </c>
      <c r="E105" s="24">
        <v>-1</v>
      </c>
      <c r="F105" s="24">
        <v>-1</v>
      </c>
      <c r="G105" s="17">
        <v>0</v>
      </c>
      <c r="H105" s="23">
        <v>-0.30000000000001098</v>
      </c>
      <c r="I105" s="8">
        <v>-300.00000000001103</v>
      </c>
      <c r="J105" s="42">
        <f t="shared" si="4"/>
        <v>-0.30000000000001137</v>
      </c>
      <c r="K105" s="2">
        <f t="shared" si="5"/>
        <v>127799.99999999642</v>
      </c>
      <c r="L105" s="22">
        <v>43318</v>
      </c>
      <c r="M105" s="21">
        <v>-1</v>
      </c>
      <c r="N105" s="17">
        <v>270.25</v>
      </c>
      <c r="O105" s="16">
        <v>269.60000000000002</v>
      </c>
      <c r="P105">
        <f t="shared" si="6"/>
        <v>0.64999999999997726</v>
      </c>
    </row>
    <row r="106" spans="1:16" ht="14.25" x14ac:dyDescent="0.15">
      <c r="A106" s="22">
        <v>43319</v>
      </c>
      <c r="B106" s="2">
        <v>269.60000000000002</v>
      </c>
      <c r="C106" s="2">
        <v>269.3</v>
      </c>
      <c r="D106" s="54">
        <v>1</v>
      </c>
      <c r="E106" s="24">
        <v>1</v>
      </c>
      <c r="F106" s="24">
        <v>1</v>
      </c>
      <c r="G106" s="17">
        <v>1</v>
      </c>
      <c r="H106" s="23">
        <v>-0.30000000000001098</v>
      </c>
      <c r="I106" s="8">
        <v>-300.00000000001103</v>
      </c>
      <c r="J106" s="42">
        <f t="shared" si="4"/>
        <v>-0.30000000000001137</v>
      </c>
      <c r="K106" s="2">
        <f t="shared" si="5"/>
        <v>127499.99999999641</v>
      </c>
      <c r="L106" s="22">
        <v>43319</v>
      </c>
      <c r="M106" s="21">
        <v>1</v>
      </c>
      <c r="N106" s="17">
        <v>269.60000000000002</v>
      </c>
      <c r="O106" s="16">
        <v>269.35000000000002</v>
      </c>
      <c r="P106">
        <f t="shared" si="6"/>
        <v>-0.25</v>
      </c>
    </row>
    <row r="107" spans="1:16" ht="14.25" x14ac:dyDescent="0.15">
      <c r="A107" s="22">
        <v>43320</v>
      </c>
      <c r="B107" s="2">
        <v>0</v>
      </c>
      <c r="C107" s="2">
        <v>0</v>
      </c>
      <c r="D107" s="54">
        <v>0</v>
      </c>
      <c r="E107" s="24">
        <v>0</v>
      </c>
      <c r="F107" s="24">
        <v>0</v>
      </c>
      <c r="G107" s="17">
        <v>0</v>
      </c>
      <c r="H107" s="23">
        <v>0</v>
      </c>
      <c r="I107" s="8">
        <v>0</v>
      </c>
      <c r="J107" s="42">
        <f t="shared" si="4"/>
        <v>0</v>
      </c>
      <c r="K107" s="2">
        <f t="shared" si="5"/>
        <v>127499.99999999641</v>
      </c>
      <c r="L107" s="22">
        <v>43320</v>
      </c>
      <c r="M107" s="21">
        <v>0</v>
      </c>
      <c r="N107" s="17">
        <v>0</v>
      </c>
      <c r="O107" s="16">
        <v>0</v>
      </c>
      <c r="P107">
        <f t="shared" si="6"/>
        <v>0</v>
      </c>
    </row>
    <row r="108" spans="1:16" ht="14.25" x14ac:dyDescent="0.15">
      <c r="A108" s="22">
        <v>43321</v>
      </c>
      <c r="B108" s="2">
        <v>269.60000000000002</v>
      </c>
      <c r="C108" s="2">
        <v>269.35000000000002</v>
      </c>
      <c r="D108" s="54">
        <v>1</v>
      </c>
      <c r="E108" s="24">
        <v>1</v>
      </c>
      <c r="F108" s="24">
        <v>1</v>
      </c>
      <c r="G108" s="17">
        <v>1</v>
      </c>
      <c r="H108" s="23">
        <v>0</v>
      </c>
      <c r="I108" s="8">
        <v>-300.00000000001103</v>
      </c>
      <c r="J108" s="42">
        <f t="shared" si="4"/>
        <v>-0.25</v>
      </c>
      <c r="K108" s="2">
        <f t="shared" si="5"/>
        <v>127249.99999999641</v>
      </c>
      <c r="L108" s="22">
        <v>43321</v>
      </c>
      <c r="M108" s="21">
        <v>0</v>
      </c>
      <c r="N108" s="17">
        <v>0</v>
      </c>
      <c r="O108" s="16">
        <v>0</v>
      </c>
      <c r="P108">
        <f t="shared" si="6"/>
        <v>0</v>
      </c>
    </row>
    <row r="109" spans="1:16" ht="14.25" x14ac:dyDescent="0.15">
      <c r="A109" s="22">
        <v>43322</v>
      </c>
      <c r="B109" s="2">
        <v>269.35000000000002</v>
      </c>
      <c r="C109" s="2">
        <v>269.64999999999998</v>
      </c>
      <c r="D109" s="54">
        <v>-1</v>
      </c>
      <c r="E109" s="24">
        <v>-1</v>
      </c>
      <c r="F109" s="24">
        <v>-1</v>
      </c>
      <c r="G109" s="17">
        <v>0</v>
      </c>
      <c r="H109" s="23">
        <v>-0.30000000000001098</v>
      </c>
      <c r="I109" s="8">
        <v>-300.00000000001103</v>
      </c>
      <c r="J109" s="42">
        <f t="shared" si="4"/>
        <v>-0.29999999999995453</v>
      </c>
      <c r="K109" s="2">
        <f t="shared" si="5"/>
        <v>126949.99999999645</v>
      </c>
      <c r="L109" s="22">
        <v>43322</v>
      </c>
      <c r="M109" s="21">
        <v>-1</v>
      </c>
      <c r="N109" s="17">
        <v>269.35000000000002</v>
      </c>
      <c r="O109" s="16">
        <v>264</v>
      </c>
      <c r="P109">
        <f t="shared" si="6"/>
        <v>5.3500000000000227</v>
      </c>
    </row>
    <row r="110" spans="1:16" ht="14.25" x14ac:dyDescent="0.15">
      <c r="A110" s="22">
        <v>43325</v>
      </c>
      <c r="B110" s="2">
        <v>269</v>
      </c>
      <c r="C110" s="2">
        <v>264</v>
      </c>
      <c r="D110" s="54">
        <v>-1</v>
      </c>
      <c r="E110" s="24">
        <v>-1</v>
      </c>
      <c r="F110" s="24">
        <v>-1</v>
      </c>
      <c r="G110" s="17">
        <v>4</v>
      </c>
      <c r="H110" s="23">
        <v>5</v>
      </c>
      <c r="I110" s="8">
        <v>5000</v>
      </c>
      <c r="J110" s="42">
        <f t="shared" si="4"/>
        <v>5</v>
      </c>
      <c r="K110" s="2">
        <f t="shared" si="5"/>
        <v>131949.99999999645</v>
      </c>
      <c r="L110" s="22">
        <v>43325</v>
      </c>
      <c r="M110" s="21">
        <v>0</v>
      </c>
      <c r="N110" s="17">
        <v>0</v>
      </c>
      <c r="O110" s="16">
        <v>0</v>
      </c>
      <c r="P110">
        <f t="shared" si="6"/>
        <v>0</v>
      </c>
    </row>
    <row r="111" spans="1:16" ht="14.25" x14ac:dyDescent="0.15">
      <c r="A111" s="22">
        <v>43326</v>
      </c>
      <c r="B111" s="2">
        <v>0</v>
      </c>
      <c r="C111" s="2">
        <v>0</v>
      </c>
      <c r="D111" s="54">
        <v>0</v>
      </c>
      <c r="E111" s="24">
        <v>0</v>
      </c>
      <c r="F111" s="24">
        <v>0</v>
      </c>
      <c r="G111" s="17">
        <v>0</v>
      </c>
      <c r="H111" s="23">
        <v>0</v>
      </c>
      <c r="I111" s="8">
        <v>0</v>
      </c>
      <c r="J111" s="42">
        <f t="shared" si="4"/>
        <v>0</v>
      </c>
      <c r="K111" s="2">
        <f t="shared" si="5"/>
        <v>131949.99999999645</v>
      </c>
      <c r="L111" s="22">
        <v>43326</v>
      </c>
      <c r="M111" s="21">
        <v>0</v>
      </c>
      <c r="N111" s="17">
        <v>0</v>
      </c>
      <c r="O111" s="16">
        <v>0</v>
      </c>
      <c r="P111">
        <f t="shared" si="6"/>
        <v>0</v>
      </c>
    </row>
    <row r="112" spans="1:16" ht="14.25" x14ac:dyDescent="0.15">
      <c r="A112" s="22">
        <v>43327</v>
      </c>
      <c r="B112" s="2">
        <v>0</v>
      </c>
      <c r="C112" s="2">
        <v>0</v>
      </c>
      <c r="D112" s="54">
        <v>0</v>
      </c>
      <c r="E112" s="24">
        <v>0</v>
      </c>
      <c r="F112" s="24">
        <v>0</v>
      </c>
      <c r="G112" s="17">
        <v>0</v>
      </c>
      <c r="H112" s="23">
        <v>0</v>
      </c>
      <c r="I112" s="8">
        <v>0</v>
      </c>
      <c r="J112" s="42">
        <f t="shared" si="4"/>
        <v>0</v>
      </c>
      <c r="K112" s="2">
        <f t="shared" si="5"/>
        <v>131949.99999999645</v>
      </c>
      <c r="L112" s="22">
        <v>43327</v>
      </c>
      <c r="M112" s="21">
        <v>0</v>
      </c>
      <c r="N112" s="17">
        <v>0</v>
      </c>
      <c r="O112" s="16">
        <v>0</v>
      </c>
      <c r="P112">
        <f t="shared" si="6"/>
        <v>0</v>
      </c>
    </row>
    <row r="113" spans="1:16" ht="14.25" x14ac:dyDescent="0.15">
      <c r="A113" s="22">
        <v>43328</v>
      </c>
      <c r="B113" s="2">
        <v>0</v>
      </c>
      <c r="C113" s="2">
        <v>0</v>
      </c>
      <c r="D113" s="54">
        <v>0</v>
      </c>
      <c r="E113" s="24">
        <v>0</v>
      </c>
      <c r="F113" s="24">
        <v>0</v>
      </c>
      <c r="G113" s="17">
        <v>0</v>
      </c>
      <c r="H113" s="23">
        <v>0</v>
      </c>
      <c r="I113" s="8">
        <v>0</v>
      </c>
      <c r="J113" s="42">
        <f t="shared" si="4"/>
        <v>0</v>
      </c>
      <c r="K113" s="2">
        <f t="shared" si="5"/>
        <v>131949.99999999645</v>
      </c>
      <c r="L113" s="22">
        <v>43328</v>
      </c>
      <c r="M113" s="21">
        <v>0</v>
      </c>
      <c r="N113" s="17">
        <v>0</v>
      </c>
      <c r="O113" s="16">
        <v>0</v>
      </c>
      <c r="P113">
        <f t="shared" si="6"/>
        <v>0</v>
      </c>
    </row>
    <row r="114" spans="1:16" ht="14.25" x14ac:dyDescent="0.15">
      <c r="A114" s="22">
        <v>43329</v>
      </c>
      <c r="B114" s="2">
        <v>264</v>
      </c>
      <c r="C114" s="2">
        <v>263.7</v>
      </c>
      <c r="D114" s="54">
        <v>1</v>
      </c>
      <c r="E114" s="24">
        <v>1</v>
      </c>
      <c r="F114" s="24">
        <v>1</v>
      </c>
      <c r="G114" s="17">
        <v>0</v>
      </c>
      <c r="H114" s="23">
        <v>-0.30000000000001098</v>
      </c>
      <c r="I114" s="8">
        <v>-300.00000000001103</v>
      </c>
      <c r="J114" s="42">
        <f t="shared" si="4"/>
        <v>-0.30000000000001137</v>
      </c>
      <c r="K114" s="2">
        <f t="shared" si="5"/>
        <v>131649.99999999645</v>
      </c>
      <c r="L114" s="22">
        <v>43329</v>
      </c>
      <c r="M114" s="21">
        <v>1</v>
      </c>
      <c r="N114" s="17">
        <v>264</v>
      </c>
      <c r="O114" s="16">
        <v>265.89999999999998</v>
      </c>
      <c r="P114">
        <f t="shared" si="6"/>
        <v>1.8999999999999773</v>
      </c>
    </row>
    <row r="115" spans="1:16" ht="14.25" x14ac:dyDescent="0.15">
      <c r="A115" s="22">
        <v>43332</v>
      </c>
      <c r="B115" s="2">
        <v>267.25</v>
      </c>
      <c r="C115" s="2">
        <v>265.89999999999998</v>
      </c>
      <c r="D115" s="54">
        <v>1</v>
      </c>
      <c r="E115" s="24">
        <v>1</v>
      </c>
      <c r="F115" s="24">
        <v>1</v>
      </c>
      <c r="G115" s="17">
        <v>2</v>
      </c>
      <c r="H115" s="23">
        <v>-1.3500000000000201</v>
      </c>
      <c r="I115" s="8">
        <v>-1350.00000000002</v>
      </c>
      <c r="J115" s="42">
        <f t="shared" si="4"/>
        <v>-1.3500000000000227</v>
      </c>
      <c r="K115" s="2">
        <f t="shared" si="5"/>
        <v>130299.99999999642</v>
      </c>
      <c r="L115" s="22">
        <v>43332</v>
      </c>
      <c r="M115" s="21">
        <v>0</v>
      </c>
      <c r="N115" s="17">
        <v>0</v>
      </c>
      <c r="O115" s="16">
        <v>0</v>
      </c>
      <c r="P115">
        <f t="shared" si="6"/>
        <v>0</v>
      </c>
    </row>
    <row r="116" spans="1:16" ht="14.25" x14ac:dyDescent="0.15">
      <c r="A116" s="22">
        <v>43333</v>
      </c>
      <c r="B116" s="2">
        <v>0</v>
      </c>
      <c r="C116" s="2">
        <v>0</v>
      </c>
      <c r="D116" s="54">
        <v>0</v>
      </c>
      <c r="E116" s="24">
        <v>0</v>
      </c>
      <c r="F116" s="24">
        <v>0</v>
      </c>
      <c r="G116" s="17">
        <v>0</v>
      </c>
      <c r="H116" s="23">
        <v>0</v>
      </c>
      <c r="I116" s="8">
        <v>0</v>
      </c>
      <c r="J116" s="42">
        <f t="shared" si="4"/>
        <v>0</v>
      </c>
      <c r="K116" s="2">
        <f t="shared" si="5"/>
        <v>130299.99999999642</v>
      </c>
      <c r="L116" s="22">
        <v>43333</v>
      </c>
      <c r="M116" s="21">
        <v>0</v>
      </c>
      <c r="N116" s="17">
        <v>0</v>
      </c>
      <c r="O116" s="16">
        <v>0</v>
      </c>
      <c r="P116">
        <f t="shared" si="6"/>
        <v>0</v>
      </c>
    </row>
    <row r="117" spans="1:16" ht="14.25" x14ac:dyDescent="0.15">
      <c r="A117" s="22">
        <v>43334</v>
      </c>
      <c r="B117" s="2">
        <v>265.89999999999998</v>
      </c>
      <c r="C117" s="2">
        <v>266.2</v>
      </c>
      <c r="D117" s="54">
        <v>-1</v>
      </c>
      <c r="E117" s="24">
        <v>-1</v>
      </c>
      <c r="F117" s="24">
        <v>-1</v>
      </c>
      <c r="G117" s="17">
        <v>0</v>
      </c>
      <c r="H117" s="23">
        <v>-0.30000000000001098</v>
      </c>
      <c r="I117" s="8">
        <v>-300.00000000001103</v>
      </c>
      <c r="J117" s="42">
        <f t="shared" si="4"/>
        <v>-0.30000000000001137</v>
      </c>
      <c r="K117" s="2">
        <f t="shared" si="5"/>
        <v>129999.99999999641</v>
      </c>
      <c r="L117" s="22">
        <v>43334</v>
      </c>
      <c r="M117" s="21">
        <v>-1</v>
      </c>
      <c r="N117" s="17">
        <v>265.89999999999998</v>
      </c>
      <c r="O117" s="16">
        <v>266.7</v>
      </c>
      <c r="P117">
        <f t="shared" si="6"/>
        <v>-0.80000000000001137</v>
      </c>
    </row>
    <row r="118" spans="1:16" ht="14.25" x14ac:dyDescent="0.15">
      <c r="A118" s="22">
        <v>43335</v>
      </c>
      <c r="B118" s="2">
        <v>265.10000000000002</v>
      </c>
      <c r="C118" s="2">
        <v>266.7</v>
      </c>
      <c r="D118" s="54">
        <v>-1</v>
      </c>
      <c r="E118" s="24">
        <v>-1</v>
      </c>
      <c r="F118" s="24">
        <v>-1</v>
      </c>
      <c r="G118" s="17">
        <v>1</v>
      </c>
      <c r="H118" s="23">
        <v>-1.5999999999999599</v>
      </c>
      <c r="I118" s="8">
        <v>-1599.99999999996</v>
      </c>
      <c r="J118" s="42">
        <f t="shared" si="4"/>
        <v>-1.5999999999999659</v>
      </c>
      <c r="K118" s="2">
        <f t="shared" si="5"/>
        <v>128399.99999999643</v>
      </c>
      <c r="L118" s="22">
        <v>43335</v>
      </c>
      <c r="M118" s="21">
        <v>0</v>
      </c>
      <c r="N118" s="17">
        <v>0</v>
      </c>
      <c r="O118" s="16">
        <v>0</v>
      </c>
      <c r="P118">
        <f t="shared" si="6"/>
        <v>0</v>
      </c>
    </row>
    <row r="119" spans="1:16" ht="14.25" x14ac:dyDescent="0.15">
      <c r="A119" s="22">
        <v>43336</v>
      </c>
      <c r="B119" s="2">
        <v>266.7</v>
      </c>
      <c r="C119" s="2">
        <v>266.39999999999998</v>
      </c>
      <c r="D119" s="54">
        <v>1</v>
      </c>
      <c r="E119" s="24">
        <v>1</v>
      </c>
      <c r="F119" s="24">
        <v>1</v>
      </c>
      <c r="G119" s="17">
        <v>0</v>
      </c>
      <c r="H119" s="23">
        <v>-0.30000000000001098</v>
      </c>
      <c r="I119" s="8">
        <v>-300.00000000001103</v>
      </c>
      <c r="J119" s="42">
        <f t="shared" si="4"/>
        <v>-0.30000000000001137</v>
      </c>
      <c r="K119" s="2">
        <f t="shared" si="5"/>
        <v>128099.99999999642</v>
      </c>
      <c r="L119" s="22">
        <v>43336</v>
      </c>
      <c r="M119" s="21">
        <v>1</v>
      </c>
      <c r="N119" s="17">
        <v>266.7</v>
      </c>
      <c r="O119" s="16">
        <v>267.5</v>
      </c>
      <c r="P119">
        <f t="shared" si="6"/>
        <v>0.80000000000001137</v>
      </c>
    </row>
    <row r="120" spans="1:16" ht="14.25" x14ac:dyDescent="0.15">
      <c r="A120" s="22">
        <v>43339</v>
      </c>
      <c r="B120" s="2">
        <v>267</v>
      </c>
      <c r="C120" s="2">
        <v>266.7</v>
      </c>
      <c r="D120" s="54">
        <v>1</v>
      </c>
      <c r="E120" s="24">
        <v>1</v>
      </c>
      <c r="F120" s="24">
        <v>1</v>
      </c>
      <c r="G120" s="17">
        <v>0</v>
      </c>
      <c r="H120" s="23">
        <v>-0.30000000000001098</v>
      </c>
      <c r="I120" s="8">
        <v>-300.00000000001103</v>
      </c>
      <c r="J120" s="42">
        <f t="shared" si="4"/>
        <v>-0.30000000000001137</v>
      </c>
      <c r="K120" s="2">
        <f t="shared" si="5"/>
        <v>127799.99999999641</v>
      </c>
      <c r="L120" s="22">
        <v>43339</v>
      </c>
      <c r="M120" s="21">
        <v>0</v>
      </c>
      <c r="N120" s="17">
        <v>0</v>
      </c>
      <c r="O120" s="16">
        <v>0</v>
      </c>
      <c r="P120">
        <f t="shared" si="6"/>
        <v>0</v>
      </c>
    </row>
    <row r="121" spans="1:16" ht="14.25" x14ac:dyDescent="0.15">
      <c r="A121" s="22">
        <v>43340</v>
      </c>
      <c r="B121" s="2">
        <v>267.5</v>
      </c>
      <c r="C121" s="2">
        <v>267.8</v>
      </c>
      <c r="D121" s="54">
        <v>-1</v>
      </c>
      <c r="E121" s="24">
        <v>-1</v>
      </c>
      <c r="F121" s="24">
        <v>-1</v>
      </c>
      <c r="G121" s="17">
        <v>0</v>
      </c>
      <c r="H121" s="23">
        <v>-0.30000000000001098</v>
      </c>
      <c r="I121" s="8">
        <v>-300.00000000001103</v>
      </c>
      <c r="J121" s="42">
        <f t="shared" si="4"/>
        <v>-0.30000000000001137</v>
      </c>
      <c r="K121" s="2">
        <f t="shared" si="5"/>
        <v>127499.99999999639</v>
      </c>
      <c r="L121" s="22">
        <v>43340</v>
      </c>
      <c r="M121" s="21">
        <v>-1</v>
      </c>
      <c r="N121" s="17">
        <v>267.5</v>
      </c>
      <c r="O121" s="16">
        <v>268.05</v>
      </c>
      <c r="P121">
        <f t="shared" si="6"/>
        <v>-0.55000000000001137</v>
      </c>
    </row>
    <row r="122" spans="1:16" ht="14.25" x14ac:dyDescent="0.15">
      <c r="A122" s="22">
        <v>43341</v>
      </c>
      <c r="B122" s="2">
        <v>268.05</v>
      </c>
      <c r="C122" s="2">
        <v>267.75</v>
      </c>
      <c r="D122" s="54">
        <v>1</v>
      </c>
      <c r="E122" s="24">
        <v>1</v>
      </c>
      <c r="F122" s="24">
        <v>1</v>
      </c>
      <c r="G122" s="17">
        <v>0</v>
      </c>
      <c r="H122" s="23">
        <v>-0.30000000000001098</v>
      </c>
      <c r="I122" s="8">
        <v>-300.00000000001103</v>
      </c>
      <c r="J122" s="42">
        <f t="shared" si="4"/>
        <v>-0.30000000000001137</v>
      </c>
      <c r="K122" s="2">
        <f t="shared" si="5"/>
        <v>127199.99999999638</v>
      </c>
      <c r="L122" s="22">
        <v>43341</v>
      </c>
      <c r="M122" s="21">
        <v>1</v>
      </c>
      <c r="N122" s="17">
        <v>268.05</v>
      </c>
      <c r="O122" s="16">
        <v>267.5</v>
      </c>
      <c r="P122">
        <f t="shared" si="6"/>
        <v>-0.55000000000001137</v>
      </c>
    </row>
    <row r="123" spans="1:16" ht="14.25" x14ac:dyDescent="0.15">
      <c r="A123" s="22">
        <v>43342</v>
      </c>
      <c r="B123" s="2">
        <v>267.5</v>
      </c>
      <c r="C123" s="2">
        <v>267.8</v>
      </c>
      <c r="D123" s="54">
        <v>-1</v>
      </c>
      <c r="E123" s="24">
        <v>-1</v>
      </c>
      <c r="F123" s="24">
        <v>-1</v>
      </c>
      <c r="G123" s="17">
        <v>0</v>
      </c>
      <c r="H123" s="23">
        <v>-0.30000000000001098</v>
      </c>
      <c r="I123" s="8">
        <v>-300.00000000001103</v>
      </c>
      <c r="J123" s="42">
        <f t="shared" si="4"/>
        <v>-0.30000000000001137</v>
      </c>
      <c r="K123" s="2">
        <f t="shared" si="5"/>
        <v>126899.99999999636</v>
      </c>
      <c r="L123" s="22">
        <v>43342</v>
      </c>
      <c r="M123" s="21">
        <v>-1</v>
      </c>
      <c r="N123" s="17">
        <v>267.5</v>
      </c>
      <c r="O123" s="16">
        <v>267.8</v>
      </c>
      <c r="P123">
        <f t="shared" si="6"/>
        <v>-0.30000000000001137</v>
      </c>
    </row>
    <row r="124" spans="1:16" ht="14.25" x14ac:dyDescent="0.15">
      <c r="A124" s="22">
        <v>43343</v>
      </c>
      <c r="B124" s="2">
        <v>268.05</v>
      </c>
      <c r="C124" s="2">
        <v>267.8</v>
      </c>
      <c r="D124" s="54">
        <v>-1</v>
      </c>
      <c r="E124" s="24">
        <v>-1</v>
      </c>
      <c r="F124" s="24">
        <v>-1</v>
      </c>
      <c r="G124" s="17">
        <v>1</v>
      </c>
      <c r="H124" s="23">
        <v>0.25</v>
      </c>
      <c r="I124" s="8">
        <v>250</v>
      </c>
      <c r="J124" s="42">
        <f t="shared" si="4"/>
        <v>0.25</v>
      </c>
      <c r="K124" s="2">
        <f t="shared" si="5"/>
        <v>127149.99999999636</v>
      </c>
      <c r="L124" s="22">
        <v>43343</v>
      </c>
      <c r="M124" s="21">
        <v>0</v>
      </c>
      <c r="N124" s="17">
        <v>0</v>
      </c>
      <c r="O124" s="16">
        <v>0</v>
      </c>
      <c r="P124">
        <f t="shared" si="6"/>
        <v>0</v>
      </c>
    </row>
    <row r="125" spans="1:16" ht="14.25" x14ac:dyDescent="0.15">
      <c r="A125" s="22">
        <v>43346</v>
      </c>
      <c r="B125" s="2">
        <v>267.8</v>
      </c>
      <c r="C125" s="2">
        <v>267.5</v>
      </c>
      <c r="D125" s="54">
        <v>1</v>
      </c>
      <c r="E125" s="24">
        <v>1</v>
      </c>
      <c r="F125" s="24">
        <v>1</v>
      </c>
      <c r="G125" s="17">
        <v>0</v>
      </c>
      <c r="H125" s="23">
        <v>-0.30000000000001098</v>
      </c>
      <c r="I125" s="8">
        <v>-300.00000000001103</v>
      </c>
      <c r="J125" s="42">
        <f t="shared" si="4"/>
        <v>-0.30000000000001137</v>
      </c>
      <c r="K125" s="2">
        <f t="shared" si="5"/>
        <v>126849.99999999635</v>
      </c>
      <c r="L125" s="22">
        <v>43346</v>
      </c>
      <c r="M125" s="21">
        <v>1</v>
      </c>
      <c r="N125" s="17">
        <v>267.8</v>
      </c>
      <c r="O125" s="16">
        <v>266.64999999999998</v>
      </c>
      <c r="P125">
        <f t="shared" si="6"/>
        <v>-1.1500000000000341</v>
      </c>
    </row>
    <row r="126" spans="1:16" ht="14.25" x14ac:dyDescent="0.15">
      <c r="A126" s="22">
        <v>43347</v>
      </c>
      <c r="B126" s="2">
        <v>266.64999999999998</v>
      </c>
      <c r="C126" s="2">
        <v>265.8</v>
      </c>
      <c r="D126" s="54">
        <v>-1</v>
      </c>
      <c r="E126" s="24">
        <v>-1</v>
      </c>
      <c r="F126" s="24">
        <v>-1</v>
      </c>
      <c r="G126" s="17">
        <v>1</v>
      </c>
      <c r="H126" s="23">
        <v>0.84999999999996501</v>
      </c>
      <c r="I126" s="8">
        <v>849.99999999996498</v>
      </c>
      <c r="J126" s="42">
        <f t="shared" si="4"/>
        <v>0.84999999999996589</v>
      </c>
      <c r="K126" s="2">
        <f t="shared" si="5"/>
        <v>127699.99999999632</v>
      </c>
      <c r="L126" s="22">
        <v>43347</v>
      </c>
      <c r="M126" s="21">
        <v>-1</v>
      </c>
      <c r="N126" s="17">
        <v>266.64999999999998</v>
      </c>
      <c r="O126" s="16">
        <v>265.8</v>
      </c>
      <c r="P126">
        <f t="shared" si="6"/>
        <v>0.84999999999996589</v>
      </c>
    </row>
    <row r="127" spans="1:16" ht="14.25" x14ac:dyDescent="0.15">
      <c r="A127" s="22">
        <v>43348</v>
      </c>
      <c r="B127" s="2">
        <v>265.8</v>
      </c>
      <c r="C127" s="2">
        <v>265.5</v>
      </c>
      <c r="D127" s="54">
        <v>1</v>
      </c>
      <c r="E127" s="24">
        <v>1</v>
      </c>
      <c r="F127" s="24">
        <v>1</v>
      </c>
      <c r="G127" s="17">
        <v>0</v>
      </c>
      <c r="H127" s="23">
        <v>-0.30000000000001098</v>
      </c>
      <c r="I127" s="8">
        <v>-300.00000000001103</v>
      </c>
      <c r="J127" s="42">
        <f t="shared" si="4"/>
        <v>-0.30000000000001137</v>
      </c>
      <c r="K127" s="2">
        <f t="shared" si="5"/>
        <v>127399.9999999963</v>
      </c>
      <c r="L127" s="22">
        <v>43348</v>
      </c>
      <c r="M127" s="21">
        <v>1</v>
      </c>
      <c r="N127" s="17">
        <v>265.8</v>
      </c>
      <c r="O127" s="16">
        <v>267.25</v>
      </c>
      <c r="P127">
        <f t="shared" si="6"/>
        <v>1.4499999999999886</v>
      </c>
    </row>
    <row r="128" spans="1:16" ht="14.25" x14ac:dyDescent="0.15">
      <c r="A128" s="22">
        <v>43349</v>
      </c>
      <c r="B128" s="2">
        <v>266.64999999999998</v>
      </c>
      <c r="C128" s="2">
        <v>266.349999999999</v>
      </c>
      <c r="D128" s="54">
        <v>1</v>
      </c>
      <c r="E128" s="24">
        <v>1</v>
      </c>
      <c r="F128" s="24">
        <v>1</v>
      </c>
      <c r="G128" s="17">
        <v>0</v>
      </c>
      <c r="H128" s="23">
        <v>-0.30000000000001098</v>
      </c>
      <c r="I128" s="8">
        <v>-300.00000000001103</v>
      </c>
      <c r="J128" s="42">
        <f t="shared" si="4"/>
        <v>-0.30000000000097771</v>
      </c>
      <c r="K128" s="2">
        <f t="shared" si="5"/>
        <v>127099.99999999533</v>
      </c>
      <c r="L128" s="22">
        <v>43349</v>
      </c>
      <c r="M128" s="21">
        <v>0</v>
      </c>
      <c r="N128" s="17">
        <v>0</v>
      </c>
      <c r="O128" s="16">
        <v>0</v>
      </c>
      <c r="P128">
        <f t="shared" si="6"/>
        <v>0</v>
      </c>
    </row>
    <row r="129" spans="1:16" ht="14.25" x14ac:dyDescent="0.15">
      <c r="A129" s="22">
        <v>43350</v>
      </c>
      <c r="B129" s="2">
        <v>267.25</v>
      </c>
      <c r="C129" s="2">
        <v>267.55</v>
      </c>
      <c r="D129" s="54">
        <v>-1</v>
      </c>
      <c r="E129" s="24">
        <v>-1</v>
      </c>
      <c r="F129" s="24">
        <v>-1</v>
      </c>
      <c r="G129" s="17">
        <v>0</v>
      </c>
      <c r="H129" s="23">
        <v>-0.30000000000001098</v>
      </c>
      <c r="I129" s="8">
        <v>-300.00000000001103</v>
      </c>
      <c r="J129" s="42">
        <f t="shared" si="4"/>
        <v>-0.30000000000001137</v>
      </c>
      <c r="K129" s="2">
        <f t="shared" si="5"/>
        <v>126799.99999999531</v>
      </c>
      <c r="L129" s="22">
        <v>43350</v>
      </c>
      <c r="M129" s="21">
        <v>-1</v>
      </c>
      <c r="N129" s="17">
        <v>267.25</v>
      </c>
      <c r="O129" s="16">
        <v>266.55</v>
      </c>
      <c r="P129">
        <f t="shared" si="6"/>
        <v>0.69999999999998863</v>
      </c>
    </row>
    <row r="130" spans="1:16" ht="14.25" x14ac:dyDescent="0.15">
      <c r="A130" s="22">
        <v>43353</v>
      </c>
      <c r="B130" s="2">
        <v>266.05</v>
      </c>
      <c r="C130" s="2">
        <v>266.35000000000002</v>
      </c>
      <c r="D130" s="54">
        <v>-1</v>
      </c>
      <c r="E130" s="24">
        <v>-1</v>
      </c>
      <c r="F130" s="24">
        <v>-1</v>
      </c>
      <c r="G130" s="17">
        <v>0</v>
      </c>
      <c r="H130" s="23">
        <v>-0.30000000000001098</v>
      </c>
      <c r="I130" s="8">
        <v>-300.00000000001103</v>
      </c>
      <c r="J130" s="42">
        <f t="shared" si="4"/>
        <v>-0.30000000000001137</v>
      </c>
      <c r="K130" s="2">
        <f t="shared" si="5"/>
        <v>126499.9999999953</v>
      </c>
      <c r="L130" s="22">
        <v>43353</v>
      </c>
      <c r="M130" s="21">
        <v>0</v>
      </c>
      <c r="N130" s="17">
        <v>0</v>
      </c>
      <c r="O130" s="16">
        <v>0</v>
      </c>
      <c r="P130">
        <f t="shared" si="6"/>
        <v>0</v>
      </c>
    </row>
    <row r="131" spans="1:16" ht="14.25" x14ac:dyDescent="0.15">
      <c r="A131" s="22">
        <v>43354</v>
      </c>
      <c r="B131" s="2">
        <v>266.55</v>
      </c>
      <c r="C131" s="2">
        <v>266.25</v>
      </c>
      <c r="D131" s="54">
        <v>1</v>
      </c>
      <c r="E131" s="24">
        <v>1</v>
      </c>
      <c r="F131" s="24">
        <v>1</v>
      </c>
      <c r="G131" s="17">
        <v>1</v>
      </c>
      <c r="H131" s="23">
        <v>-0.30000000000001098</v>
      </c>
      <c r="I131" s="8">
        <v>-300.00000000001103</v>
      </c>
      <c r="J131" s="42">
        <f t="shared" si="4"/>
        <v>-0.30000000000001137</v>
      </c>
      <c r="K131" s="2">
        <f t="shared" si="5"/>
        <v>126199.99999999529</v>
      </c>
      <c r="L131" s="22">
        <v>43354</v>
      </c>
      <c r="M131" s="21">
        <v>1</v>
      </c>
      <c r="N131" s="17">
        <v>266.55</v>
      </c>
      <c r="O131" s="16">
        <v>266.85000000000002</v>
      </c>
      <c r="P131">
        <f t="shared" si="6"/>
        <v>0.30000000000001137</v>
      </c>
    </row>
    <row r="132" spans="1:16" ht="14.25" x14ac:dyDescent="0.15">
      <c r="A132" s="22">
        <v>43355</v>
      </c>
      <c r="B132" s="2">
        <v>0</v>
      </c>
      <c r="C132" s="2">
        <v>0</v>
      </c>
      <c r="D132" s="54">
        <v>0</v>
      </c>
      <c r="E132" s="24">
        <v>0</v>
      </c>
      <c r="F132" s="24">
        <v>0</v>
      </c>
      <c r="G132" s="17">
        <v>0</v>
      </c>
      <c r="H132" s="23">
        <v>0</v>
      </c>
      <c r="I132" s="8">
        <v>0</v>
      </c>
      <c r="J132" s="42">
        <f t="shared" ref="J132:J195" si="7" xml:space="preserve"> (C132-B132)*E132</f>
        <v>0</v>
      </c>
      <c r="K132" s="2">
        <f t="shared" ref="K132:K195" si="8">K131+J132 * 1000</f>
        <v>126199.99999999529</v>
      </c>
      <c r="L132" s="22">
        <v>43355</v>
      </c>
      <c r="M132" s="21">
        <v>0</v>
      </c>
      <c r="N132" s="17">
        <v>0</v>
      </c>
      <c r="O132" s="16">
        <v>0</v>
      </c>
      <c r="P132">
        <f t="shared" ref="P132:P195" si="9">(O132-N132)*M132</f>
        <v>0</v>
      </c>
    </row>
    <row r="133" spans="1:16" ht="14.25" x14ac:dyDescent="0.15">
      <c r="A133" s="22">
        <v>43356</v>
      </c>
      <c r="B133" s="2">
        <v>266.85000000000002</v>
      </c>
      <c r="C133" s="2">
        <v>267.14999999999998</v>
      </c>
      <c r="D133" s="54">
        <v>-1</v>
      </c>
      <c r="E133" s="24">
        <v>-1</v>
      </c>
      <c r="F133" s="24">
        <v>-1</v>
      </c>
      <c r="G133" s="17">
        <v>0</v>
      </c>
      <c r="H133" s="23">
        <v>-0.30000000000001098</v>
      </c>
      <c r="I133" s="8">
        <v>-300.00000000001103</v>
      </c>
      <c r="J133" s="42">
        <f t="shared" si="7"/>
        <v>-0.29999999999995453</v>
      </c>
      <c r="K133" s="2">
        <f t="shared" si="8"/>
        <v>125899.99999999533</v>
      </c>
      <c r="L133" s="22">
        <v>43356</v>
      </c>
      <c r="M133" s="21">
        <v>-1</v>
      </c>
      <c r="N133" s="17">
        <v>266.85000000000002</v>
      </c>
      <c r="O133" s="16">
        <v>268.14999999999998</v>
      </c>
      <c r="P133">
        <f t="shared" si="9"/>
        <v>-1.2999999999999545</v>
      </c>
    </row>
    <row r="134" spans="1:16" ht="14.25" x14ac:dyDescent="0.15">
      <c r="A134" s="22">
        <v>43357</v>
      </c>
      <c r="B134" s="2">
        <v>266.05</v>
      </c>
      <c r="C134" s="2">
        <v>268.14999999999998</v>
      </c>
      <c r="D134" s="54">
        <v>-1</v>
      </c>
      <c r="E134" s="24">
        <v>-1</v>
      </c>
      <c r="F134" s="24">
        <v>-1</v>
      </c>
      <c r="G134" s="17">
        <v>1</v>
      </c>
      <c r="H134" s="23">
        <v>-2.0999999999999601</v>
      </c>
      <c r="I134" s="8">
        <v>-2099.99999999996</v>
      </c>
      <c r="J134" s="42">
        <f t="shared" si="7"/>
        <v>-2.0999999999999659</v>
      </c>
      <c r="K134" s="2">
        <f t="shared" si="8"/>
        <v>123799.99999999536</v>
      </c>
      <c r="L134" s="22">
        <v>43357</v>
      </c>
      <c r="M134" s="21">
        <v>0</v>
      </c>
      <c r="N134" s="17">
        <v>0</v>
      </c>
      <c r="O134" s="16">
        <v>0</v>
      </c>
      <c r="P134">
        <f t="shared" si="9"/>
        <v>0</v>
      </c>
    </row>
    <row r="135" spans="1:16" ht="14.25" x14ac:dyDescent="0.15">
      <c r="A135" s="22">
        <v>43360</v>
      </c>
      <c r="B135" s="2">
        <v>268.14999999999998</v>
      </c>
      <c r="C135" s="2">
        <v>267.849999999999</v>
      </c>
      <c r="D135" s="54">
        <v>1</v>
      </c>
      <c r="E135" s="24">
        <v>1</v>
      </c>
      <c r="F135" s="24">
        <v>1</v>
      </c>
      <c r="G135" s="17">
        <v>0</v>
      </c>
      <c r="H135" s="23">
        <v>-0.30000000000001098</v>
      </c>
      <c r="I135" s="8">
        <v>-300.00000000001103</v>
      </c>
      <c r="J135" s="42">
        <f t="shared" si="7"/>
        <v>-0.30000000000097771</v>
      </c>
      <c r="K135" s="2">
        <f t="shared" si="8"/>
        <v>123499.99999999438</v>
      </c>
      <c r="L135" s="22">
        <v>43360</v>
      </c>
      <c r="M135" s="21">
        <v>1</v>
      </c>
      <c r="N135" s="17">
        <v>268.14999999999998</v>
      </c>
      <c r="O135" s="16">
        <v>268.45</v>
      </c>
      <c r="P135">
        <f t="shared" si="9"/>
        <v>0.30000000000001137</v>
      </c>
    </row>
    <row r="136" spans="1:16" ht="14.25" x14ac:dyDescent="0.15">
      <c r="A136" s="22">
        <v>43361</v>
      </c>
      <c r="B136" s="2">
        <v>268.35000000000002</v>
      </c>
      <c r="C136" s="2">
        <v>268.05</v>
      </c>
      <c r="D136" s="54">
        <v>1</v>
      </c>
      <c r="E136" s="24">
        <v>1</v>
      </c>
      <c r="F136" s="24">
        <v>1</v>
      </c>
      <c r="G136" s="17">
        <v>0</v>
      </c>
      <c r="H136" s="23">
        <v>-0.30000000000001098</v>
      </c>
      <c r="I136" s="8">
        <v>-300.00000000001103</v>
      </c>
      <c r="J136" s="42">
        <f t="shared" si="7"/>
        <v>-0.30000000000001137</v>
      </c>
      <c r="K136" s="2">
        <f t="shared" si="8"/>
        <v>123199.99999999437</v>
      </c>
      <c r="L136" s="22">
        <v>43361</v>
      </c>
      <c r="M136" s="21">
        <v>0</v>
      </c>
      <c r="N136" s="17">
        <v>0</v>
      </c>
      <c r="O136" s="16">
        <v>0</v>
      </c>
      <c r="P136">
        <f t="shared" si="9"/>
        <v>0</v>
      </c>
    </row>
    <row r="137" spans="1:16" ht="14.25" x14ac:dyDescent="0.15">
      <c r="A137" s="22">
        <v>43362</v>
      </c>
      <c r="B137" s="2">
        <v>268.14999999999998</v>
      </c>
      <c r="C137" s="2">
        <v>267.849999999999</v>
      </c>
      <c r="D137" s="54">
        <v>1</v>
      </c>
      <c r="E137" s="24">
        <v>1</v>
      </c>
      <c r="F137" s="24">
        <v>1</v>
      </c>
      <c r="G137" s="17">
        <v>0</v>
      </c>
      <c r="H137" s="23">
        <v>-0.30000000000001098</v>
      </c>
      <c r="I137" s="8">
        <v>-300.00000000001103</v>
      </c>
      <c r="J137" s="42">
        <f t="shared" si="7"/>
        <v>-0.30000000000097771</v>
      </c>
      <c r="K137" s="2">
        <f t="shared" si="8"/>
        <v>122899.99999999339</v>
      </c>
      <c r="L137" s="22">
        <v>43362</v>
      </c>
      <c r="M137" s="21">
        <v>0</v>
      </c>
      <c r="N137" s="17">
        <v>0</v>
      </c>
      <c r="O137" s="16">
        <v>0</v>
      </c>
      <c r="P137">
        <f t="shared" si="9"/>
        <v>0</v>
      </c>
    </row>
    <row r="138" spans="1:16" ht="14.25" x14ac:dyDescent="0.15">
      <c r="A138" s="22">
        <v>43363</v>
      </c>
      <c r="B138" s="2">
        <v>267.8</v>
      </c>
      <c r="C138" s="2">
        <v>268.45</v>
      </c>
      <c r="D138" s="54">
        <v>1</v>
      </c>
      <c r="E138" s="24">
        <v>1</v>
      </c>
      <c r="F138" s="24">
        <v>1</v>
      </c>
      <c r="G138" s="17">
        <v>1</v>
      </c>
      <c r="H138" s="23">
        <v>0.64999999999997704</v>
      </c>
      <c r="I138" s="8">
        <v>649.99999999997704</v>
      </c>
      <c r="J138" s="42">
        <f t="shared" si="7"/>
        <v>0.64999999999997726</v>
      </c>
      <c r="K138" s="2">
        <f t="shared" si="8"/>
        <v>123549.99999999336</v>
      </c>
      <c r="L138" s="22">
        <v>43363</v>
      </c>
      <c r="M138" s="21">
        <v>0</v>
      </c>
      <c r="N138" s="17">
        <v>0</v>
      </c>
      <c r="O138" s="16">
        <v>0</v>
      </c>
      <c r="P138">
        <f t="shared" si="9"/>
        <v>0</v>
      </c>
    </row>
    <row r="139" spans="1:16" ht="14.25" x14ac:dyDescent="0.15">
      <c r="A139" s="22">
        <v>43364</v>
      </c>
      <c r="B139" s="2">
        <v>268.45</v>
      </c>
      <c r="C139" s="2">
        <v>268.75</v>
      </c>
      <c r="D139" s="54">
        <v>-1</v>
      </c>
      <c r="E139" s="24">
        <v>-1</v>
      </c>
      <c r="F139" s="24">
        <v>-1</v>
      </c>
      <c r="G139" s="17">
        <v>0</v>
      </c>
      <c r="H139" s="23">
        <v>-0.30000000000001098</v>
      </c>
      <c r="I139" s="8">
        <v>-300.00000000001103</v>
      </c>
      <c r="J139" s="42">
        <f t="shared" si="7"/>
        <v>-0.30000000000001137</v>
      </c>
      <c r="K139" s="2">
        <f t="shared" si="8"/>
        <v>123249.99999999335</v>
      </c>
      <c r="L139" s="22">
        <v>43364</v>
      </c>
      <c r="M139" s="21">
        <v>-1</v>
      </c>
      <c r="N139" s="17">
        <v>268.45</v>
      </c>
      <c r="O139" s="16">
        <v>266.2</v>
      </c>
      <c r="P139">
        <f t="shared" si="9"/>
        <v>2.25</v>
      </c>
    </row>
    <row r="140" spans="1:16" ht="14.25" x14ac:dyDescent="0.15">
      <c r="A140" s="22">
        <v>43368</v>
      </c>
      <c r="B140" s="2">
        <v>268.5</v>
      </c>
      <c r="C140" s="2">
        <v>266.2</v>
      </c>
      <c r="D140" s="54">
        <v>-1</v>
      </c>
      <c r="E140" s="24">
        <v>-1</v>
      </c>
      <c r="F140" s="24">
        <v>-1</v>
      </c>
      <c r="G140" s="17">
        <v>3</v>
      </c>
      <c r="H140" s="23">
        <v>2.30000000000001</v>
      </c>
      <c r="I140" s="8">
        <v>2300.00000000001</v>
      </c>
      <c r="J140" s="42">
        <f t="shared" si="7"/>
        <v>2.3000000000000114</v>
      </c>
      <c r="K140" s="2">
        <f t="shared" si="8"/>
        <v>125549.99999999336</v>
      </c>
      <c r="L140" s="22">
        <v>43368</v>
      </c>
      <c r="M140" s="21">
        <v>0</v>
      </c>
      <c r="N140" s="17">
        <v>0</v>
      </c>
      <c r="O140" s="16">
        <v>0</v>
      </c>
      <c r="P140">
        <f t="shared" si="9"/>
        <v>0</v>
      </c>
    </row>
    <row r="141" spans="1:16" ht="14.25" x14ac:dyDescent="0.15">
      <c r="A141" s="22">
        <v>43369</v>
      </c>
      <c r="B141" s="2">
        <v>0</v>
      </c>
      <c r="C141" s="2">
        <v>0</v>
      </c>
      <c r="D141" s="54">
        <v>0</v>
      </c>
      <c r="E141" s="24">
        <v>0</v>
      </c>
      <c r="F141" s="24">
        <v>0</v>
      </c>
      <c r="G141" s="17">
        <v>0</v>
      </c>
      <c r="H141" s="23">
        <v>0</v>
      </c>
      <c r="I141" s="8">
        <v>0</v>
      </c>
      <c r="J141" s="42">
        <f t="shared" si="7"/>
        <v>0</v>
      </c>
      <c r="K141" s="2">
        <f t="shared" si="8"/>
        <v>125549.99999999336</v>
      </c>
      <c r="L141" s="22">
        <v>43369</v>
      </c>
      <c r="M141" s="21">
        <v>0</v>
      </c>
      <c r="N141" s="17">
        <v>0</v>
      </c>
      <c r="O141" s="16">
        <v>0</v>
      </c>
      <c r="P141">
        <f t="shared" si="9"/>
        <v>0</v>
      </c>
    </row>
    <row r="142" spans="1:16" ht="14.25" x14ac:dyDescent="0.15">
      <c r="A142" s="22">
        <v>43370</v>
      </c>
      <c r="B142" s="2">
        <v>0</v>
      </c>
      <c r="C142" s="2">
        <v>0</v>
      </c>
      <c r="D142" s="54">
        <v>0</v>
      </c>
      <c r="E142" s="24">
        <v>0</v>
      </c>
      <c r="F142" s="24">
        <v>0</v>
      </c>
      <c r="G142" s="17">
        <v>0</v>
      </c>
      <c r="H142" s="23">
        <v>0</v>
      </c>
      <c r="I142" s="8">
        <v>0</v>
      </c>
      <c r="J142" s="42">
        <f t="shared" si="7"/>
        <v>0</v>
      </c>
      <c r="K142" s="2">
        <f t="shared" si="8"/>
        <v>125549.99999999336</v>
      </c>
      <c r="L142" s="22">
        <v>43370</v>
      </c>
      <c r="M142" s="21">
        <v>0</v>
      </c>
      <c r="N142" s="17">
        <v>0</v>
      </c>
      <c r="O142" s="16">
        <v>0</v>
      </c>
      <c r="P142">
        <f t="shared" si="9"/>
        <v>0</v>
      </c>
    </row>
    <row r="143" spans="1:16" ht="14.25" x14ac:dyDescent="0.15">
      <c r="A143" s="22">
        <v>43371</v>
      </c>
      <c r="B143" s="2">
        <v>266.2</v>
      </c>
      <c r="C143" s="2">
        <v>265.89999999999998</v>
      </c>
      <c r="D143" s="54">
        <v>1</v>
      </c>
      <c r="E143" s="24">
        <v>1</v>
      </c>
      <c r="F143" s="24">
        <v>1</v>
      </c>
      <c r="G143" s="17">
        <v>0</v>
      </c>
      <c r="H143" s="23">
        <v>-0.30000000000001098</v>
      </c>
      <c r="I143" s="8">
        <v>-300.00000000001103</v>
      </c>
      <c r="J143" s="42">
        <f t="shared" si="7"/>
        <v>-0.30000000000001137</v>
      </c>
      <c r="K143" s="2">
        <f t="shared" si="8"/>
        <v>125249.99999999335</v>
      </c>
      <c r="L143" s="22">
        <v>43371</v>
      </c>
      <c r="M143" s="21">
        <v>1</v>
      </c>
      <c r="N143" s="17">
        <v>266.2</v>
      </c>
      <c r="O143" s="16">
        <v>269.7</v>
      </c>
      <c r="P143">
        <f t="shared" si="9"/>
        <v>3.5</v>
      </c>
    </row>
    <row r="144" spans="1:16" ht="14.25" x14ac:dyDescent="0.15">
      <c r="A144" s="22">
        <v>43381</v>
      </c>
      <c r="B144" s="2">
        <v>269.7</v>
      </c>
      <c r="C144" s="2">
        <v>267.55</v>
      </c>
      <c r="D144" s="54">
        <v>-1</v>
      </c>
      <c r="E144" s="24">
        <v>-1</v>
      </c>
      <c r="F144" s="24">
        <v>-1</v>
      </c>
      <c r="G144" s="17">
        <v>2</v>
      </c>
      <c r="H144" s="23">
        <v>2.1499999999999702</v>
      </c>
      <c r="I144" s="8">
        <v>2149.99999999997</v>
      </c>
      <c r="J144" s="42">
        <f t="shared" si="7"/>
        <v>2.1499999999999773</v>
      </c>
      <c r="K144" s="2">
        <f t="shared" si="8"/>
        <v>127399.99999999332</v>
      </c>
      <c r="L144" s="22">
        <v>43381</v>
      </c>
      <c r="M144" s="21">
        <v>-1</v>
      </c>
      <c r="N144" s="17">
        <v>269.7</v>
      </c>
      <c r="O144" s="16">
        <v>267.55</v>
      </c>
      <c r="P144">
        <f t="shared" si="9"/>
        <v>2.1499999999999773</v>
      </c>
    </row>
    <row r="145" spans="1:16" ht="14.25" x14ac:dyDescent="0.15">
      <c r="A145" s="22">
        <v>43382</v>
      </c>
      <c r="B145" s="2">
        <v>0</v>
      </c>
      <c r="C145" s="2">
        <v>0</v>
      </c>
      <c r="D145" s="54">
        <v>0</v>
      </c>
      <c r="E145" s="24">
        <v>0</v>
      </c>
      <c r="F145" s="24">
        <v>0</v>
      </c>
      <c r="G145" s="17">
        <v>0</v>
      </c>
      <c r="H145" s="23">
        <v>0</v>
      </c>
      <c r="I145" s="8">
        <v>0</v>
      </c>
      <c r="J145" s="42">
        <f t="shared" si="7"/>
        <v>0</v>
      </c>
      <c r="K145" s="2">
        <f t="shared" si="8"/>
        <v>127399.99999999332</v>
      </c>
      <c r="L145" s="22">
        <v>43382</v>
      </c>
      <c r="M145" s="21">
        <v>0</v>
      </c>
      <c r="N145" s="17">
        <v>0</v>
      </c>
      <c r="O145" s="16">
        <v>0</v>
      </c>
      <c r="P145">
        <f t="shared" si="9"/>
        <v>0</v>
      </c>
    </row>
    <row r="146" spans="1:16" ht="14.25" x14ac:dyDescent="0.15">
      <c r="A146" s="22">
        <v>43383</v>
      </c>
      <c r="B146" s="2">
        <v>267.55</v>
      </c>
      <c r="C146" s="2">
        <v>267.25</v>
      </c>
      <c r="D146" s="54">
        <v>1</v>
      </c>
      <c r="E146" s="24">
        <v>1</v>
      </c>
      <c r="F146" s="24">
        <v>1</v>
      </c>
      <c r="G146" s="17">
        <v>0</v>
      </c>
      <c r="H146" s="23">
        <v>-0.30000000000001098</v>
      </c>
      <c r="I146" s="8">
        <v>-300.00000000001103</v>
      </c>
      <c r="J146" s="42">
        <f t="shared" si="7"/>
        <v>-0.30000000000001137</v>
      </c>
      <c r="K146" s="2">
        <f t="shared" si="8"/>
        <v>127099.99999999331</v>
      </c>
      <c r="L146" s="22">
        <v>43383</v>
      </c>
      <c r="M146" s="21">
        <v>1</v>
      </c>
      <c r="N146" s="17">
        <v>267.55</v>
      </c>
      <c r="O146" s="16">
        <v>271.3</v>
      </c>
      <c r="P146">
        <f t="shared" si="9"/>
        <v>3.75</v>
      </c>
    </row>
    <row r="147" spans="1:16" ht="14.25" x14ac:dyDescent="0.15">
      <c r="A147" s="22">
        <v>43384</v>
      </c>
      <c r="B147" s="2">
        <v>267.39999999999998</v>
      </c>
      <c r="C147" s="2">
        <v>271.3</v>
      </c>
      <c r="D147" s="54">
        <v>1</v>
      </c>
      <c r="E147" s="24">
        <v>1</v>
      </c>
      <c r="F147" s="24">
        <v>1</v>
      </c>
      <c r="G147" s="17">
        <v>1</v>
      </c>
      <c r="H147" s="23">
        <v>3.9000000000000301</v>
      </c>
      <c r="I147" s="8">
        <v>3900.00000000003</v>
      </c>
      <c r="J147" s="42">
        <f t="shared" si="7"/>
        <v>3.9000000000000341</v>
      </c>
      <c r="K147" s="2">
        <f t="shared" si="8"/>
        <v>130999.99999999334</v>
      </c>
      <c r="L147" s="22">
        <v>43384</v>
      </c>
      <c r="M147" s="21">
        <v>0</v>
      </c>
      <c r="N147" s="17">
        <v>0</v>
      </c>
      <c r="O147" s="16">
        <v>0</v>
      </c>
      <c r="P147">
        <f t="shared" si="9"/>
        <v>0</v>
      </c>
    </row>
    <row r="148" spans="1:16" ht="14.25" x14ac:dyDescent="0.15">
      <c r="A148" s="22">
        <v>43385</v>
      </c>
      <c r="B148" s="2">
        <v>271.3</v>
      </c>
      <c r="C148" s="2">
        <v>271.60000000000002</v>
      </c>
      <c r="D148" s="54">
        <v>-1</v>
      </c>
      <c r="E148" s="24">
        <v>-1</v>
      </c>
      <c r="F148" s="24">
        <v>-1</v>
      </c>
      <c r="G148" s="17">
        <v>0</v>
      </c>
      <c r="H148" s="23">
        <v>-0.30000000000001098</v>
      </c>
      <c r="I148" s="8">
        <v>-300.00000000001103</v>
      </c>
      <c r="J148" s="42">
        <f t="shared" si="7"/>
        <v>-0.30000000000001137</v>
      </c>
      <c r="K148" s="2">
        <f t="shared" si="8"/>
        <v>130699.99999999332</v>
      </c>
      <c r="L148" s="22">
        <v>43385</v>
      </c>
      <c r="M148" s="21">
        <v>-1</v>
      </c>
      <c r="N148" s="17">
        <v>271.3</v>
      </c>
      <c r="O148" s="16">
        <v>275.2</v>
      </c>
      <c r="P148">
        <f t="shared" si="9"/>
        <v>-3.8999999999999773</v>
      </c>
    </row>
    <row r="149" spans="1:16" ht="14.25" x14ac:dyDescent="0.15">
      <c r="A149" s="22">
        <v>43388</v>
      </c>
      <c r="B149" s="2">
        <v>267.7</v>
      </c>
      <c r="C149" s="2">
        <v>275.2</v>
      </c>
      <c r="D149" s="54">
        <v>-1</v>
      </c>
      <c r="E149" s="24">
        <v>-1</v>
      </c>
      <c r="F149" s="24">
        <v>-1</v>
      </c>
      <c r="G149" s="17">
        <v>3</v>
      </c>
      <c r="H149" s="23">
        <v>-7.5</v>
      </c>
      <c r="I149" s="8">
        <v>-7500</v>
      </c>
      <c r="J149" s="42">
        <f t="shared" si="7"/>
        <v>-7.5</v>
      </c>
      <c r="K149" s="2">
        <f t="shared" si="8"/>
        <v>123199.99999999332</v>
      </c>
      <c r="L149" s="22">
        <v>43388</v>
      </c>
      <c r="M149" s="21">
        <v>0</v>
      </c>
      <c r="N149" s="17">
        <v>0</v>
      </c>
      <c r="O149" s="16">
        <v>0</v>
      </c>
      <c r="P149">
        <f t="shared" si="9"/>
        <v>0</v>
      </c>
    </row>
    <row r="150" spans="1:16" ht="14.25" x14ac:dyDescent="0.15">
      <c r="A150" s="22">
        <v>43389</v>
      </c>
      <c r="B150" s="2">
        <v>0</v>
      </c>
      <c r="C150" s="2">
        <v>0</v>
      </c>
      <c r="D150" s="54">
        <v>0</v>
      </c>
      <c r="E150" s="24">
        <v>0</v>
      </c>
      <c r="F150" s="24">
        <v>0</v>
      </c>
      <c r="G150" s="17">
        <v>0</v>
      </c>
      <c r="H150" s="23">
        <v>0</v>
      </c>
      <c r="I150" s="8">
        <v>0</v>
      </c>
      <c r="J150" s="42">
        <f t="shared" si="7"/>
        <v>0</v>
      </c>
      <c r="K150" s="2">
        <f t="shared" si="8"/>
        <v>123199.99999999332</v>
      </c>
      <c r="L150" s="22">
        <v>43389</v>
      </c>
      <c r="M150" s="21">
        <v>0</v>
      </c>
      <c r="N150" s="17">
        <v>0</v>
      </c>
      <c r="O150" s="16">
        <v>0</v>
      </c>
      <c r="P150">
        <f t="shared" si="9"/>
        <v>0</v>
      </c>
    </row>
    <row r="151" spans="1:16" ht="14.25" x14ac:dyDescent="0.15">
      <c r="A151" s="22">
        <v>43390</v>
      </c>
      <c r="B151" s="2">
        <v>0</v>
      </c>
      <c r="C151" s="2">
        <v>0</v>
      </c>
      <c r="D151" s="54">
        <v>0</v>
      </c>
      <c r="E151" s="24">
        <v>0</v>
      </c>
      <c r="F151" s="24">
        <v>0</v>
      </c>
      <c r="G151" s="17">
        <v>0</v>
      </c>
      <c r="H151" s="23">
        <v>0</v>
      </c>
      <c r="I151" s="8">
        <v>0</v>
      </c>
      <c r="J151" s="42">
        <f t="shared" si="7"/>
        <v>0</v>
      </c>
      <c r="K151" s="2">
        <f t="shared" si="8"/>
        <v>123199.99999999332</v>
      </c>
      <c r="L151" s="22">
        <v>43390</v>
      </c>
      <c r="M151" s="21">
        <v>0</v>
      </c>
      <c r="N151" s="17">
        <v>0</v>
      </c>
      <c r="O151" s="16">
        <v>0</v>
      </c>
      <c r="P151">
        <f t="shared" si="9"/>
        <v>0</v>
      </c>
    </row>
    <row r="152" spans="1:16" ht="14.25" x14ac:dyDescent="0.15">
      <c r="A152" s="22">
        <v>43391</v>
      </c>
      <c r="B152" s="2">
        <v>275.2</v>
      </c>
      <c r="C152" s="2">
        <v>274.89999999999998</v>
      </c>
      <c r="D152" s="54">
        <v>1</v>
      </c>
      <c r="E152" s="24">
        <v>1</v>
      </c>
      <c r="F152" s="24">
        <v>1</v>
      </c>
      <c r="G152" s="17">
        <v>0</v>
      </c>
      <c r="H152" s="23">
        <v>-0.30000000000001098</v>
      </c>
      <c r="I152" s="8">
        <v>-300.00000000001103</v>
      </c>
      <c r="J152" s="42">
        <f t="shared" si="7"/>
        <v>-0.30000000000001137</v>
      </c>
      <c r="K152" s="2">
        <f t="shared" si="8"/>
        <v>122899.99999999331</v>
      </c>
      <c r="L152" s="22">
        <v>43391</v>
      </c>
      <c r="M152" s="21">
        <v>1</v>
      </c>
      <c r="N152" s="17">
        <v>275.2</v>
      </c>
      <c r="O152" s="16">
        <v>275.39999999999998</v>
      </c>
      <c r="P152">
        <f t="shared" si="9"/>
        <v>0.19999999999998863</v>
      </c>
    </row>
    <row r="153" spans="1:16" ht="14.25" x14ac:dyDescent="0.15">
      <c r="A153" s="22">
        <v>43392</v>
      </c>
      <c r="B153" s="2">
        <v>275.39999999999998</v>
      </c>
      <c r="C153" s="2">
        <v>275.7</v>
      </c>
      <c r="D153" s="54">
        <v>-1</v>
      </c>
      <c r="E153" s="24">
        <v>-1</v>
      </c>
      <c r="F153" s="24">
        <v>-1</v>
      </c>
      <c r="G153" s="17">
        <v>0</v>
      </c>
      <c r="H153" s="23">
        <v>-0.30000000000001098</v>
      </c>
      <c r="I153" s="8">
        <v>-300.00000000001103</v>
      </c>
      <c r="J153" s="42">
        <f t="shared" si="7"/>
        <v>-0.30000000000001137</v>
      </c>
      <c r="K153" s="2">
        <f t="shared" si="8"/>
        <v>122599.99999999329</v>
      </c>
      <c r="L153" s="22">
        <v>43392</v>
      </c>
      <c r="M153" s="21">
        <v>-1</v>
      </c>
      <c r="N153" s="17">
        <v>275.39999999999998</v>
      </c>
      <c r="O153" s="16">
        <v>275.64999999999998</v>
      </c>
      <c r="P153">
        <f t="shared" si="9"/>
        <v>-0.25</v>
      </c>
    </row>
    <row r="154" spans="1:16" ht="14.25" x14ac:dyDescent="0.15">
      <c r="A154" s="22">
        <v>43395</v>
      </c>
      <c r="B154" s="2">
        <v>275.2</v>
      </c>
      <c r="C154" s="2">
        <v>275.64999999999998</v>
      </c>
      <c r="D154" s="54">
        <v>-1</v>
      </c>
      <c r="E154" s="24">
        <v>-1</v>
      </c>
      <c r="F154" s="24">
        <v>-1</v>
      </c>
      <c r="G154" s="17">
        <v>1</v>
      </c>
      <c r="H154" s="23">
        <v>-0.44999999999998802</v>
      </c>
      <c r="I154" s="8">
        <v>-449.99999999998801</v>
      </c>
      <c r="J154" s="42">
        <f t="shared" si="7"/>
        <v>-0.44999999999998863</v>
      </c>
      <c r="K154" s="2">
        <f t="shared" si="8"/>
        <v>122149.99999999331</v>
      </c>
      <c r="L154" s="22">
        <v>43395</v>
      </c>
      <c r="M154" s="21">
        <v>0</v>
      </c>
      <c r="N154" s="17">
        <v>0</v>
      </c>
      <c r="O154" s="16">
        <v>0</v>
      </c>
      <c r="P154">
        <f t="shared" si="9"/>
        <v>0</v>
      </c>
    </row>
    <row r="155" spans="1:16" ht="14.25" x14ac:dyDescent="0.15">
      <c r="A155" s="22">
        <v>43396</v>
      </c>
      <c r="B155" s="2">
        <v>275.64999999999998</v>
      </c>
      <c r="C155" s="2">
        <v>275.349999999999</v>
      </c>
      <c r="D155" s="54">
        <v>1</v>
      </c>
      <c r="E155" s="24">
        <v>1</v>
      </c>
      <c r="F155" s="24">
        <v>1</v>
      </c>
      <c r="G155" s="17">
        <v>0</v>
      </c>
      <c r="H155" s="23">
        <v>-0.30000000000001098</v>
      </c>
      <c r="I155" s="8">
        <v>-300.00000000001103</v>
      </c>
      <c r="J155" s="42">
        <f t="shared" si="7"/>
        <v>-0.30000000000097771</v>
      </c>
      <c r="K155" s="2">
        <f t="shared" si="8"/>
        <v>121849.99999999233</v>
      </c>
      <c r="L155" s="22">
        <v>43396</v>
      </c>
      <c r="M155" s="21">
        <v>1</v>
      </c>
      <c r="N155" s="17">
        <v>275.64999999999998</v>
      </c>
      <c r="O155" s="16">
        <v>276.8</v>
      </c>
      <c r="P155">
        <f t="shared" si="9"/>
        <v>1.1500000000000341</v>
      </c>
    </row>
    <row r="156" spans="1:16" ht="14.25" x14ac:dyDescent="0.15">
      <c r="A156" s="22">
        <v>43397</v>
      </c>
      <c r="B156" s="2">
        <v>276.2</v>
      </c>
      <c r="C156" s="2">
        <v>276.8</v>
      </c>
      <c r="D156" s="54">
        <v>1</v>
      </c>
      <c r="E156" s="24">
        <v>1</v>
      </c>
      <c r="F156" s="24">
        <v>1</v>
      </c>
      <c r="G156" s="17">
        <v>1</v>
      </c>
      <c r="H156" s="23">
        <v>0.60000000000002196</v>
      </c>
      <c r="I156" s="8">
        <v>600.00000000002206</v>
      </c>
      <c r="J156" s="42">
        <f t="shared" si="7"/>
        <v>0.60000000000002274</v>
      </c>
      <c r="K156" s="2">
        <f t="shared" si="8"/>
        <v>122449.99999999236</v>
      </c>
      <c r="L156" s="22">
        <v>43397</v>
      </c>
      <c r="M156" s="21">
        <v>0</v>
      </c>
      <c r="N156" s="17">
        <v>0</v>
      </c>
      <c r="O156" s="16">
        <v>0</v>
      </c>
      <c r="P156">
        <f t="shared" si="9"/>
        <v>0</v>
      </c>
    </row>
    <row r="157" spans="1:16" ht="14.25" x14ac:dyDescent="0.15">
      <c r="A157" s="22">
        <v>43398</v>
      </c>
      <c r="B157" s="2">
        <v>276.8</v>
      </c>
      <c r="C157" s="2">
        <v>277.10000000000002</v>
      </c>
      <c r="D157" s="54">
        <v>-1</v>
      </c>
      <c r="E157" s="24">
        <v>-1</v>
      </c>
      <c r="F157" s="24">
        <v>-1</v>
      </c>
      <c r="G157" s="17">
        <v>0</v>
      </c>
      <c r="H157" s="23">
        <v>-0.30000000000001098</v>
      </c>
      <c r="I157" s="8">
        <v>-300.00000000001103</v>
      </c>
      <c r="J157" s="42">
        <f t="shared" si="7"/>
        <v>-0.30000000000001137</v>
      </c>
      <c r="K157" s="2">
        <f t="shared" si="8"/>
        <v>122149.99999999235</v>
      </c>
      <c r="L157" s="22">
        <v>43398</v>
      </c>
      <c r="M157" s="21">
        <v>-1</v>
      </c>
      <c r="N157" s="17">
        <v>276.8</v>
      </c>
      <c r="O157" s="16">
        <v>279.25</v>
      </c>
      <c r="P157">
        <f t="shared" si="9"/>
        <v>-2.4499999999999886</v>
      </c>
    </row>
    <row r="158" spans="1:16" ht="14.25" x14ac:dyDescent="0.15">
      <c r="A158" s="22">
        <v>43399</v>
      </c>
      <c r="B158" s="2">
        <v>278.55</v>
      </c>
      <c r="C158" s="2">
        <v>278.85000000000002</v>
      </c>
      <c r="D158" s="54">
        <v>-1</v>
      </c>
      <c r="E158" s="24">
        <v>-1</v>
      </c>
      <c r="F158" s="24">
        <v>-1</v>
      </c>
      <c r="G158" s="17">
        <v>1</v>
      </c>
      <c r="H158" s="23">
        <v>-0.30000000000001098</v>
      </c>
      <c r="I158" s="8">
        <v>-300.00000000001103</v>
      </c>
      <c r="J158" s="42">
        <f t="shared" si="7"/>
        <v>-0.30000000000001137</v>
      </c>
      <c r="K158" s="2">
        <f t="shared" si="8"/>
        <v>121849.99999999233</v>
      </c>
      <c r="L158" s="22">
        <v>43399</v>
      </c>
      <c r="M158" s="21">
        <v>0</v>
      </c>
      <c r="N158" s="17">
        <v>0</v>
      </c>
      <c r="O158" s="16">
        <v>0</v>
      </c>
      <c r="P158">
        <f t="shared" si="9"/>
        <v>0</v>
      </c>
    </row>
    <row r="159" spans="1:16" ht="14.25" x14ac:dyDescent="0.15">
      <c r="A159" s="22">
        <v>43402</v>
      </c>
      <c r="B159" s="2">
        <v>0</v>
      </c>
      <c r="C159" s="2">
        <v>0</v>
      </c>
      <c r="D159" s="54">
        <v>0</v>
      </c>
      <c r="E159" s="24">
        <v>0</v>
      </c>
      <c r="F159" s="24">
        <v>0</v>
      </c>
      <c r="G159" s="17">
        <v>0</v>
      </c>
      <c r="H159" s="23">
        <v>0</v>
      </c>
      <c r="I159" s="8">
        <v>0</v>
      </c>
      <c r="J159" s="42">
        <f t="shared" si="7"/>
        <v>0</v>
      </c>
      <c r="K159" s="2">
        <f t="shared" si="8"/>
        <v>121849.99999999233</v>
      </c>
      <c r="L159" s="22">
        <v>43402</v>
      </c>
      <c r="M159" s="21">
        <v>0</v>
      </c>
      <c r="N159" s="17">
        <v>0</v>
      </c>
      <c r="O159" s="16">
        <v>0</v>
      </c>
      <c r="P159">
        <f t="shared" si="9"/>
        <v>0</v>
      </c>
    </row>
    <row r="160" spans="1:16" ht="14.25" x14ac:dyDescent="0.15">
      <c r="A160" s="22">
        <v>43403</v>
      </c>
      <c r="B160" s="2">
        <v>278</v>
      </c>
      <c r="C160" s="2">
        <v>279.25</v>
      </c>
      <c r="D160" s="54">
        <v>-1</v>
      </c>
      <c r="E160" s="24">
        <v>-1</v>
      </c>
      <c r="F160" s="24">
        <v>-1</v>
      </c>
      <c r="G160" s="17">
        <v>2</v>
      </c>
      <c r="H160" s="23">
        <v>0</v>
      </c>
      <c r="I160" s="8">
        <v>-1250</v>
      </c>
      <c r="J160" s="42">
        <f t="shared" si="7"/>
        <v>-1.25</v>
      </c>
      <c r="K160" s="2">
        <f t="shared" si="8"/>
        <v>120599.99999999233</v>
      </c>
      <c r="L160" s="22">
        <v>43403</v>
      </c>
      <c r="M160" s="21">
        <v>0</v>
      </c>
      <c r="N160" s="17">
        <v>0</v>
      </c>
      <c r="O160" s="16">
        <v>0</v>
      </c>
      <c r="P160">
        <f t="shared" si="9"/>
        <v>0</v>
      </c>
    </row>
    <row r="161" spans="1:16" ht="14.25" x14ac:dyDescent="0.15">
      <c r="A161" s="22">
        <v>43404</v>
      </c>
      <c r="B161" s="2">
        <v>0</v>
      </c>
      <c r="C161" s="2">
        <v>0</v>
      </c>
      <c r="D161" s="54">
        <v>0</v>
      </c>
      <c r="E161" s="24">
        <v>0</v>
      </c>
      <c r="F161" s="24">
        <v>0</v>
      </c>
      <c r="G161" s="17">
        <v>0</v>
      </c>
      <c r="H161" s="23">
        <v>0</v>
      </c>
      <c r="I161" s="8">
        <v>0</v>
      </c>
      <c r="J161" s="42">
        <f t="shared" si="7"/>
        <v>0</v>
      </c>
      <c r="K161" s="2">
        <f t="shared" si="8"/>
        <v>120599.99999999233</v>
      </c>
      <c r="L161" s="22">
        <v>43404</v>
      </c>
      <c r="M161" s="21">
        <v>0</v>
      </c>
      <c r="N161" s="17">
        <v>0</v>
      </c>
      <c r="O161" s="16">
        <v>0</v>
      </c>
      <c r="P161">
        <f t="shared" si="9"/>
        <v>0</v>
      </c>
    </row>
    <row r="162" spans="1:16" ht="14.25" x14ac:dyDescent="0.15">
      <c r="A162" s="22">
        <v>43405</v>
      </c>
      <c r="B162" s="2">
        <v>279.25</v>
      </c>
      <c r="C162" s="2">
        <v>278.95</v>
      </c>
      <c r="D162" s="54">
        <v>1</v>
      </c>
      <c r="E162" s="24">
        <v>1</v>
      </c>
      <c r="F162" s="24">
        <v>1</v>
      </c>
      <c r="G162" s="17">
        <v>0</v>
      </c>
      <c r="H162" s="23">
        <v>-0.30000000000001098</v>
      </c>
      <c r="I162" s="8">
        <v>-300.00000000001103</v>
      </c>
      <c r="J162" s="42">
        <f t="shared" si="7"/>
        <v>-0.30000000000001137</v>
      </c>
      <c r="K162" s="2">
        <f t="shared" si="8"/>
        <v>120299.99999999232</v>
      </c>
      <c r="L162" s="22">
        <v>43405</v>
      </c>
      <c r="M162" s="21">
        <v>1</v>
      </c>
      <c r="N162" s="17">
        <v>279.25</v>
      </c>
      <c r="O162" s="16">
        <v>279.8</v>
      </c>
      <c r="P162">
        <f t="shared" si="9"/>
        <v>0.55000000000001137</v>
      </c>
    </row>
    <row r="163" spans="1:16" ht="14.25" x14ac:dyDescent="0.15">
      <c r="A163" s="22">
        <v>43406</v>
      </c>
      <c r="B163" s="2">
        <v>276.14999999999998</v>
      </c>
      <c r="C163" s="2">
        <v>279.8</v>
      </c>
      <c r="D163" s="54">
        <v>1</v>
      </c>
      <c r="E163" s="24">
        <v>1</v>
      </c>
      <c r="F163" s="24">
        <v>1</v>
      </c>
      <c r="G163" s="17">
        <v>1</v>
      </c>
      <c r="H163" s="23">
        <v>3.6500000000000301</v>
      </c>
      <c r="I163" s="8">
        <v>3650.00000000003</v>
      </c>
      <c r="J163" s="42">
        <f t="shared" si="7"/>
        <v>3.6500000000000341</v>
      </c>
      <c r="K163" s="2">
        <f t="shared" si="8"/>
        <v>123949.99999999235</v>
      </c>
      <c r="L163" s="22">
        <v>43406</v>
      </c>
      <c r="M163" s="21">
        <v>0</v>
      </c>
      <c r="N163" s="17">
        <v>0</v>
      </c>
      <c r="O163" s="16">
        <v>0</v>
      </c>
      <c r="P163">
        <f t="shared" si="9"/>
        <v>0</v>
      </c>
    </row>
    <row r="164" spans="1:16" ht="14.25" x14ac:dyDescent="0.15">
      <c r="A164" s="22">
        <v>43409</v>
      </c>
      <c r="B164" s="2">
        <v>279.8</v>
      </c>
      <c r="C164" s="2">
        <v>280.10000000000002</v>
      </c>
      <c r="D164" s="54">
        <v>-1</v>
      </c>
      <c r="E164" s="24">
        <v>-1</v>
      </c>
      <c r="F164" s="24">
        <v>-1</v>
      </c>
      <c r="G164" s="17">
        <v>0</v>
      </c>
      <c r="H164" s="23">
        <v>-0.30000000000001098</v>
      </c>
      <c r="I164" s="8">
        <v>-300.00000000001103</v>
      </c>
      <c r="J164" s="42">
        <f t="shared" si="7"/>
        <v>-0.30000000000001137</v>
      </c>
      <c r="K164" s="2">
        <f t="shared" si="8"/>
        <v>123649.99999999233</v>
      </c>
      <c r="L164" s="22">
        <v>43409</v>
      </c>
      <c r="M164" s="21">
        <v>-1</v>
      </c>
      <c r="N164" s="17">
        <v>279.8</v>
      </c>
      <c r="O164" s="16">
        <v>276.5</v>
      </c>
      <c r="P164">
        <f t="shared" si="9"/>
        <v>3.3000000000000114</v>
      </c>
    </row>
    <row r="165" spans="1:16" ht="14.25" x14ac:dyDescent="0.15">
      <c r="A165" s="22">
        <v>43410</v>
      </c>
      <c r="B165" s="2">
        <v>281</v>
      </c>
      <c r="C165" s="2">
        <v>276.5</v>
      </c>
      <c r="D165" s="54">
        <v>-1</v>
      </c>
      <c r="E165" s="24">
        <v>-1</v>
      </c>
      <c r="F165" s="24">
        <v>-1</v>
      </c>
      <c r="G165" s="17">
        <v>5</v>
      </c>
      <c r="H165" s="23">
        <v>4.5</v>
      </c>
      <c r="I165" s="8">
        <v>4500</v>
      </c>
      <c r="J165" s="42">
        <f t="shared" si="7"/>
        <v>4.5</v>
      </c>
      <c r="K165" s="2">
        <f t="shared" si="8"/>
        <v>128149.99999999233</v>
      </c>
      <c r="L165" s="22">
        <v>43410</v>
      </c>
      <c r="M165" s="21">
        <v>0</v>
      </c>
      <c r="N165" s="17">
        <v>0</v>
      </c>
      <c r="O165" s="16">
        <v>0</v>
      </c>
      <c r="P165">
        <f t="shared" si="9"/>
        <v>0</v>
      </c>
    </row>
    <row r="166" spans="1:16" ht="14.25" x14ac:dyDescent="0.15">
      <c r="A166" s="22">
        <v>43411</v>
      </c>
      <c r="B166" s="2">
        <v>0</v>
      </c>
      <c r="C166" s="2">
        <v>0</v>
      </c>
      <c r="D166" s="54">
        <v>0</v>
      </c>
      <c r="E166" s="24">
        <v>0</v>
      </c>
      <c r="F166" s="24">
        <v>0</v>
      </c>
      <c r="G166" s="17">
        <v>0</v>
      </c>
      <c r="H166" s="23">
        <v>0</v>
      </c>
      <c r="I166" s="8">
        <v>0</v>
      </c>
      <c r="J166" s="42">
        <f t="shared" si="7"/>
        <v>0</v>
      </c>
      <c r="K166" s="2">
        <f t="shared" si="8"/>
        <v>128149.99999999233</v>
      </c>
      <c r="L166" s="22">
        <v>43411</v>
      </c>
      <c r="M166" s="21">
        <v>0</v>
      </c>
      <c r="N166" s="17">
        <v>0</v>
      </c>
      <c r="O166" s="16">
        <v>0</v>
      </c>
      <c r="P166">
        <f t="shared" si="9"/>
        <v>0</v>
      </c>
    </row>
    <row r="167" spans="1:16" ht="14.25" x14ac:dyDescent="0.15">
      <c r="A167" s="22">
        <v>43412</v>
      </c>
      <c r="B167" s="2">
        <v>0</v>
      </c>
      <c r="C167" s="2">
        <v>0</v>
      </c>
      <c r="D167" s="54">
        <v>0</v>
      </c>
      <c r="E167" s="24">
        <v>0</v>
      </c>
      <c r="F167" s="24">
        <v>0</v>
      </c>
      <c r="G167" s="17">
        <v>0</v>
      </c>
      <c r="H167" s="23">
        <v>0</v>
      </c>
      <c r="I167" s="8">
        <v>0</v>
      </c>
      <c r="J167" s="42">
        <f t="shared" si="7"/>
        <v>0</v>
      </c>
      <c r="K167" s="2">
        <f t="shared" si="8"/>
        <v>128149.99999999233</v>
      </c>
      <c r="L167" s="22">
        <v>43412</v>
      </c>
      <c r="M167" s="21">
        <v>0</v>
      </c>
      <c r="N167" s="17">
        <v>0</v>
      </c>
      <c r="O167" s="16">
        <v>0</v>
      </c>
      <c r="P167">
        <f t="shared" si="9"/>
        <v>0</v>
      </c>
    </row>
    <row r="168" spans="1:16" ht="14.25" x14ac:dyDescent="0.15">
      <c r="A168" s="22">
        <v>43413</v>
      </c>
      <c r="B168" s="2">
        <v>0</v>
      </c>
      <c r="C168" s="2">
        <v>0</v>
      </c>
      <c r="D168" s="54">
        <v>0</v>
      </c>
      <c r="E168" s="24">
        <v>0</v>
      </c>
      <c r="F168" s="24">
        <v>0</v>
      </c>
      <c r="G168" s="17">
        <v>0</v>
      </c>
      <c r="H168" s="23">
        <v>0</v>
      </c>
      <c r="I168" s="8">
        <v>0</v>
      </c>
      <c r="J168" s="42">
        <f t="shared" si="7"/>
        <v>0</v>
      </c>
      <c r="K168" s="2">
        <f t="shared" si="8"/>
        <v>128149.99999999233</v>
      </c>
      <c r="L168" s="22">
        <v>43413</v>
      </c>
      <c r="M168" s="21">
        <v>0</v>
      </c>
      <c r="N168" s="17">
        <v>0</v>
      </c>
      <c r="O168" s="16">
        <v>0</v>
      </c>
      <c r="P168">
        <f t="shared" si="9"/>
        <v>0</v>
      </c>
    </row>
    <row r="169" spans="1:16" ht="14.25" x14ac:dyDescent="0.15">
      <c r="A169" s="22">
        <v>43416</v>
      </c>
      <c r="B169" s="2">
        <v>0</v>
      </c>
      <c r="C169" s="2">
        <v>0</v>
      </c>
      <c r="D169" s="54">
        <v>0</v>
      </c>
      <c r="E169" s="24">
        <v>0</v>
      </c>
      <c r="F169" s="24">
        <v>0</v>
      </c>
      <c r="G169" s="17">
        <v>0</v>
      </c>
      <c r="H169" s="23">
        <v>0</v>
      </c>
      <c r="I169" s="8">
        <v>0</v>
      </c>
      <c r="J169" s="42">
        <f t="shared" si="7"/>
        <v>0</v>
      </c>
      <c r="K169" s="2">
        <f t="shared" si="8"/>
        <v>128149.99999999233</v>
      </c>
      <c r="L169" s="22">
        <v>43416</v>
      </c>
      <c r="M169" s="21">
        <v>0</v>
      </c>
      <c r="N169" s="17">
        <v>0</v>
      </c>
      <c r="O169" s="16">
        <v>0</v>
      </c>
      <c r="P169">
        <f t="shared" si="9"/>
        <v>0</v>
      </c>
    </row>
    <row r="170" spans="1:16" ht="14.25" x14ac:dyDescent="0.15">
      <c r="A170" s="22">
        <v>43417</v>
      </c>
      <c r="B170" s="2">
        <v>276.5</v>
      </c>
      <c r="C170" s="2">
        <v>276.2</v>
      </c>
      <c r="D170" s="54">
        <v>1</v>
      </c>
      <c r="E170" s="24">
        <v>1</v>
      </c>
      <c r="F170" s="24">
        <v>1</v>
      </c>
      <c r="G170" s="17">
        <v>0</v>
      </c>
      <c r="H170" s="23">
        <v>-0.30000000000001098</v>
      </c>
      <c r="I170" s="8">
        <v>-300.00000000001103</v>
      </c>
      <c r="J170" s="42">
        <f t="shared" si="7"/>
        <v>-0.30000000000001137</v>
      </c>
      <c r="K170" s="2">
        <f t="shared" si="8"/>
        <v>127849.99999999232</v>
      </c>
      <c r="L170" s="22">
        <v>43417</v>
      </c>
      <c r="M170" s="21">
        <v>1</v>
      </c>
      <c r="N170" s="17">
        <v>276.5</v>
      </c>
      <c r="O170" s="16">
        <v>278.5</v>
      </c>
      <c r="P170">
        <f t="shared" si="9"/>
        <v>2</v>
      </c>
    </row>
    <row r="171" spans="1:16" ht="14.25" x14ac:dyDescent="0.15">
      <c r="A171" s="22">
        <v>43418</v>
      </c>
      <c r="B171" s="2">
        <v>278.8</v>
      </c>
      <c r="C171" s="2">
        <v>278.5</v>
      </c>
      <c r="D171" s="54">
        <v>1</v>
      </c>
      <c r="E171" s="24">
        <v>1</v>
      </c>
      <c r="F171" s="24">
        <v>1</v>
      </c>
      <c r="G171" s="17">
        <v>3</v>
      </c>
      <c r="H171" s="23">
        <v>-0.30000000000001098</v>
      </c>
      <c r="I171" s="8">
        <v>-300.00000000001103</v>
      </c>
      <c r="J171" s="42">
        <f t="shared" si="7"/>
        <v>-0.30000000000001137</v>
      </c>
      <c r="K171" s="2">
        <f t="shared" si="8"/>
        <v>127549.9999999923</v>
      </c>
      <c r="L171" s="22">
        <v>43418</v>
      </c>
      <c r="M171" s="21">
        <v>0</v>
      </c>
      <c r="N171" s="17">
        <v>0</v>
      </c>
      <c r="O171" s="16">
        <v>0</v>
      </c>
      <c r="P171">
        <f t="shared" si="9"/>
        <v>0</v>
      </c>
    </row>
    <row r="172" spans="1:16" ht="14.25" x14ac:dyDescent="0.15">
      <c r="A172" s="22">
        <v>43419</v>
      </c>
      <c r="B172" s="2">
        <v>0</v>
      </c>
      <c r="C172" s="2">
        <v>0</v>
      </c>
      <c r="D172" s="54">
        <v>0</v>
      </c>
      <c r="E172" s="24">
        <v>0</v>
      </c>
      <c r="F172" s="24">
        <v>0</v>
      </c>
      <c r="G172" s="17">
        <v>0</v>
      </c>
      <c r="H172" s="23">
        <v>0</v>
      </c>
      <c r="I172" s="8">
        <v>0</v>
      </c>
      <c r="J172" s="42">
        <f t="shared" si="7"/>
        <v>0</v>
      </c>
      <c r="K172" s="2">
        <f t="shared" si="8"/>
        <v>127549.9999999923</v>
      </c>
      <c r="L172" s="22">
        <v>43419</v>
      </c>
      <c r="M172" s="21">
        <v>0</v>
      </c>
      <c r="N172" s="17">
        <v>0</v>
      </c>
      <c r="O172" s="16">
        <v>0</v>
      </c>
      <c r="P172">
        <f t="shared" si="9"/>
        <v>0</v>
      </c>
    </row>
    <row r="173" spans="1:16" ht="14.25" x14ac:dyDescent="0.15">
      <c r="A173" s="22">
        <v>43420</v>
      </c>
      <c r="B173" s="2">
        <v>0</v>
      </c>
      <c r="C173" s="2">
        <v>0</v>
      </c>
      <c r="D173" s="54">
        <v>0</v>
      </c>
      <c r="E173" s="24">
        <v>0</v>
      </c>
      <c r="F173" s="24">
        <v>0</v>
      </c>
      <c r="G173" s="17">
        <v>0</v>
      </c>
      <c r="H173" s="23">
        <v>0</v>
      </c>
      <c r="I173" s="8">
        <v>0</v>
      </c>
      <c r="J173" s="42">
        <f t="shared" si="7"/>
        <v>0</v>
      </c>
      <c r="K173" s="2">
        <f t="shared" si="8"/>
        <v>127549.9999999923</v>
      </c>
      <c r="L173" s="22">
        <v>43420</v>
      </c>
      <c r="M173" s="21">
        <v>0</v>
      </c>
      <c r="N173" s="17">
        <v>0</v>
      </c>
      <c r="O173" s="16">
        <v>0</v>
      </c>
      <c r="P173">
        <f t="shared" si="9"/>
        <v>0</v>
      </c>
    </row>
    <row r="174" spans="1:16" ht="14.25" x14ac:dyDescent="0.15">
      <c r="A174" s="22">
        <v>43423</v>
      </c>
      <c r="B174" s="2">
        <v>0</v>
      </c>
      <c r="C174" s="2">
        <v>0</v>
      </c>
      <c r="D174" s="54">
        <v>0</v>
      </c>
      <c r="E174" s="24">
        <v>0</v>
      </c>
      <c r="F174" s="24">
        <v>0</v>
      </c>
      <c r="G174" s="17">
        <v>0</v>
      </c>
      <c r="H174" s="23">
        <v>0</v>
      </c>
      <c r="I174" s="8">
        <v>0</v>
      </c>
      <c r="J174" s="42">
        <f t="shared" si="7"/>
        <v>0</v>
      </c>
      <c r="K174" s="2">
        <f t="shared" si="8"/>
        <v>127549.9999999923</v>
      </c>
      <c r="L174" s="22">
        <v>43423</v>
      </c>
      <c r="M174" s="21">
        <v>0</v>
      </c>
      <c r="N174" s="17">
        <v>0</v>
      </c>
      <c r="O174" s="16">
        <v>0</v>
      </c>
      <c r="P174">
        <f t="shared" si="9"/>
        <v>0</v>
      </c>
    </row>
    <row r="175" spans="1:16" ht="14.25" x14ac:dyDescent="0.15">
      <c r="A175" s="22">
        <v>43424</v>
      </c>
      <c r="B175" s="2">
        <v>278.5</v>
      </c>
      <c r="C175" s="2">
        <v>278.8</v>
      </c>
      <c r="D175" s="54">
        <v>-1</v>
      </c>
      <c r="E175" s="24">
        <v>-1</v>
      </c>
      <c r="F175" s="24">
        <v>-1</v>
      </c>
      <c r="G175" s="17">
        <v>0</v>
      </c>
      <c r="H175" s="23">
        <v>-0.30000000000001098</v>
      </c>
      <c r="I175" s="8">
        <v>-300.00000000001103</v>
      </c>
      <c r="J175" s="42">
        <f t="shared" si="7"/>
        <v>-0.30000000000001137</v>
      </c>
      <c r="K175" s="2">
        <f t="shared" si="8"/>
        <v>127249.99999999229</v>
      </c>
      <c r="L175" s="22">
        <v>43424</v>
      </c>
      <c r="M175" s="21">
        <v>-1</v>
      </c>
      <c r="N175" s="17">
        <v>278.5</v>
      </c>
      <c r="O175" s="16">
        <v>279.89999999999998</v>
      </c>
      <c r="P175">
        <f t="shared" si="9"/>
        <v>-1.3999999999999773</v>
      </c>
    </row>
    <row r="176" spans="1:16" ht="14.25" x14ac:dyDescent="0.15">
      <c r="A176" s="22">
        <v>43425</v>
      </c>
      <c r="B176" s="2">
        <v>279.89999999999998</v>
      </c>
      <c r="C176" s="2">
        <v>279.599999999999</v>
      </c>
      <c r="D176" s="54">
        <v>1</v>
      </c>
      <c r="E176" s="24">
        <v>1</v>
      </c>
      <c r="F176" s="24">
        <v>1</v>
      </c>
      <c r="G176" s="17">
        <v>0</v>
      </c>
      <c r="H176" s="23">
        <v>-0.30000000000001098</v>
      </c>
      <c r="I176" s="8">
        <v>-300.00000000001103</v>
      </c>
      <c r="J176" s="42">
        <f t="shared" si="7"/>
        <v>-0.30000000000097771</v>
      </c>
      <c r="K176" s="2">
        <f t="shared" si="8"/>
        <v>126949.99999999131</v>
      </c>
      <c r="L176" s="22">
        <v>43425</v>
      </c>
      <c r="M176" s="21">
        <v>1</v>
      </c>
      <c r="N176" s="17">
        <v>279.89999999999998</v>
      </c>
      <c r="O176" s="16">
        <v>279.89999999999998</v>
      </c>
      <c r="P176">
        <f t="shared" si="9"/>
        <v>0</v>
      </c>
    </row>
    <row r="177" spans="1:16" ht="14.25" x14ac:dyDescent="0.15">
      <c r="A177" s="22">
        <v>43426</v>
      </c>
      <c r="B177" s="2">
        <v>278.5</v>
      </c>
      <c r="C177" s="2">
        <v>279.89999999999998</v>
      </c>
      <c r="D177" s="54">
        <v>1</v>
      </c>
      <c r="E177" s="24">
        <v>1</v>
      </c>
      <c r="F177" s="24">
        <v>1</v>
      </c>
      <c r="G177" s="17">
        <v>1</v>
      </c>
      <c r="H177" s="23">
        <v>1.3999999999999699</v>
      </c>
      <c r="I177" s="8">
        <v>1399.99999999997</v>
      </c>
      <c r="J177" s="42">
        <f t="shared" si="7"/>
        <v>1.3999999999999773</v>
      </c>
      <c r="K177" s="2">
        <f t="shared" si="8"/>
        <v>128349.99999999128</v>
      </c>
      <c r="L177" s="22">
        <v>43426</v>
      </c>
      <c r="M177" s="21">
        <v>0</v>
      </c>
      <c r="N177" s="17">
        <v>0</v>
      </c>
      <c r="O177" s="16">
        <v>0</v>
      </c>
      <c r="P177">
        <f t="shared" si="9"/>
        <v>0</v>
      </c>
    </row>
    <row r="178" spans="1:16" ht="14.25" x14ac:dyDescent="0.15">
      <c r="A178" s="22">
        <v>43427</v>
      </c>
      <c r="B178" s="2">
        <v>279.89999999999998</v>
      </c>
      <c r="C178" s="2">
        <v>279.35000000000002</v>
      </c>
      <c r="D178" s="54">
        <v>-1</v>
      </c>
      <c r="E178" s="24">
        <v>-1</v>
      </c>
      <c r="F178" s="24">
        <v>-1</v>
      </c>
      <c r="G178" s="17">
        <v>3</v>
      </c>
      <c r="H178" s="23">
        <v>0.54999999999995397</v>
      </c>
      <c r="I178" s="8">
        <v>549.99999999995396</v>
      </c>
      <c r="J178" s="42">
        <f t="shared" si="7"/>
        <v>0.54999999999995453</v>
      </c>
      <c r="K178" s="2">
        <f t="shared" si="8"/>
        <v>128899.99999999124</v>
      </c>
      <c r="L178" s="22">
        <v>43427</v>
      </c>
      <c r="M178" s="21">
        <v>-1</v>
      </c>
      <c r="N178" s="17">
        <v>279.89999999999998</v>
      </c>
      <c r="O178" s="16">
        <v>279.35000000000002</v>
      </c>
      <c r="P178">
        <f t="shared" si="9"/>
        <v>0.54999999999995453</v>
      </c>
    </row>
    <row r="179" spans="1:16" ht="14.25" x14ac:dyDescent="0.15">
      <c r="A179" s="22">
        <v>43430</v>
      </c>
      <c r="B179" s="2">
        <v>0</v>
      </c>
      <c r="C179" s="2">
        <v>0</v>
      </c>
      <c r="D179" s="54">
        <v>0</v>
      </c>
      <c r="E179" s="24">
        <v>0</v>
      </c>
      <c r="F179" s="24">
        <v>0</v>
      </c>
      <c r="G179" s="17">
        <v>0</v>
      </c>
      <c r="H179" s="23">
        <v>0</v>
      </c>
      <c r="I179" s="8">
        <v>0</v>
      </c>
      <c r="J179" s="42">
        <f t="shared" si="7"/>
        <v>0</v>
      </c>
      <c r="K179" s="2">
        <f t="shared" si="8"/>
        <v>128899.99999999124</v>
      </c>
      <c r="L179" s="22">
        <v>43430</v>
      </c>
      <c r="M179" s="21">
        <v>0</v>
      </c>
      <c r="N179" s="17">
        <v>0</v>
      </c>
      <c r="O179" s="16">
        <v>0</v>
      </c>
      <c r="P179">
        <f t="shared" si="9"/>
        <v>0</v>
      </c>
    </row>
    <row r="180" spans="1:16" ht="14.25" x14ac:dyDescent="0.15">
      <c r="A180" s="22">
        <v>43431</v>
      </c>
      <c r="B180" s="2">
        <v>0</v>
      </c>
      <c r="C180" s="2">
        <v>0</v>
      </c>
      <c r="D180" s="54">
        <v>0</v>
      </c>
      <c r="E180" s="24">
        <v>0</v>
      </c>
      <c r="F180" s="24">
        <v>0</v>
      </c>
      <c r="G180" s="17">
        <v>0</v>
      </c>
      <c r="H180" s="23">
        <v>0</v>
      </c>
      <c r="I180" s="8">
        <v>0</v>
      </c>
      <c r="J180" s="42">
        <f t="shared" si="7"/>
        <v>0</v>
      </c>
      <c r="K180" s="2">
        <f t="shared" si="8"/>
        <v>128899.99999999124</v>
      </c>
      <c r="L180" s="22">
        <v>43431</v>
      </c>
      <c r="M180" s="21">
        <v>0</v>
      </c>
      <c r="N180" s="17">
        <v>0</v>
      </c>
      <c r="O180" s="16">
        <v>0</v>
      </c>
      <c r="P180">
        <f t="shared" si="9"/>
        <v>0</v>
      </c>
    </row>
    <row r="181" spans="1:16" ht="14.25" x14ac:dyDescent="0.15">
      <c r="A181" s="22">
        <v>43432</v>
      </c>
      <c r="B181" s="2">
        <v>279.35000000000002</v>
      </c>
      <c r="C181" s="2">
        <v>279.05</v>
      </c>
      <c r="D181" s="54">
        <v>1</v>
      </c>
      <c r="E181" s="24">
        <v>1</v>
      </c>
      <c r="F181" s="24">
        <v>1</v>
      </c>
      <c r="G181" s="17">
        <v>0</v>
      </c>
      <c r="H181" s="23">
        <v>-0.30000000000001098</v>
      </c>
      <c r="I181" s="8">
        <v>-300.00000000001103</v>
      </c>
      <c r="J181" s="42">
        <f t="shared" si="7"/>
        <v>-0.30000000000001137</v>
      </c>
      <c r="K181" s="2">
        <f t="shared" si="8"/>
        <v>128599.99999999123</v>
      </c>
      <c r="L181" s="22">
        <v>43432</v>
      </c>
      <c r="M181" s="21">
        <v>1</v>
      </c>
      <c r="N181" s="17">
        <v>279.35000000000002</v>
      </c>
      <c r="O181" s="16">
        <v>279.89999999999998</v>
      </c>
      <c r="P181">
        <f t="shared" si="9"/>
        <v>0.54999999999995453</v>
      </c>
    </row>
    <row r="182" spans="1:16" ht="14.25" x14ac:dyDescent="0.15">
      <c r="A182" s="22">
        <v>43433</v>
      </c>
      <c r="B182" s="2">
        <v>279.55</v>
      </c>
      <c r="C182" s="2">
        <v>279.25</v>
      </c>
      <c r="D182" s="54">
        <v>1</v>
      </c>
      <c r="E182" s="24">
        <v>1</v>
      </c>
      <c r="F182" s="24">
        <v>1</v>
      </c>
      <c r="G182" s="17">
        <v>0</v>
      </c>
      <c r="H182" s="23">
        <v>-0.30000000000001098</v>
      </c>
      <c r="I182" s="8">
        <v>-300.00000000001103</v>
      </c>
      <c r="J182" s="42">
        <f t="shared" si="7"/>
        <v>-0.30000000000001137</v>
      </c>
      <c r="K182" s="2">
        <f t="shared" si="8"/>
        <v>128299.99999999121</v>
      </c>
      <c r="L182" s="22">
        <v>43433</v>
      </c>
      <c r="M182" s="21">
        <v>0</v>
      </c>
      <c r="N182" s="17">
        <v>0</v>
      </c>
      <c r="O182" s="16">
        <v>0</v>
      </c>
      <c r="P182">
        <f t="shared" si="9"/>
        <v>0</v>
      </c>
    </row>
    <row r="183" spans="1:16" ht="14.25" x14ac:dyDescent="0.15">
      <c r="A183" s="22">
        <v>43434</v>
      </c>
      <c r="B183" s="2">
        <v>279.89999999999998</v>
      </c>
      <c r="C183" s="2">
        <v>280.2</v>
      </c>
      <c r="D183" s="54">
        <v>-1</v>
      </c>
      <c r="E183" s="24">
        <v>-1</v>
      </c>
      <c r="F183" s="24">
        <v>-1</v>
      </c>
      <c r="G183" s="17">
        <v>0</v>
      </c>
      <c r="H183" s="23">
        <v>-0.30000000000001098</v>
      </c>
      <c r="I183" s="8">
        <v>-300.00000000001103</v>
      </c>
      <c r="J183" s="42">
        <f t="shared" si="7"/>
        <v>-0.30000000000001137</v>
      </c>
      <c r="K183" s="2">
        <f t="shared" si="8"/>
        <v>127999.9999999912</v>
      </c>
      <c r="L183" s="22">
        <v>43434</v>
      </c>
      <c r="M183" s="21">
        <v>-1</v>
      </c>
      <c r="N183" s="17">
        <v>279.89999999999998</v>
      </c>
      <c r="O183" s="16">
        <v>279</v>
      </c>
      <c r="P183">
        <f t="shared" si="9"/>
        <v>0.89999999999997726</v>
      </c>
    </row>
    <row r="184" spans="1:16" ht="14.25" x14ac:dyDescent="0.15">
      <c r="A184" s="22">
        <v>43437</v>
      </c>
      <c r="B184" s="2">
        <v>279</v>
      </c>
      <c r="C184" s="2">
        <v>278.7</v>
      </c>
      <c r="D184" s="54">
        <v>1</v>
      </c>
      <c r="E184" s="24">
        <v>1</v>
      </c>
      <c r="F184" s="24">
        <v>1</v>
      </c>
      <c r="G184" s="17">
        <v>0</v>
      </c>
      <c r="H184" s="23">
        <v>-0.30000000000001098</v>
      </c>
      <c r="I184" s="8">
        <v>-300.00000000001103</v>
      </c>
      <c r="J184" s="42">
        <f t="shared" si="7"/>
        <v>-0.30000000000001137</v>
      </c>
      <c r="K184" s="2">
        <f t="shared" si="8"/>
        <v>127699.99999999118</v>
      </c>
      <c r="L184" s="22">
        <v>43437</v>
      </c>
      <c r="M184" s="21">
        <v>1</v>
      </c>
      <c r="N184" s="17">
        <v>279</v>
      </c>
      <c r="O184" s="16">
        <v>279</v>
      </c>
      <c r="P184">
        <f t="shared" si="9"/>
        <v>0</v>
      </c>
    </row>
    <row r="185" spans="1:16" ht="14.25" x14ac:dyDescent="0.15">
      <c r="A185" s="22">
        <v>43438</v>
      </c>
      <c r="B185" s="2">
        <v>279.89999999999998</v>
      </c>
      <c r="C185" s="2">
        <v>279</v>
      </c>
      <c r="D185" s="54">
        <v>1</v>
      </c>
      <c r="E185" s="24">
        <v>1</v>
      </c>
      <c r="F185" s="24">
        <v>1</v>
      </c>
      <c r="G185" s="17">
        <v>2</v>
      </c>
      <c r="H185" s="23">
        <v>-0.89999999999997704</v>
      </c>
      <c r="I185" s="8">
        <v>-899.99999999997704</v>
      </c>
      <c r="J185" s="42">
        <f t="shared" si="7"/>
        <v>-0.89999999999997726</v>
      </c>
      <c r="K185" s="2">
        <f t="shared" si="8"/>
        <v>126799.99999999121</v>
      </c>
      <c r="L185" s="22">
        <v>43438</v>
      </c>
      <c r="M185" s="21">
        <v>0</v>
      </c>
      <c r="N185" s="17">
        <v>0</v>
      </c>
      <c r="O185" s="16">
        <v>0</v>
      </c>
      <c r="P185">
        <f t="shared" si="9"/>
        <v>0</v>
      </c>
    </row>
    <row r="186" spans="1:16" ht="14.25" x14ac:dyDescent="0.15">
      <c r="A186" s="22">
        <v>43439</v>
      </c>
      <c r="B186" s="2">
        <v>0</v>
      </c>
      <c r="C186" s="2">
        <v>0</v>
      </c>
      <c r="D186" s="54">
        <v>0</v>
      </c>
      <c r="E186" s="24">
        <v>0</v>
      </c>
      <c r="F186" s="24">
        <v>0</v>
      </c>
      <c r="G186" s="17">
        <v>0</v>
      </c>
      <c r="H186" s="23">
        <v>0</v>
      </c>
      <c r="I186" s="8">
        <v>0</v>
      </c>
      <c r="J186" s="42">
        <f t="shared" si="7"/>
        <v>0</v>
      </c>
      <c r="K186" s="2">
        <f t="shared" si="8"/>
        <v>126799.99999999121</v>
      </c>
      <c r="L186" s="22">
        <v>43439</v>
      </c>
      <c r="M186" s="21">
        <v>0</v>
      </c>
      <c r="N186" s="17">
        <v>0</v>
      </c>
      <c r="O186" s="16">
        <v>0</v>
      </c>
      <c r="P186">
        <f t="shared" si="9"/>
        <v>0</v>
      </c>
    </row>
    <row r="187" spans="1:16" ht="14.25" x14ac:dyDescent="0.15">
      <c r="A187" s="22">
        <v>43440</v>
      </c>
      <c r="B187" s="2">
        <v>279</v>
      </c>
      <c r="C187" s="2">
        <v>279.3</v>
      </c>
      <c r="D187" s="54">
        <v>-1</v>
      </c>
      <c r="E187" s="24">
        <v>-1</v>
      </c>
      <c r="F187" s="24">
        <v>-1</v>
      </c>
      <c r="G187" s="17">
        <v>0</v>
      </c>
      <c r="H187" s="23">
        <v>-0.30000000000001098</v>
      </c>
      <c r="I187" s="8">
        <v>-300.00000000001103</v>
      </c>
      <c r="J187" s="42">
        <f t="shared" si="7"/>
        <v>-0.30000000000001137</v>
      </c>
      <c r="K187" s="2">
        <f t="shared" si="8"/>
        <v>126499.9999999912</v>
      </c>
      <c r="L187" s="22">
        <v>43440</v>
      </c>
      <c r="M187" s="21">
        <v>-1</v>
      </c>
      <c r="N187" s="17">
        <v>279</v>
      </c>
      <c r="O187" s="16">
        <v>279.95</v>
      </c>
      <c r="P187">
        <f t="shared" si="9"/>
        <v>-0.94999999999998863</v>
      </c>
    </row>
    <row r="188" spans="1:16" ht="14.25" x14ac:dyDescent="0.15">
      <c r="A188" s="22">
        <v>43441</v>
      </c>
      <c r="B188" s="2">
        <v>279.95</v>
      </c>
      <c r="C188" s="2">
        <v>280.8</v>
      </c>
      <c r="D188" s="54">
        <v>1</v>
      </c>
      <c r="E188" s="24">
        <v>1</v>
      </c>
      <c r="F188" s="24">
        <v>1</v>
      </c>
      <c r="G188" s="17">
        <v>1</v>
      </c>
      <c r="H188" s="23">
        <v>0.85000000000002196</v>
      </c>
      <c r="I188" s="8">
        <v>850.00000000002206</v>
      </c>
      <c r="J188" s="42">
        <f t="shared" si="7"/>
        <v>0.85000000000002274</v>
      </c>
      <c r="K188" s="2">
        <f t="shared" si="8"/>
        <v>127349.99999999123</v>
      </c>
      <c r="L188" s="22">
        <v>43441</v>
      </c>
      <c r="M188" s="21">
        <v>1</v>
      </c>
      <c r="N188" s="17">
        <v>279.95</v>
      </c>
      <c r="O188" s="16">
        <v>280.8</v>
      </c>
      <c r="P188">
        <f t="shared" si="9"/>
        <v>0.85000000000002274</v>
      </c>
    </row>
    <row r="189" spans="1:16" ht="14.25" x14ac:dyDescent="0.15">
      <c r="A189" s="22">
        <v>43444</v>
      </c>
      <c r="B189" s="2">
        <v>280.8</v>
      </c>
      <c r="C189" s="2">
        <v>281.10000000000002</v>
      </c>
      <c r="D189" s="54">
        <v>-1</v>
      </c>
      <c r="E189" s="24">
        <v>-1</v>
      </c>
      <c r="F189" s="24">
        <v>-1</v>
      </c>
      <c r="G189" s="17">
        <v>0</v>
      </c>
      <c r="H189" s="23">
        <v>-0.30000000000001098</v>
      </c>
      <c r="I189" s="8">
        <v>-300.00000000001103</v>
      </c>
      <c r="J189" s="42">
        <f t="shared" si="7"/>
        <v>-0.30000000000001137</v>
      </c>
      <c r="K189" s="2">
        <f t="shared" si="8"/>
        <v>127049.99999999121</v>
      </c>
      <c r="L189" s="22">
        <v>43444</v>
      </c>
      <c r="M189" s="21">
        <v>-1</v>
      </c>
      <c r="N189" s="17">
        <v>280.8</v>
      </c>
      <c r="O189" s="16">
        <v>282.3</v>
      </c>
      <c r="P189">
        <f t="shared" si="9"/>
        <v>-1.5</v>
      </c>
    </row>
    <row r="190" spans="1:16" ht="14.25" x14ac:dyDescent="0.15">
      <c r="A190" s="22">
        <v>43445</v>
      </c>
      <c r="B190" s="2">
        <v>279.95</v>
      </c>
      <c r="C190" s="2">
        <v>282.3</v>
      </c>
      <c r="D190" s="54">
        <v>-1</v>
      </c>
      <c r="E190" s="24">
        <v>-1</v>
      </c>
      <c r="F190" s="24">
        <v>-1</v>
      </c>
      <c r="G190" s="17">
        <v>1</v>
      </c>
      <c r="H190" s="23">
        <v>-2.3500000000000201</v>
      </c>
      <c r="I190" s="8">
        <v>-2350.00000000002</v>
      </c>
      <c r="J190" s="42">
        <f t="shared" si="7"/>
        <v>-2.3500000000000227</v>
      </c>
      <c r="K190" s="2">
        <f t="shared" si="8"/>
        <v>124699.99999999118</v>
      </c>
      <c r="L190" s="22">
        <v>43445</v>
      </c>
      <c r="M190" s="21">
        <v>0</v>
      </c>
      <c r="N190" s="17">
        <v>0</v>
      </c>
      <c r="O190" s="16">
        <v>0</v>
      </c>
      <c r="P190">
        <f t="shared" si="9"/>
        <v>0</v>
      </c>
    </row>
    <row r="191" spans="1:16" ht="14.25" x14ac:dyDescent="0.15">
      <c r="A191" s="22">
        <v>43446</v>
      </c>
      <c r="B191" s="2">
        <v>282.3</v>
      </c>
      <c r="C191" s="2">
        <v>282</v>
      </c>
      <c r="D191" s="54">
        <v>1</v>
      </c>
      <c r="E191" s="24">
        <v>1</v>
      </c>
      <c r="F191" s="24">
        <v>1</v>
      </c>
      <c r="G191" s="17">
        <v>0</v>
      </c>
      <c r="H191" s="23">
        <v>-0.30000000000001098</v>
      </c>
      <c r="I191" s="8">
        <v>-300.00000000001103</v>
      </c>
      <c r="J191" s="42">
        <f t="shared" si="7"/>
        <v>-0.30000000000001137</v>
      </c>
      <c r="K191" s="2">
        <f t="shared" si="8"/>
        <v>124399.99999999117</v>
      </c>
      <c r="L191" s="22">
        <v>43446</v>
      </c>
      <c r="M191" s="21">
        <v>1</v>
      </c>
      <c r="N191" s="17">
        <v>282.3</v>
      </c>
      <c r="O191" s="16">
        <v>280.5</v>
      </c>
      <c r="P191">
        <f t="shared" si="9"/>
        <v>-1.8000000000000114</v>
      </c>
    </row>
    <row r="192" spans="1:16" ht="14.25" x14ac:dyDescent="0.15">
      <c r="A192" s="22">
        <v>43447</v>
      </c>
      <c r="B192" s="2">
        <v>282.64999999999998</v>
      </c>
      <c r="C192" s="2">
        <v>280.5</v>
      </c>
      <c r="D192" s="54">
        <v>1</v>
      </c>
      <c r="E192" s="24">
        <v>1</v>
      </c>
      <c r="F192" s="24">
        <v>1</v>
      </c>
      <c r="G192" s="17">
        <v>1</v>
      </c>
      <c r="H192" s="23">
        <v>-2.1499999999999702</v>
      </c>
      <c r="I192" s="8">
        <v>-2149.99999999997</v>
      </c>
      <c r="J192" s="42">
        <f t="shared" si="7"/>
        <v>-2.1499999999999773</v>
      </c>
      <c r="K192" s="2">
        <f t="shared" si="8"/>
        <v>122249.9999999912</v>
      </c>
      <c r="L192" s="22">
        <v>43447</v>
      </c>
      <c r="M192" s="21">
        <v>0</v>
      </c>
      <c r="N192" s="17">
        <v>0</v>
      </c>
      <c r="O192" s="16">
        <v>0</v>
      </c>
      <c r="P192">
        <f t="shared" si="9"/>
        <v>0</v>
      </c>
    </row>
    <row r="193" spans="1:16" ht="14.25" x14ac:dyDescent="0.15">
      <c r="A193" s="22">
        <v>43448</v>
      </c>
      <c r="B193" s="2">
        <v>280.5</v>
      </c>
      <c r="C193" s="2">
        <v>280.8</v>
      </c>
      <c r="D193" s="54">
        <v>-1</v>
      </c>
      <c r="E193" s="24">
        <v>-1</v>
      </c>
      <c r="F193" s="24">
        <v>-1</v>
      </c>
      <c r="G193" s="17">
        <v>0</v>
      </c>
      <c r="H193" s="23">
        <v>-0.30000000000001098</v>
      </c>
      <c r="I193" s="8">
        <v>-300.00000000001103</v>
      </c>
      <c r="J193" s="42">
        <f t="shared" si="7"/>
        <v>-0.30000000000001137</v>
      </c>
      <c r="K193" s="2">
        <f t="shared" si="8"/>
        <v>121949.99999999118</v>
      </c>
      <c r="L193" s="22">
        <v>43448</v>
      </c>
      <c r="M193" s="21">
        <v>-1</v>
      </c>
      <c r="N193" s="17">
        <v>280.5</v>
      </c>
      <c r="O193" s="16">
        <v>280.25</v>
      </c>
      <c r="P193">
        <f t="shared" si="9"/>
        <v>0.25</v>
      </c>
    </row>
    <row r="194" spans="1:16" ht="14.25" x14ac:dyDescent="0.15">
      <c r="A194" s="22">
        <v>43451</v>
      </c>
      <c r="B194" s="2">
        <v>280.25</v>
      </c>
      <c r="C194" s="2">
        <v>279.95</v>
      </c>
      <c r="D194" s="54">
        <v>1</v>
      </c>
      <c r="E194" s="24">
        <v>1</v>
      </c>
      <c r="F194" s="24">
        <v>1</v>
      </c>
      <c r="G194" s="17">
        <v>0</v>
      </c>
      <c r="H194" s="23">
        <v>-0.30000000000001098</v>
      </c>
      <c r="I194" s="8">
        <v>-300.00000000001103</v>
      </c>
      <c r="J194" s="42">
        <f t="shared" si="7"/>
        <v>-0.30000000000001137</v>
      </c>
      <c r="K194" s="2">
        <f t="shared" si="8"/>
        <v>121649.99999999117</v>
      </c>
      <c r="L194" s="22">
        <v>43451</v>
      </c>
      <c r="M194" s="21">
        <v>1</v>
      </c>
      <c r="N194" s="17">
        <v>280.25</v>
      </c>
      <c r="O194" s="16">
        <v>281.95</v>
      </c>
      <c r="P194">
        <f t="shared" si="9"/>
        <v>1.6999999999999886</v>
      </c>
    </row>
    <row r="195" spans="1:16" ht="14.25" x14ac:dyDescent="0.15">
      <c r="A195" s="22">
        <v>43452</v>
      </c>
      <c r="B195" s="2">
        <v>280.5</v>
      </c>
      <c r="C195" s="2">
        <v>281.95</v>
      </c>
      <c r="D195" s="54">
        <v>1</v>
      </c>
      <c r="E195" s="24">
        <v>1</v>
      </c>
      <c r="F195" s="24">
        <v>1</v>
      </c>
      <c r="G195" s="17">
        <v>1</v>
      </c>
      <c r="H195" s="23">
        <v>1.44999999999998</v>
      </c>
      <c r="I195" s="8">
        <v>1449.99999999998</v>
      </c>
      <c r="J195" s="42">
        <f t="shared" si="7"/>
        <v>1.4499999999999886</v>
      </c>
      <c r="K195" s="2">
        <f t="shared" si="8"/>
        <v>123099.99999999115</v>
      </c>
      <c r="L195" s="22">
        <v>43452</v>
      </c>
      <c r="M195" s="21">
        <v>0</v>
      </c>
      <c r="N195" s="17">
        <v>0</v>
      </c>
      <c r="O195" s="16">
        <v>0</v>
      </c>
      <c r="P195">
        <f t="shared" si="9"/>
        <v>0</v>
      </c>
    </row>
    <row r="196" spans="1:16" ht="14.25" x14ac:dyDescent="0.15">
      <c r="A196" s="22">
        <v>43453</v>
      </c>
      <c r="B196" s="2">
        <v>281.95</v>
      </c>
      <c r="C196" s="2">
        <v>282.25</v>
      </c>
      <c r="D196" s="54">
        <v>-1</v>
      </c>
      <c r="E196" s="24">
        <v>-1</v>
      </c>
      <c r="F196" s="24">
        <v>-1</v>
      </c>
      <c r="G196" s="17">
        <v>0</v>
      </c>
      <c r="H196" s="23">
        <v>-0.30000000000001098</v>
      </c>
      <c r="I196" s="8">
        <v>-300.00000000001103</v>
      </c>
      <c r="J196" s="42">
        <f t="shared" ref="J196:J227" si="10" xml:space="preserve"> (C196-B196)*E196</f>
        <v>-0.30000000000001137</v>
      </c>
      <c r="K196" s="2">
        <f t="shared" ref="K196:K244" si="11">K195+J196 * 1000</f>
        <v>122799.99999999114</v>
      </c>
      <c r="L196" s="22">
        <v>43453</v>
      </c>
      <c r="M196" s="21">
        <v>-1</v>
      </c>
      <c r="N196" s="17">
        <v>281.95</v>
      </c>
      <c r="O196" s="16">
        <v>282.3</v>
      </c>
      <c r="P196">
        <f t="shared" ref="P196:P244" si="12">(O196-N196)*M196</f>
        <v>-0.35000000000002274</v>
      </c>
    </row>
    <row r="197" spans="1:16" ht="14.25" x14ac:dyDescent="0.15">
      <c r="A197" s="22">
        <v>43454</v>
      </c>
      <c r="B197" s="2">
        <v>282.3</v>
      </c>
      <c r="C197" s="2">
        <v>282</v>
      </c>
      <c r="D197" s="54">
        <v>1</v>
      </c>
      <c r="E197" s="24">
        <v>1</v>
      </c>
      <c r="F197" s="24">
        <v>1</v>
      </c>
      <c r="G197" s="17">
        <v>0</v>
      </c>
      <c r="H197" s="23">
        <v>-0.30000000000001098</v>
      </c>
      <c r="I197" s="8">
        <v>-300.00000000001103</v>
      </c>
      <c r="J197" s="42">
        <f t="shared" si="10"/>
        <v>-0.30000000000001137</v>
      </c>
      <c r="K197" s="2">
        <f t="shared" si="11"/>
        <v>122499.99999999112</v>
      </c>
      <c r="L197" s="22">
        <v>43454</v>
      </c>
      <c r="M197" s="21">
        <v>1</v>
      </c>
      <c r="N197" s="17">
        <v>282.3</v>
      </c>
      <c r="O197" s="16">
        <v>283.39999999999998</v>
      </c>
      <c r="P197">
        <f t="shared" si="12"/>
        <v>1.0999999999999659</v>
      </c>
    </row>
    <row r="198" spans="1:16" ht="14.25" x14ac:dyDescent="0.15">
      <c r="A198" s="22">
        <v>43455</v>
      </c>
      <c r="B198" s="2">
        <v>283.39999999999998</v>
      </c>
      <c r="C198" s="2">
        <v>283.7</v>
      </c>
      <c r="D198" s="54">
        <v>-1</v>
      </c>
      <c r="E198" s="24">
        <v>-1</v>
      </c>
      <c r="F198" s="24">
        <v>-1</v>
      </c>
      <c r="G198" s="17">
        <v>0</v>
      </c>
      <c r="H198" s="23">
        <v>-0.30000000000001098</v>
      </c>
      <c r="I198" s="8">
        <v>-300.00000000001103</v>
      </c>
      <c r="J198" s="42">
        <f t="shared" si="10"/>
        <v>-0.30000000000001137</v>
      </c>
      <c r="K198" s="2">
        <f t="shared" si="11"/>
        <v>122199.99999999111</v>
      </c>
      <c r="L198" s="22">
        <v>43455</v>
      </c>
      <c r="M198" s="21">
        <v>-1</v>
      </c>
      <c r="N198" s="17">
        <v>283.39999999999998</v>
      </c>
      <c r="O198" s="16">
        <v>285.05</v>
      </c>
      <c r="P198">
        <f t="shared" si="12"/>
        <v>-1.6500000000000341</v>
      </c>
    </row>
    <row r="199" spans="1:16" ht="14.25" x14ac:dyDescent="0.15">
      <c r="A199" s="22">
        <v>43458</v>
      </c>
      <c r="B199" s="2">
        <v>285.05</v>
      </c>
      <c r="C199" s="2">
        <v>284.75</v>
      </c>
      <c r="D199" s="54">
        <v>1</v>
      </c>
      <c r="E199" s="24">
        <v>1</v>
      </c>
      <c r="F199" s="24">
        <v>1</v>
      </c>
      <c r="G199" s="17">
        <v>0</v>
      </c>
      <c r="H199" s="23">
        <v>-0.30000000000001098</v>
      </c>
      <c r="I199" s="8">
        <v>-300.00000000001103</v>
      </c>
      <c r="J199" s="42">
        <f t="shared" si="10"/>
        <v>-0.30000000000001137</v>
      </c>
      <c r="K199" s="2">
        <f t="shared" si="11"/>
        <v>121899.99999999109</v>
      </c>
      <c r="L199" s="22">
        <v>43458</v>
      </c>
      <c r="M199" s="21">
        <v>1</v>
      </c>
      <c r="N199" s="17">
        <v>285.05</v>
      </c>
      <c r="O199" s="16">
        <v>287.05</v>
      </c>
      <c r="P199">
        <f t="shared" si="12"/>
        <v>2</v>
      </c>
    </row>
    <row r="200" spans="1:16" ht="14.25" x14ac:dyDescent="0.15">
      <c r="A200" s="22">
        <v>43459</v>
      </c>
      <c r="B200" s="2">
        <v>283.39999999999998</v>
      </c>
      <c r="C200" s="2">
        <v>287.05</v>
      </c>
      <c r="D200" s="54">
        <v>1</v>
      </c>
      <c r="E200" s="24">
        <v>1</v>
      </c>
      <c r="F200" s="24">
        <v>1</v>
      </c>
      <c r="G200" s="17">
        <v>1</v>
      </c>
      <c r="H200" s="23">
        <v>3.6500000000000301</v>
      </c>
      <c r="I200" s="8">
        <v>3650.00000000003</v>
      </c>
      <c r="J200" s="42">
        <f t="shared" si="10"/>
        <v>3.6500000000000341</v>
      </c>
      <c r="K200" s="2">
        <f t="shared" si="11"/>
        <v>125549.99999999112</v>
      </c>
      <c r="L200" s="22">
        <v>43459</v>
      </c>
      <c r="M200" s="21">
        <v>0</v>
      </c>
      <c r="N200" s="17">
        <v>0</v>
      </c>
      <c r="O200" s="16">
        <v>0</v>
      </c>
      <c r="P200">
        <f t="shared" si="12"/>
        <v>0</v>
      </c>
    </row>
    <row r="201" spans="1:16" ht="14.25" x14ac:dyDescent="0.15">
      <c r="A201" s="22">
        <v>43460</v>
      </c>
      <c r="B201" s="2">
        <v>287.05</v>
      </c>
      <c r="C201" s="2">
        <v>287.35000000000002</v>
      </c>
      <c r="D201" s="54">
        <v>-1</v>
      </c>
      <c r="E201" s="24">
        <v>-1</v>
      </c>
      <c r="F201" s="24">
        <v>-1</v>
      </c>
      <c r="G201" s="17">
        <v>0</v>
      </c>
      <c r="H201" s="23">
        <v>-0.30000000000001098</v>
      </c>
      <c r="I201" s="8">
        <v>-300.00000000001103</v>
      </c>
      <c r="J201" s="42">
        <f t="shared" si="10"/>
        <v>-0.30000000000001137</v>
      </c>
      <c r="K201" s="2">
        <f t="shared" si="11"/>
        <v>125249.99999999111</v>
      </c>
      <c r="L201" s="22">
        <v>43460</v>
      </c>
      <c r="M201" s="21">
        <v>-1</v>
      </c>
      <c r="N201" s="17">
        <v>287.05</v>
      </c>
      <c r="O201" s="16">
        <v>287</v>
      </c>
      <c r="P201">
        <f t="shared" si="12"/>
        <v>5.0000000000011369E-2</v>
      </c>
    </row>
    <row r="202" spans="1:16" ht="14.25" x14ac:dyDescent="0.15">
      <c r="A202" s="22">
        <v>43461</v>
      </c>
      <c r="B202" s="2">
        <v>287</v>
      </c>
      <c r="C202" s="2">
        <v>286.7</v>
      </c>
      <c r="D202" s="54">
        <v>1</v>
      </c>
      <c r="E202" s="24">
        <v>1</v>
      </c>
      <c r="F202" s="24">
        <v>1</v>
      </c>
      <c r="G202" s="17">
        <v>0</v>
      </c>
      <c r="H202" s="23">
        <v>-0.30000000000001098</v>
      </c>
      <c r="I202" s="8">
        <v>-300.00000000001103</v>
      </c>
      <c r="J202" s="42">
        <f t="shared" si="10"/>
        <v>-0.30000000000001137</v>
      </c>
      <c r="K202" s="2">
        <f t="shared" si="11"/>
        <v>124949.99999999109</v>
      </c>
      <c r="L202" s="22">
        <v>43461</v>
      </c>
      <c r="M202" s="21">
        <v>1</v>
      </c>
      <c r="N202" s="17">
        <v>287</v>
      </c>
      <c r="O202" s="16">
        <v>289.95</v>
      </c>
      <c r="P202">
        <f t="shared" si="12"/>
        <v>2.9499999999999886</v>
      </c>
    </row>
    <row r="203" spans="1:16" ht="14.25" x14ac:dyDescent="0.15">
      <c r="A203" s="22">
        <v>43462</v>
      </c>
      <c r="B203" s="2">
        <v>287.05</v>
      </c>
      <c r="C203" s="2">
        <v>286.75</v>
      </c>
      <c r="D203" s="54">
        <v>1</v>
      </c>
      <c r="E203" s="24">
        <v>1</v>
      </c>
      <c r="F203" s="24">
        <v>1</v>
      </c>
      <c r="G203" s="17">
        <v>0</v>
      </c>
      <c r="H203" s="23">
        <v>-0.30000000000001098</v>
      </c>
      <c r="I203" s="8">
        <v>-300.00000000001103</v>
      </c>
      <c r="J203" s="42">
        <f t="shared" si="10"/>
        <v>-0.30000000000001137</v>
      </c>
      <c r="K203" s="2">
        <f t="shared" si="11"/>
        <v>124649.99999999108</v>
      </c>
      <c r="L203" s="22">
        <v>43462</v>
      </c>
      <c r="M203" s="21">
        <v>0</v>
      </c>
      <c r="N203" s="17">
        <v>0</v>
      </c>
      <c r="O203" s="16">
        <v>0</v>
      </c>
      <c r="P203">
        <f t="shared" si="12"/>
        <v>0</v>
      </c>
    </row>
    <row r="204" spans="1:16" ht="14.25" x14ac:dyDescent="0.15">
      <c r="A204" s="22">
        <v>43467</v>
      </c>
      <c r="B204" s="2">
        <v>287</v>
      </c>
      <c r="C204" s="2">
        <v>289.95</v>
      </c>
      <c r="D204" s="54">
        <v>1</v>
      </c>
      <c r="E204" s="24">
        <v>1</v>
      </c>
      <c r="F204" s="24">
        <v>1</v>
      </c>
      <c r="G204" s="17">
        <v>2</v>
      </c>
      <c r="H204" s="23">
        <v>2.9499999999999802</v>
      </c>
      <c r="I204" s="8">
        <v>2949.99999999998</v>
      </c>
      <c r="J204" s="42">
        <f t="shared" si="10"/>
        <v>2.9499999999999886</v>
      </c>
      <c r="K204" s="2">
        <f t="shared" si="11"/>
        <v>127599.99999999107</v>
      </c>
      <c r="L204" s="22">
        <v>43467</v>
      </c>
      <c r="M204" s="21">
        <v>0</v>
      </c>
      <c r="N204" s="17">
        <v>0</v>
      </c>
      <c r="O204" s="16">
        <v>0</v>
      </c>
      <c r="P204">
        <f t="shared" si="12"/>
        <v>0</v>
      </c>
    </row>
    <row r="205" spans="1:16" ht="14.25" x14ac:dyDescent="0.15">
      <c r="A205" s="22">
        <v>43468</v>
      </c>
      <c r="B205" s="2">
        <v>0</v>
      </c>
      <c r="C205" s="2">
        <v>0</v>
      </c>
      <c r="D205" s="54">
        <v>0</v>
      </c>
      <c r="E205" s="24">
        <v>0</v>
      </c>
      <c r="F205" s="24">
        <v>0</v>
      </c>
      <c r="G205" s="17">
        <v>0</v>
      </c>
      <c r="H205" s="23">
        <v>0</v>
      </c>
      <c r="I205" s="8">
        <v>0</v>
      </c>
      <c r="J205" s="42">
        <f t="shared" si="10"/>
        <v>0</v>
      </c>
      <c r="K205" s="2">
        <f t="shared" si="11"/>
        <v>127599.99999999107</v>
      </c>
      <c r="L205" s="22">
        <v>43468</v>
      </c>
      <c r="M205" s="21">
        <v>0</v>
      </c>
      <c r="N205" s="17">
        <v>0</v>
      </c>
      <c r="O205" s="16">
        <v>0</v>
      </c>
      <c r="P205">
        <f t="shared" si="12"/>
        <v>0</v>
      </c>
    </row>
    <row r="206" spans="1:16" ht="14.25" x14ac:dyDescent="0.15">
      <c r="A206" s="22">
        <v>43469</v>
      </c>
      <c r="B206" s="2">
        <v>289.95</v>
      </c>
      <c r="C206" s="2">
        <v>290.25</v>
      </c>
      <c r="D206" s="54">
        <v>-1</v>
      </c>
      <c r="E206" s="24">
        <v>-1</v>
      </c>
      <c r="F206" s="24">
        <v>-1</v>
      </c>
      <c r="G206" s="17">
        <v>0</v>
      </c>
      <c r="H206" s="23">
        <v>-0.30000000000001098</v>
      </c>
      <c r="I206" s="8">
        <v>-300.00000000001103</v>
      </c>
      <c r="J206" s="42">
        <f t="shared" si="10"/>
        <v>-0.30000000000001137</v>
      </c>
      <c r="K206" s="2">
        <f t="shared" si="11"/>
        <v>127299.99999999105</v>
      </c>
      <c r="L206" s="22">
        <v>43469</v>
      </c>
      <c r="M206" s="21">
        <v>-1</v>
      </c>
      <c r="N206" s="17">
        <v>289.95</v>
      </c>
      <c r="O206" s="16">
        <v>290</v>
      </c>
      <c r="P206">
        <f t="shared" si="12"/>
        <v>-5.0000000000011369E-2</v>
      </c>
    </row>
    <row r="207" spans="1:16" ht="14.25" x14ac:dyDescent="0.15">
      <c r="A207" s="22">
        <v>43472</v>
      </c>
      <c r="B207" s="2">
        <v>290</v>
      </c>
      <c r="C207" s="2">
        <v>289.7</v>
      </c>
      <c r="D207" s="54">
        <v>1</v>
      </c>
      <c r="E207" s="24">
        <v>1</v>
      </c>
      <c r="F207" s="24">
        <v>1</v>
      </c>
      <c r="G207" s="17">
        <v>0</v>
      </c>
      <c r="H207" s="23">
        <v>-0.30000000000001098</v>
      </c>
      <c r="I207" s="8">
        <v>-300.00000000001103</v>
      </c>
      <c r="J207" s="42">
        <f t="shared" si="10"/>
        <v>-0.30000000000001137</v>
      </c>
      <c r="K207" s="2">
        <f t="shared" si="11"/>
        <v>126999.99999999104</v>
      </c>
      <c r="L207" s="22">
        <v>43472</v>
      </c>
      <c r="M207" s="21">
        <v>1</v>
      </c>
      <c r="N207" s="17">
        <v>290</v>
      </c>
      <c r="O207" s="16">
        <v>285.7</v>
      </c>
      <c r="P207">
        <f t="shared" si="12"/>
        <v>-4.3000000000000114</v>
      </c>
    </row>
    <row r="208" spans="1:16" ht="14.25" x14ac:dyDescent="0.15">
      <c r="A208" s="22">
        <v>43473</v>
      </c>
      <c r="B208" s="2">
        <v>289.95</v>
      </c>
      <c r="C208" s="2">
        <v>289.64999999999998</v>
      </c>
      <c r="D208" s="54">
        <v>1</v>
      </c>
      <c r="E208" s="24">
        <v>1</v>
      </c>
      <c r="F208" s="24">
        <v>1</v>
      </c>
      <c r="G208" s="17">
        <v>0</v>
      </c>
      <c r="H208" s="23">
        <v>-0.30000000000001098</v>
      </c>
      <c r="I208" s="8">
        <v>-300.00000000001103</v>
      </c>
      <c r="J208" s="42">
        <f t="shared" si="10"/>
        <v>-0.30000000000001137</v>
      </c>
      <c r="K208" s="2">
        <f t="shared" si="11"/>
        <v>126699.99999999102</v>
      </c>
      <c r="L208" s="22">
        <v>43473</v>
      </c>
      <c r="M208" s="21">
        <v>0</v>
      </c>
      <c r="N208" s="17">
        <v>0</v>
      </c>
      <c r="O208" s="16">
        <v>0</v>
      </c>
      <c r="P208">
        <f t="shared" si="12"/>
        <v>0</v>
      </c>
    </row>
    <row r="209" spans="1:16" ht="14.25" x14ac:dyDescent="0.15">
      <c r="A209" s="22">
        <v>43474</v>
      </c>
      <c r="B209" s="2">
        <v>290</v>
      </c>
      <c r="C209" s="2">
        <v>285.7</v>
      </c>
      <c r="D209" s="54">
        <v>1</v>
      </c>
      <c r="E209" s="24">
        <v>1</v>
      </c>
      <c r="F209" s="24">
        <v>1</v>
      </c>
      <c r="G209" s="17">
        <v>1</v>
      </c>
      <c r="H209" s="23">
        <v>-4.3000000000000096</v>
      </c>
      <c r="I209" s="8">
        <v>-4300.00000000001</v>
      </c>
      <c r="J209" s="42">
        <f t="shared" si="10"/>
        <v>-4.3000000000000114</v>
      </c>
      <c r="K209" s="2">
        <f t="shared" si="11"/>
        <v>122399.99999999101</v>
      </c>
      <c r="L209" s="22">
        <v>43474</v>
      </c>
      <c r="M209" s="21">
        <v>0</v>
      </c>
      <c r="N209" s="17">
        <v>0</v>
      </c>
      <c r="O209" s="16">
        <v>0</v>
      </c>
      <c r="P209">
        <f t="shared" si="12"/>
        <v>0</v>
      </c>
    </row>
    <row r="210" spans="1:16" ht="14.25" x14ac:dyDescent="0.15">
      <c r="A210" s="22">
        <v>43475</v>
      </c>
      <c r="B210" s="2">
        <v>285.7</v>
      </c>
      <c r="C210" s="2">
        <v>286</v>
      </c>
      <c r="D210" s="54">
        <v>-1</v>
      </c>
      <c r="E210" s="24">
        <v>-1</v>
      </c>
      <c r="F210" s="24">
        <v>-1</v>
      </c>
      <c r="G210" s="17">
        <v>0</v>
      </c>
      <c r="H210" s="23">
        <v>-0.30000000000001098</v>
      </c>
      <c r="I210" s="8">
        <v>-300.00000000001103</v>
      </c>
      <c r="J210" s="42">
        <f t="shared" si="10"/>
        <v>-0.30000000000001137</v>
      </c>
      <c r="K210" s="2">
        <f t="shared" si="11"/>
        <v>122099.99999999099</v>
      </c>
      <c r="L210" s="22">
        <v>43475</v>
      </c>
      <c r="M210" s="21">
        <v>-1</v>
      </c>
      <c r="N210" s="17">
        <v>285.7</v>
      </c>
      <c r="O210" s="16">
        <v>286.35000000000002</v>
      </c>
      <c r="P210">
        <f t="shared" si="12"/>
        <v>-0.65000000000003411</v>
      </c>
    </row>
    <row r="211" spans="1:16" ht="14.25" x14ac:dyDescent="0.15">
      <c r="A211" s="22">
        <v>43476</v>
      </c>
      <c r="B211" s="2">
        <v>286.35000000000002</v>
      </c>
      <c r="C211" s="2">
        <v>286.05</v>
      </c>
      <c r="D211" s="54">
        <v>1</v>
      </c>
      <c r="E211" s="24">
        <v>1</v>
      </c>
      <c r="F211" s="24">
        <v>1</v>
      </c>
      <c r="G211" s="17">
        <v>0</v>
      </c>
      <c r="H211" s="23">
        <v>-0.30000000000001098</v>
      </c>
      <c r="I211" s="8">
        <v>-300.00000000001103</v>
      </c>
      <c r="J211" s="42">
        <f t="shared" si="10"/>
        <v>-0.30000000000001137</v>
      </c>
      <c r="K211" s="2">
        <f t="shared" si="11"/>
        <v>121799.99999999098</v>
      </c>
      <c r="L211" s="22">
        <v>43476</v>
      </c>
      <c r="M211" s="21">
        <v>1</v>
      </c>
      <c r="N211" s="17">
        <v>286.35000000000002</v>
      </c>
      <c r="O211" s="16">
        <v>284.3</v>
      </c>
      <c r="P211">
        <f t="shared" si="12"/>
        <v>-2.0500000000000114</v>
      </c>
    </row>
    <row r="212" spans="1:16" ht="14.25" x14ac:dyDescent="0.15">
      <c r="A212" s="22">
        <v>43479</v>
      </c>
      <c r="B212" s="2">
        <v>285.7</v>
      </c>
      <c r="C212" s="2">
        <v>285.39999999999998</v>
      </c>
      <c r="D212" s="54">
        <v>1</v>
      </c>
      <c r="E212" s="24">
        <v>1</v>
      </c>
      <c r="F212" s="24">
        <v>1</v>
      </c>
      <c r="G212" s="17">
        <v>0</v>
      </c>
      <c r="H212" s="23">
        <v>-0.30000000000001098</v>
      </c>
      <c r="I212" s="8">
        <v>-300.00000000001103</v>
      </c>
      <c r="J212" s="42">
        <f t="shared" si="10"/>
        <v>-0.30000000000001137</v>
      </c>
      <c r="K212" s="2">
        <f t="shared" si="11"/>
        <v>121499.99999999096</v>
      </c>
      <c r="L212" s="22">
        <v>43479</v>
      </c>
      <c r="M212" s="21">
        <v>0</v>
      </c>
      <c r="N212" s="17">
        <v>0</v>
      </c>
      <c r="O212" s="16">
        <v>0</v>
      </c>
      <c r="P212">
        <f t="shared" si="12"/>
        <v>0</v>
      </c>
    </row>
    <row r="213" spans="1:16" ht="14.25" x14ac:dyDescent="0.15">
      <c r="A213" s="22">
        <v>43480</v>
      </c>
      <c r="B213" s="2">
        <v>286.35000000000002</v>
      </c>
      <c r="C213" s="2">
        <v>284.3</v>
      </c>
      <c r="D213" s="54">
        <v>1</v>
      </c>
      <c r="E213" s="24">
        <v>1</v>
      </c>
      <c r="F213" s="24">
        <v>1</v>
      </c>
      <c r="G213" s="17">
        <v>2</v>
      </c>
      <c r="H213" s="23">
        <v>-2.05000000000001</v>
      </c>
      <c r="I213" s="8">
        <v>-2050.00000000001</v>
      </c>
      <c r="J213" s="42">
        <f t="shared" si="10"/>
        <v>-2.0500000000000114</v>
      </c>
      <c r="K213" s="2">
        <f t="shared" si="11"/>
        <v>119449.99999999095</v>
      </c>
      <c r="L213" s="22">
        <v>43480</v>
      </c>
      <c r="M213" s="21">
        <v>0</v>
      </c>
      <c r="N213" s="17">
        <v>0</v>
      </c>
      <c r="O213" s="16">
        <v>0</v>
      </c>
      <c r="P213">
        <f t="shared" si="12"/>
        <v>0</v>
      </c>
    </row>
    <row r="214" spans="1:16" ht="14.25" x14ac:dyDescent="0.15">
      <c r="A214" s="22">
        <v>43481</v>
      </c>
      <c r="B214" s="2">
        <v>0</v>
      </c>
      <c r="C214" s="2">
        <v>0</v>
      </c>
      <c r="D214" s="54">
        <v>0</v>
      </c>
      <c r="E214" s="24">
        <v>0</v>
      </c>
      <c r="F214" s="24">
        <v>0</v>
      </c>
      <c r="G214" s="17">
        <v>0</v>
      </c>
      <c r="H214" s="23">
        <v>0</v>
      </c>
      <c r="I214" s="8">
        <v>0</v>
      </c>
      <c r="J214" s="42">
        <f t="shared" si="10"/>
        <v>0</v>
      </c>
      <c r="K214" s="2">
        <f t="shared" si="11"/>
        <v>119449.99999999095</v>
      </c>
      <c r="L214" s="22">
        <v>43481</v>
      </c>
      <c r="M214" s="21">
        <v>0</v>
      </c>
      <c r="N214" s="17">
        <v>0</v>
      </c>
      <c r="O214" s="16">
        <v>0</v>
      </c>
      <c r="P214">
        <f t="shared" si="12"/>
        <v>0</v>
      </c>
    </row>
    <row r="215" spans="1:16" ht="14.25" x14ac:dyDescent="0.15">
      <c r="A215" s="22">
        <v>43482</v>
      </c>
      <c r="B215" s="2">
        <v>284.3</v>
      </c>
      <c r="C215" s="2">
        <v>284.60000000000002</v>
      </c>
      <c r="D215" s="54">
        <v>-1</v>
      </c>
      <c r="E215" s="24">
        <v>-1</v>
      </c>
      <c r="F215" s="24">
        <v>-1</v>
      </c>
      <c r="G215" s="17">
        <v>0</v>
      </c>
      <c r="H215" s="23">
        <v>-0.30000000000001098</v>
      </c>
      <c r="I215" s="8">
        <v>-300.00000000001103</v>
      </c>
      <c r="J215" s="42">
        <f t="shared" si="10"/>
        <v>-0.30000000000001137</v>
      </c>
      <c r="K215" s="2">
        <f t="shared" si="11"/>
        <v>119149.99999999093</v>
      </c>
      <c r="L215" s="22">
        <v>43482</v>
      </c>
      <c r="M215" s="21">
        <v>-1</v>
      </c>
      <c r="N215" s="17">
        <v>284.3</v>
      </c>
      <c r="O215" s="16">
        <v>282.55</v>
      </c>
      <c r="P215">
        <f t="shared" si="12"/>
        <v>1.75</v>
      </c>
    </row>
    <row r="216" spans="1:16" ht="14.25" x14ac:dyDescent="0.15">
      <c r="A216" s="22">
        <v>43483</v>
      </c>
      <c r="B216" s="2">
        <v>284.75</v>
      </c>
      <c r="C216" s="2">
        <v>285.05</v>
      </c>
      <c r="D216" s="54">
        <v>-1</v>
      </c>
      <c r="E216" s="24">
        <v>-1</v>
      </c>
      <c r="F216" s="24">
        <v>-1</v>
      </c>
      <c r="G216" s="17">
        <v>0</v>
      </c>
      <c r="H216" s="23">
        <v>-0.30000000000001098</v>
      </c>
      <c r="I216" s="8">
        <v>-300.00000000001103</v>
      </c>
      <c r="J216" s="42">
        <f t="shared" si="10"/>
        <v>-0.30000000000001137</v>
      </c>
      <c r="K216" s="2">
        <f t="shared" si="11"/>
        <v>118849.99999999092</v>
      </c>
      <c r="L216" s="22">
        <v>43483</v>
      </c>
      <c r="M216" s="21">
        <v>0</v>
      </c>
      <c r="N216" s="17">
        <v>0</v>
      </c>
      <c r="O216" s="16">
        <v>0</v>
      </c>
      <c r="P216">
        <f t="shared" si="12"/>
        <v>0</v>
      </c>
    </row>
    <row r="217" spans="1:16" ht="14.25" x14ac:dyDescent="0.15">
      <c r="A217" s="22">
        <v>43486</v>
      </c>
      <c r="B217" s="2">
        <v>284.3</v>
      </c>
      <c r="C217" s="2">
        <v>282.55</v>
      </c>
      <c r="D217" s="54">
        <v>-1</v>
      </c>
      <c r="E217" s="24">
        <v>-1</v>
      </c>
      <c r="F217" s="24">
        <v>-1</v>
      </c>
      <c r="G217" s="17">
        <v>1</v>
      </c>
      <c r="H217" s="23">
        <v>1.75</v>
      </c>
      <c r="I217" s="8">
        <v>1750</v>
      </c>
      <c r="J217" s="42">
        <f t="shared" si="10"/>
        <v>1.75</v>
      </c>
      <c r="K217" s="2">
        <f t="shared" si="11"/>
        <v>120599.99999999092</v>
      </c>
      <c r="L217" s="22">
        <v>43486</v>
      </c>
      <c r="M217" s="21">
        <v>0</v>
      </c>
      <c r="N217" s="17">
        <v>0</v>
      </c>
      <c r="O217" s="16">
        <v>0</v>
      </c>
      <c r="P217">
        <f t="shared" si="12"/>
        <v>0</v>
      </c>
    </row>
    <row r="218" spans="1:16" ht="14.25" x14ac:dyDescent="0.15">
      <c r="A218" s="22">
        <v>43487</v>
      </c>
      <c r="B218" s="2">
        <v>282.55</v>
      </c>
      <c r="C218" s="2">
        <v>283.89999999999998</v>
      </c>
      <c r="D218" s="54">
        <v>1</v>
      </c>
      <c r="E218" s="24">
        <v>1</v>
      </c>
      <c r="F218" s="24">
        <v>1</v>
      </c>
      <c r="G218" s="17">
        <v>1</v>
      </c>
      <c r="H218" s="23">
        <v>1.3499999999999599</v>
      </c>
      <c r="I218" s="8">
        <v>1349.99999999996</v>
      </c>
      <c r="J218" s="42">
        <f t="shared" si="10"/>
        <v>1.3499999999999659</v>
      </c>
      <c r="K218" s="2">
        <f t="shared" si="11"/>
        <v>121949.99999999089</v>
      </c>
      <c r="L218" s="22">
        <v>43487</v>
      </c>
      <c r="M218" s="21">
        <v>1</v>
      </c>
      <c r="N218" s="17">
        <v>282.55</v>
      </c>
      <c r="O218" s="16">
        <v>283.89999999999998</v>
      </c>
      <c r="P218">
        <f t="shared" si="12"/>
        <v>1.3499999999999659</v>
      </c>
    </row>
    <row r="219" spans="1:16" ht="14.25" x14ac:dyDescent="0.15">
      <c r="A219" s="22">
        <v>43488</v>
      </c>
      <c r="B219" s="2">
        <v>283.89999999999998</v>
      </c>
      <c r="C219" s="2">
        <v>284.2</v>
      </c>
      <c r="D219" s="54">
        <v>-1</v>
      </c>
      <c r="E219" s="24">
        <v>-1</v>
      </c>
      <c r="F219" s="24">
        <v>-1</v>
      </c>
      <c r="G219" s="17">
        <v>0</v>
      </c>
      <c r="H219" s="23">
        <v>-0.30000000000001098</v>
      </c>
      <c r="I219" s="8">
        <v>-300.00000000001103</v>
      </c>
      <c r="J219" s="42">
        <f t="shared" si="10"/>
        <v>-0.30000000000001137</v>
      </c>
      <c r="K219" s="2">
        <f t="shared" si="11"/>
        <v>121649.99999999088</v>
      </c>
      <c r="L219" s="22">
        <v>43488</v>
      </c>
      <c r="M219" s="21">
        <v>-1</v>
      </c>
      <c r="N219" s="17">
        <v>283.89999999999998</v>
      </c>
      <c r="O219" s="16">
        <v>283</v>
      </c>
      <c r="P219">
        <f t="shared" si="12"/>
        <v>0.89999999999997726</v>
      </c>
    </row>
    <row r="220" spans="1:16" ht="14.25" x14ac:dyDescent="0.15">
      <c r="A220" s="22">
        <v>43489</v>
      </c>
      <c r="B220" s="2">
        <v>282.55</v>
      </c>
      <c r="C220" s="2">
        <v>283</v>
      </c>
      <c r="D220" s="54">
        <v>-1</v>
      </c>
      <c r="E220" s="24">
        <v>-1</v>
      </c>
      <c r="F220" s="24">
        <v>-1</v>
      </c>
      <c r="G220" s="17">
        <v>1</v>
      </c>
      <c r="H220" s="23">
        <v>-0.44999999999998802</v>
      </c>
      <c r="I220" s="8">
        <v>-449.99999999998801</v>
      </c>
      <c r="J220" s="42">
        <f t="shared" si="10"/>
        <v>-0.44999999999998863</v>
      </c>
      <c r="K220" s="2">
        <f t="shared" si="11"/>
        <v>121199.99999999089</v>
      </c>
      <c r="L220" s="22">
        <v>43489</v>
      </c>
      <c r="M220" s="21">
        <v>0</v>
      </c>
      <c r="N220" s="17">
        <v>0</v>
      </c>
      <c r="O220" s="16">
        <v>0</v>
      </c>
      <c r="P220">
        <f t="shared" si="12"/>
        <v>0</v>
      </c>
    </row>
    <row r="221" spans="1:16" ht="14.25" x14ac:dyDescent="0.15">
      <c r="A221" s="22">
        <v>43490</v>
      </c>
      <c r="B221" s="2">
        <v>283</v>
      </c>
      <c r="C221" s="2">
        <v>282.7</v>
      </c>
      <c r="D221" s="54">
        <v>1</v>
      </c>
      <c r="E221" s="24">
        <v>1</v>
      </c>
      <c r="F221" s="24">
        <v>1</v>
      </c>
      <c r="G221" s="17">
        <v>0</v>
      </c>
      <c r="H221" s="23">
        <v>-0.30000000000001098</v>
      </c>
      <c r="I221" s="8">
        <v>-300.00000000001103</v>
      </c>
      <c r="J221" s="42">
        <f t="shared" si="10"/>
        <v>-0.30000000000001137</v>
      </c>
      <c r="K221" s="2">
        <f t="shared" si="11"/>
        <v>120899.99999999088</v>
      </c>
      <c r="L221" s="22">
        <v>43490</v>
      </c>
      <c r="M221" s="21">
        <v>1</v>
      </c>
      <c r="N221" s="17">
        <v>283</v>
      </c>
      <c r="O221" s="16">
        <v>288.39999999999998</v>
      </c>
      <c r="P221">
        <f t="shared" si="12"/>
        <v>5.3999999999999773</v>
      </c>
    </row>
    <row r="222" spans="1:16" ht="14.25" x14ac:dyDescent="0.15">
      <c r="A222" s="22">
        <v>43493</v>
      </c>
      <c r="B222" s="2">
        <v>283.89999999999998</v>
      </c>
      <c r="C222" s="2">
        <v>283.599999999999</v>
      </c>
      <c r="D222" s="54">
        <v>1</v>
      </c>
      <c r="E222" s="24">
        <v>1</v>
      </c>
      <c r="F222" s="24">
        <v>1</v>
      </c>
      <c r="G222" s="17">
        <v>0</v>
      </c>
      <c r="H222" s="23">
        <v>-0.30000000000001098</v>
      </c>
      <c r="I222" s="8">
        <v>-300.00000000001103</v>
      </c>
      <c r="J222" s="42">
        <f t="shared" si="10"/>
        <v>-0.30000000000097771</v>
      </c>
      <c r="K222" s="2">
        <f t="shared" si="11"/>
        <v>120599.9999999899</v>
      </c>
      <c r="L222" s="22">
        <v>43493</v>
      </c>
      <c r="M222" s="21">
        <v>0</v>
      </c>
      <c r="N222" s="17">
        <v>0</v>
      </c>
      <c r="O222" s="16">
        <v>0</v>
      </c>
      <c r="P222">
        <f t="shared" si="12"/>
        <v>0</v>
      </c>
    </row>
    <row r="223" spans="1:16" ht="14.25" x14ac:dyDescent="0.15">
      <c r="A223" s="22">
        <v>43494</v>
      </c>
      <c r="B223" s="2">
        <v>283</v>
      </c>
      <c r="C223" s="2">
        <v>288.39999999999998</v>
      </c>
      <c r="D223" s="54">
        <v>1</v>
      </c>
      <c r="E223" s="24">
        <v>1</v>
      </c>
      <c r="F223" s="24">
        <v>1</v>
      </c>
      <c r="G223" s="17">
        <v>3</v>
      </c>
      <c r="H223" s="23">
        <v>5.3999999999999702</v>
      </c>
      <c r="I223" s="8">
        <v>5399.99999999997</v>
      </c>
      <c r="J223" s="42">
        <f t="shared" si="10"/>
        <v>5.3999999999999773</v>
      </c>
      <c r="K223" s="2">
        <f t="shared" si="11"/>
        <v>125999.99999998987</v>
      </c>
      <c r="L223" s="22">
        <v>43494</v>
      </c>
      <c r="M223" s="21">
        <v>0</v>
      </c>
      <c r="N223" s="17">
        <v>0</v>
      </c>
      <c r="O223" s="16">
        <v>0</v>
      </c>
      <c r="P223">
        <f t="shared" si="12"/>
        <v>0</v>
      </c>
    </row>
    <row r="224" spans="1:16" ht="14.25" x14ac:dyDescent="0.15">
      <c r="A224" s="22">
        <v>43495</v>
      </c>
      <c r="B224" s="2">
        <v>0</v>
      </c>
      <c r="C224" s="2">
        <v>0</v>
      </c>
      <c r="D224" s="54">
        <v>0</v>
      </c>
      <c r="E224" s="24">
        <v>0</v>
      </c>
      <c r="F224" s="24">
        <v>0</v>
      </c>
      <c r="G224" s="17">
        <v>0</v>
      </c>
      <c r="H224" s="23">
        <v>0</v>
      </c>
      <c r="I224" s="8">
        <v>0</v>
      </c>
      <c r="J224" s="42">
        <f t="shared" si="10"/>
        <v>0</v>
      </c>
      <c r="K224" s="2">
        <f t="shared" si="11"/>
        <v>125999.99999998987</v>
      </c>
      <c r="L224" s="22">
        <v>43495</v>
      </c>
      <c r="M224" s="21">
        <v>0</v>
      </c>
      <c r="N224" s="17">
        <v>0</v>
      </c>
      <c r="O224" s="16">
        <v>0</v>
      </c>
      <c r="P224">
        <f t="shared" si="12"/>
        <v>0</v>
      </c>
    </row>
    <row r="225" spans="1:16" ht="14.25" x14ac:dyDescent="0.15">
      <c r="A225" s="22">
        <v>43496</v>
      </c>
      <c r="B225" s="2">
        <v>0</v>
      </c>
      <c r="C225" s="2">
        <v>0</v>
      </c>
      <c r="D225" s="54">
        <v>0</v>
      </c>
      <c r="E225" s="24">
        <v>0</v>
      </c>
      <c r="F225" s="24">
        <v>0</v>
      </c>
      <c r="G225" s="17">
        <v>0</v>
      </c>
      <c r="H225" s="23">
        <v>0</v>
      </c>
      <c r="I225" s="8">
        <v>0</v>
      </c>
      <c r="J225" s="42">
        <f t="shared" si="10"/>
        <v>0</v>
      </c>
      <c r="K225" s="2">
        <f t="shared" si="11"/>
        <v>125999.99999998987</v>
      </c>
      <c r="L225" s="22">
        <v>43496</v>
      </c>
      <c r="M225" s="21">
        <v>0</v>
      </c>
      <c r="N225" s="17">
        <v>0</v>
      </c>
      <c r="O225" s="16">
        <v>0</v>
      </c>
      <c r="P225">
        <f t="shared" si="12"/>
        <v>0</v>
      </c>
    </row>
    <row r="226" spans="1:16" ht="14.25" x14ac:dyDescent="0.15">
      <c r="A226" s="22">
        <v>43497</v>
      </c>
      <c r="B226" s="2">
        <v>288.39999999999998</v>
      </c>
      <c r="C226" s="2">
        <v>288.7</v>
      </c>
      <c r="D226" s="54">
        <v>-1</v>
      </c>
      <c r="E226" s="24">
        <v>-1</v>
      </c>
      <c r="F226" s="24">
        <v>-1</v>
      </c>
      <c r="G226" s="17">
        <v>0</v>
      </c>
      <c r="H226" s="23">
        <v>-0.30000000000001098</v>
      </c>
      <c r="I226" s="8">
        <v>-300.00000000001103</v>
      </c>
      <c r="J226" s="42">
        <f t="shared" si="10"/>
        <v>-0.30000000000001137</v>
      </c>
      <c r="K226" s="2">
        <f t="shared" si="11"/>
        <v>125699.99999998986</v>
      </c>
      <c r="L226" s="22">
        <v>43497</v>
      </c>
      <c r="M226" s="21">
        <v>-1</v>
      </c>
      <c r="N226" s="17">
        <v>288.39999999999998</v>
      </c>
      <c r="O226" s="16">
        <v>287.85000000000002</v>
      </c>
      <c r="P226">
        <f t="shared" si="12"/>
        <v>0.54999999999995453</v>
      </c>
    </row>
    <row r="227" spans="1:16" ht="14.25" x14ac:dyDescent="0.15">
      <c r="A227" s="22">
        <v>43507</v>
      </c>
      <c r="B227" s="2">
        <v>287</v>
      </c>
      <c r="C227" s="2">
        <v>287.85000000000002</v>
      </c>
      <c r="D227" s="54">
        <v>-1</v>
      </c>
      <c r="E227" s="24">
        <v>-1</v>
      </c>
      <c r="F227" s="24">
        <v>-1</v>
      </c>
      <c r="G227" s="17">
        <v>3</v>
      </c>
      <c r="H227" s="23">
        <v>-0.85000000000002196</v>
      </c>
      <c r="I227" s="8">
        <v>-850.00000000002206</v>
      </c>
      <c r="J227" s="42">
        <f t="shared" si="10"/>
        <v>-0.85000000000002274</v>
      </c>
      <c r="K227" s="2">
        <f t="shared" si="11"/>
        <v>124849.99999998983</v>
      </c>
      <c r="L227" s="22">
        <v>43507</v>
      </c>
      <c r="M227" s="21">
        <v>0</v>
      </c>
      <c r="N227" s="17">
        <v>0</v>
      </c>
      <c r="O227" s="16">
        <v>0</v>
      </c>
      <c r="P227">
        <f t="shared" si="12"/>
        <v>0</v>
      </c>
    </row>
    <row r="228" spans="1:16" ht="14.25" x14ac:dyDescent="0.15">
      <c r="A228" s="22">
        <v>43508</v>
      </c>
      <c r="B228" s="2">
        <v>0</v>
      </c>
      <c r="C228" s="2">
        <v>0</v>
      </c>
      <c r="D228" s="54">
        <v>0</v>
      </c>
      <c r="E228" s="24">
        <v>0</v>
      </c>
      <c r="F228" s="24">
        <v>0</v>
      </c>
      <c r="G228" s="17">
        <v>0</v>
      </c>
      <c r="H228" s="23">
        <v>0</v>
      </c>
      <c r="I228" s="8">
        <v>0</v>
      </c>
      <c r="J228" s="42">
        <f t="shared" ref="J228:J244" si="13" xml:space="preserve"> (C228-B228)*E228</f>
        <v>0</v>
      </c>
      <c r="K228" s="2">
        <f t="shared" si="11"/>
        <v>124849.99999998983</v>
      </c>
      <c r="L228" s="22">
        <v>43508</v>
      </c>
      <c r="M228" s="21">
        <v>0</v>
      </c>
      <c r="N228" s="17">
        <v>0</v>
      </c>
      <c r="O228" s="16">
        <v>0</v>
      </c>
      <c r="P228">
        <f t="shared" si="12"/>
        <v>0</v>
      </c>
    </row>
    <row r="229" spans="1:16" ht="14.25" x14ac:dyDescent="0.15">
      <c r="A229" s="22">
        <v>43509</v>
      </c>
      <c r="B229" s="2">
        <v>0</v>
      </c>
      <c r="C229" s="2">
        <v>0</v>
      </c>
      <c r="D229" s="54">
        <v>0</v>
      </c>
      <c r="E229" s="24">
        <v>0</v>
      </c>
      <c r="F229" s="24">
        <v>0</v>
      </c>
      <c r="G229" s="17">
        <v>0</v>
      </c>
      <c r="H229" s="23">
        <v>0</v>
      </c>
      <c r="I229" s="8">
        <v>0</v>
      </c>
      <c r="J229" s="42">
        <f t="shared" si="13"/>
        <v>0</v>
      </c>
      <c r="K229" s="2">
        <f t="shared" si="11"/>
        <v>124849.99999998983</v>
      </c>
      <c r="L229" s="22">
        <v>43509</v>
      </c>
      <c r="M229" s="21">
        <v>0</v>
      </c>
      <c r="N229" s="17">
        <v>0</v>
      </c>
      <c r="O229" s="16">
        <v>0</v>
      </c>
      <c r="P229">
        <f t="shared" si="12"/>
        <v>0</v>
      </c>
    </row>
    <row r="230" spans="1:16" ht="14.25" x14ac:dyDescent="0.15">
      <c r="A230" s="22">
        <v>43510</v>
      </c>
      <c r="B230" s="2">
        <v>287.85000000000002</v>
      </c>
      <c r="C230" s="2">
        <v>287.55</v>
      </c>
      <c r="D230" s="54">
        <v>1</v>
      </c>
      <c r="E230" s="24">
        <v>1</v>
      </c>
      <c r="F230" s="24">
        <v>1</v>
      </c>
      <c r="G230" s="17">
        <v>0</v>
      </c>
      <c r="H230" s="23">
        <v>-0.30000000000001098</v>
      </c>
      <c r="I230" s="8">
        <v>-300.00000000001103</v>
      </c>
      <c r="J230" s="42">
        <f t="shared" si="13"/>
        <v>-0.30000000000001137</v>
      </c>
      <c r="K230" s="2">
        <f t="shared" si="11"/>
        <v>124549.99999998981</v>
      </c>
      <c r="L230" s="22">
        <v>43510</v>
      </c>
      <c r="M230" s="21">
        <v>1</v>
      </c>
      <c r="N230" s="17">
        <v>287.85000000000002</v>
      </c>
      <c r="O230" s="16">
        <v>292.60000000000002</v>
      </c>
      <c r="P230">
        <f t="shared" si="12"/>
        <v>4.75</v>
      </c>
    </row>
    <row r="231" spans="1:16" ht="14.25" x14ac:dyDescent="0.15">
      <c r="A231" s="22">
        <v>43511</v>
      </c>
      <c r="B231" s="2">
        <v>289</v>
      </c>
      <c r="C231" s="2">
        <v>288.7</v>
      </c>
      <c r="D231" s="54">
        <v>1</v>
      </c>
      <c r="E231" s="24">
        <v>1</v>
      </c>
      <c r="F231" s="24">
        <v>1</v>
      </c>
      <c r="G231" s="17">
        <v>0</v>
      </c>
      <c r="H231" s="23">
        <v>-0.30000000000001098</v>
      </c>
      <c r="I231" s="8">
        <v>-300.00000000001103</v>
      </c>
      <c r="J231" s="42">
        <f t="shared" si="13"/>
        <v>-0.30000000000001137</v>
      </c>
      <c r="K231" s="2">
        <f t="shared" si="11"/>
        <v>124249.9999999898</v>
      </c>
      <c r="L231" s="22">
        <v>43511</v>
      </c>
      <c r="M231" s="21">
        <v>0</v>
      </c>
      <c r="N231" s="17">
        <v>0</v>
      </c>
      <c r="O231" s="16">
        <v>0</v>
      </c>
      <c r="P231">
        <f t="shared" si="12"/>
        <v>0</v>
      </c>
    </row>
    <row r="232" spans="1:16" ht="14.25" x14ac:dyDescent="0.15">
      <c r="A232" s="22">
        <v>43514</v>
      </c>
      <c r="B232" s="2">
        <v>287.85000000000002</v>
      </c>
      <c r="C232" s="2">
        <v>292.60000000000002</v>
      </c>
      <c r="D232" s="54">
        <v>1</v>
      </c>
      <c r="E232" s="24">
        <v>1</v>
      </c>
      <c r="F232" s="24">
        <v>1</v>
      </c>
      <c r="G232" s="17">
        <v>2</v>
      </c>
      <c r="H232" s="23">
        <v>4.75</v>
      </c>
      <c r="I232" s="8">
        <v>4750</v>
      </c>
      <c r="J232" s="42">
        <f t="shared" si="13"/>
        <v>4.75</v>
      </c>
      <c r="K232" s="2">
        <f t="shared" si="11"/>
        <v>128999.9999999898</v>
      </c>
      <c r="L232" s="22">
        <v>43514</v>
      </c>
      <c r="M232" s="21">
        <v>0</v>
      </c>
      <c r="N232" s="17">
        <v>0</v>
      </c>
      <c r="O232" s="16">
        <v>0</v>
      </c>
      <c r="P232">
        <f t="shared" si="12"/>
        <v>0</v>
      </c>
    </row>
    <row r="233" spans="1:16" ht="14.25" x14ac:dyDescent="0.15">
      <c r="A233" s="22">
        <v>43515</v>
      </c>
      <c r="B233" s="2">
        <v>0</v>
      </c>
      <c r="C233" s="2">
        <v>0</v>
      </c>
      <c r="D233" s="54">
        <v>0</v>
      </c>
      <c r="E233" s="24">
        <v>0</v>
      </c>
      <c r="F233" s="24">
        <v>0</v>
      </c>
      <c r="G233" s="17">
        <v>0</v>
      </c>
      <c r="H233" s="23">
        <v>0</v>
      </c>
      <c r="I233" s="8">
        <v>0</v>
      </c>
      <c r="J233" s="42">
        <f t="shared" si="13"/>
        <v>0</v>
      </c>
      <c r="K233" s="2">
        <f t="shared" si="11"/>
        <v>128999.9999999898</v>
      </c>
      <c r="L233" s="22">
        <v>43515</v>
      </c>
      <c r="M233" s="21">
        <v>0</v>
      </c>
      <c r="N233" s="17">
        <v>0</v>
      </c>
      <c r="O233" s="16">
        <v>0</v>
      </c>
      <c r="P233">
        <f t="shared" si="12"/>
        <v>0</v>
      </c>
    </row>
    <row r="234" spans="1:16" ht="14.25" x14ac:dyDescent="0.15">
      <c r="A234" s="22">
        <v>43516</v>
      </c>
      <c r="B234" s="2">
        <v>292.60000000000002</v>
      </c>
      <c r="C234" s="2">
        <v>292.89999999999998</v>
      </c>
      <c r="D234" s="54">
        <v>-1</v>
      </c>
      <c r="E234" s="24">
        <v>-1</v>
      </c>
      <c r="F234" s="24">
        <v>-1</v>
      </c>
      <c r="G234" s="17">
        <v>0</v>
      </c>
      <c r="H234" s="23">
        <v>-0.30000000000001098</v>
      </c>
      <c r="I234" s="8">
        <v>-300.00000000001103</v>
      </c>
      <c r="J234" s="42">
        <f t="shared" si="13"/>
        <v>-0.29999999999995453</v>
      </c>
      <c r="K234" s="2">
        <f t="shared" si="11"/>
        <v>128699.99999998984</v>
      </c>
      <c r="L234" s="22">
        <v>43516</v>
      </c>
      <c r="M234" s="21">
        <v>-1</v>
      </c>
      <c r="N234" s="17">
        <v>292.60000000000002</v>
      </c>
      <c r="O234" s="16">
        <v>291.25</v>
      </c>
      <c r="P234">
        <f t="shared" si="12"/>
        <v>1.3500000000000227</v>
      </c>
    </row>
    <row r="235" spans="1:16" ht="14.25" x14ac:dyDescent="0.15">
      <c r="A235" s="22">
        <v>43517</v>
      </c>
      <c r="B235" s="2">
        <v>291.5</v>
      </c>
      <c r="C235" s="2">
        <v>291.8</v>
      </c>
      <c r="D235" s="54">
        <v>-1</v>
      </c>
      <c r="E235" s="24">
        <v>-1</v>
      </c>
      <c r="F235" s="24">
        <v>-1</v>
      </c>
      <c r="G235" s="17">
        <v>0</v>
      </c>
      <c r="H235" s="23">
        <v>-0.30000000000001098</v>
      </c>
      <c r="I235" s="8">
        <v>-300.00000000001103</v>
      </c>
      <c r="J235" s="42">
        <f t="shared" si="13"/>
        <v>-0.30000000000001137</v>
      </c>
      <c r="K235" s="2">
        <f t="shared" si="11"/>
        <v>128399.99999998983</v>
      </c>
      <c r="L235" s="22">
        <v>43517</v>
      </c>
      <c r="M235" s="21">
        <v>0</v>
      </c>
      <c r="N235" s="17">
        <v>0</v>
      </c>
      <c r="O235" s="16">
        <v>0</v>
      </c>
      <c r="P235">
        <f t="shared" si="12"/>
        <v>0</v>
      </c>
    </row>
    <row r="236" spans="1:16" ht="14.25" x14ac:dyDescent="0.15">
      <c r="A236" s="22">
        <v>43518</v>
      </c>
      <c r="B236" s="2">
        <v>291.25</v>
      </c>
      <c r="C236" s="2">
        <v>290.95</v>
      </c>
      <c r="D236" s="54">
        <v>1</v>
      </c>
      <c r="E236" s="24">
        <v>1</v>
      </c>
      <c r="F236" s="24">
        <v>1</v>
      </c>
      <c r="G236" s="17">
        <v>0</v>
      </c>
      <c r="H236" s="23">
        <v>-0.30000000000001098</v>
      </c>
      <c r="I236" s="8">
        <v>-300.00000000001103</v>
      </c>
      <c r="J236" s="42">
        <f t="shared" si="13"/>
        <v>-0.30000000000001137</v>
      </c>
      <c r="K236" s="2">
        <f t="shared" si="11"/>
        <v>128099.99999998981</v>
      </c>
      <c r="L236" s="22">
        <v>43518</v>
      </c>
      <c r="M236" s="21">
        <v>1</v>
      </c>
      <c r="N236" s="17">
        <v>291.25</v>
      </c>
      <c r="O236" s="16">
        <v>288.2</v>
      </c>
      <c r="P236">
        <f t="shared" si="12"/>
        <v>-3.0500000000000114</v>
      </c>
    </row>
    <row r="237" spans="1:16" ht="14.25" x14ac:dyDescent="0.15">
      <c r="A237" s="22">
        <v>43521</v>
      </c>
      <c r="B237" s="2">
        <v>293.5</v>
      </c>
      <c r="C237" s="2">
        <v>288.2</v>
      </c>
      <c r="D237" s="54">
        <v>1</v>
      </c>
      <c r="E237" s="24">
        <v>1</v>
      </c>
      <c r="F237" s="24">
        <v>1</v>
      </c>
      <c r="G237" s="17">
        <v>2</v>
      </c>
      <c r="H237" s="23">
        <v>-5.3000000000000096</v>
      </c>
      <c r="I237" s="8">
        <v>-5300.00000000001</v>
      </c>
      <c r="J237" s="42">
        <f t="shared" si="13"/>
        <v>-5.3000000000000114</v>
      </c>
      <c r="K237" s="2">
        <f t="shared" si="11"/>
        <v>122799.9999999898</v>
      </c>
      <c r="L237" s="22">
        <v>43521</v>
      </c>
      <c r="M237" s="21">
        <v>0</v>
      </c>
      <c r="N237" s="17">
        <v>0</v>
      </c>
      <c r="O237" s="16">
        <v>0</v>
      </c>
      <c r="P237">
        <f t="shared" si="12"/>
        <v>0</v>
      </c>
    </row>
    <row r="238" spans="1:16" ht="14.25" x14ac:dyDescent="0.15">
      <c r="A238" s="22">
        <v>43522</v>
      </c>
      <c r="B238" s="2">
        <v>0</v>
      </c>
      <c r="C238" s="2">
        <v>0</v>
      </c>
      <c r="D238" s="54">
        <v>0</v>
      </c>
      <c r="E238" s="24">
        <v>0</v>
      </c>
      <c r="F238" s="24">
        <v>0</v>
      </c>
      <c r="G238" s="17">
        <v>0</v>
      </c>
      <c r="H238" s="23">
        <v>0</v>
      </c>
      <c r="I238" s="8">
        <v>0</v>
      </c>
      <c r="J238" s="42">
        <f t="shared" si="13"/>
        <v>0</v>
      </c>
      <c r="K238" s="2">
        <f t="shared" si="11"/>
        <v>122799.9999999898</v>
      </c>
      <c r="L238" s="22">
        <v>43522</v>
      </c>
      <c r="M238" s="21">
        <v>0</v>
      </c>
      <c r="N238" s="17">
        <v>0</v>
      </c>
      <c r="O238" s="16">
        <v>0</v>
      </c>
      <c r="P238">
        <f t="shared" si="12"/>
        <v>0</v>
      </c>
    </row>
    <row r="239" spans="1:16" ht="14.25" x14ac:dyDescent="0.15">
      <c r="A239" s="22">
        <v>43523</v>
      </c>
      <c r="B239" s="2">
        <v>288.2</v>
      </c>
      <c r="C239" s="2">
        <v>288.5</v>
      </c>
      <c r="D239" s="54">
        <v>-1</v>
      </c>
      <c r="E239" s="24">
        <v>-1</v>
      </c>
      <c r="F239" s="24">
        <v>-1</v>
      </c>
      <c r="G239" s="17">
        <v>0</v>
      </c>
      <c r="H239" s="23">
        <v>-0.30000000000001098</v>
      </c>
      <c r="I239" s="8">
        <v>-300.00000000001103</v>
      </c>
      <c r="J239" s="42">
        <f t="shared" si="13"/>
        <v>-0.30000000000001137</v>
      </c>
      <c r="K239" s="2">
        <f t="shared" si="11"/>
        <v>122499.99999998978</v>
      </c>
      <c r="L239" s="22">
        <v>43523</v>
      </c>
      <c r="M239" s="21">
        <v>-1</v>
      </c>
      <c r="N239" s="17">
        <v>288.2</v>
      </c>
      <c r="O239" s="16">
        <v>280.45</v>
      </c>
      <c r="P239">
        <f t="shared" si="12"/>
        <v>7.75</v>
      </c>
    </row>
    <row r="240" spans="1:16" ht="14.25" x14ac:dyDescent="0.15">
      <c r="A240" s="22">
        <v>43524</v>
      </c>
      <c r="B240" s="2">
        <v>289.10000000000002</v>
      </c>
      <c r="C240" s="2">
        <v>280.45</v>
      </c>
      <c r="D240" s="54">
        <v>-1</v>
      </c>
      <c r="E240" s="24">
        <v>-1</v>
      </c>
      <c r="F240" s="24">
        <v>-1</v>
      </c>
      <c r="G240" s="17">
        <v>3</v>
      </c>
      <c r="H240" s="23">
        <v>8.6500000000000306</v>
      </c>
      <c r="I240" s="8">
        <v>8650.0000000000291</v>
      </c>
      <c r="J240" s="42">
        <f t="shared" si="13"/>
        <v>8.6500000000000341</v>
      </c>
      <c r="K240" s="2">
        <f t="shared" si="11"/>
        <v>131149.99999998981</v>
      </c>
      <c r="L240" s="22">
        <v>43524</v>
      </c>
      <c r="M240" s="21">
        <v>0</v>
      </c>
      <c r="N240" s="17">
        <v>0</v>
      </c>
      <c r="O240" s="16">
        <v>0</v>
      </c>
      <c r="P240">
        <f t="shared" si="12"/>
        <v>0</v>
      </c>
    </row>
    <row r="241" spans="1:16" ht="14.25" x14ac:dyDescent="0.15">
      <c r="A241" s="22">
        <v>43525</v>
      </c>
      <c r="B241" s="2">
        <v>0</v>
      </c>
      <c r="C241" s="2">
        <v>0</v>
      </c>
      <c r="D241" s="54">
        <v>0</v>
      </c>
      <c r="E241" s="24">
        <v>0</v>
      </c>
      <c r="F241" s="24">
        <v>0</v>
      </c>
      <c r="G241" s="17">
        <v>0</v>
      </c>
      <c r="H241" s="23">
        <v>0</v>
      </c>
      <c r="I241" s="8">
        <v>0</v>
      </c>
      <c r="J241" s="42">
        <f t="shared" si="13"/>
        <v>0</v>
      </c>
      <c r="K241" s="2">
        <f t="shared" si="11"/>
        <v>131149.99999998981</v>
      </c>
      <c r="L241" s="22">
        <v>43525</v>
      </c>
      <c r="M241" s="21">
        <v>0</v>
      </c>
      <c r="N241" s="17">
        <v>0</v>
      </c>
      <c r="O241" s="16">
        <v>0</v>
      </c>
      <c r="P241">
        <f t="shared" si="12"/>
        <v>0</v>
      </c>
    </row>
    <row r="242" spans="1:16" ht="14.25" x14ac:dyDescent="0.15">
      <c r="A242" s="22">
        <v>43528</v>
      </c>
      <c r="B242" s="2">
        <v>0</v>
      </c>
      <c r="C242" s="2">
        <v>0</v>
      </c>
      <c r="D242" s="54">
        <v>0</v>
      </c>
      <c r="E242" s="24">
        <v>0</v>
      </c>
      <c r="F242" s="24">
        <v>0</v>
      </c>
      <c r="G242" s="17">
        <v>0</v>
      </c>
      <c r="H242" s="23">
        <v>0</v>
      </c>
      <c r="I242" s="8">
        <v>0</v>
      </c>
      <c r="J242" s="42">
        <f t="shared" si="13"/>
        <v>0</v>
      </c>
      <c r="K242" s="2">
        <f t="shared" si="11"/>
        <v>131149.99999998981</v>
      </c>
      <c r="L242" s="22">
        <v>43528</v>
      </c>
      <c r="M242" s="21">
        <v>0</v>
      </c>
      <c r="N242" s="17">
        <v>0</v>
      </c>
      <c r="O242" s="16">
        <v>0</v>
      </c>
      <c r="P242">
        <f t="shared" si="12"/>
        <v>0</v>
      </c>
    </row>
    <row r="243" spans="1:16" ht="14.25" x14ac:dyDescent="0.15">
      <c r="A243" s="22">
        <v>43529</v>
      </c>
      <c r="B243" s="2">
        <v>280.45</v>
      </c>
      <c r="C243" s="2">
        <v>280.14999999999998</v>
      </c>
      <c r="D243" s="54">
        <v>1</v>
      </c>
      <c r="E243" s="24">
        <v>1</v>
      </c>
      <c r="F243" s="24">
        <v>1</v>
      </c>
      <c r="G243" s="17">
        <v>0</v>
      </c>
      <c r="H243" s="23">
        <v>-0.30000000000001098</v>
      </c>
      <c r="I243" s="8">
        <v>-300.00000000001103</v>
      </c>
      <c r="J243" s="42">
        <f t="shared" si="13"/>
        <v>-0.30000000000001137</v>
      </c>
      <c r="K243" s="2">
        <f t="shared" si="11"/>
        <v>130849.9999999898</v>
      </c>
      <c r="L243" s="22">
        <v>43529</v>
      </c>
      <c r="M243" s="21">
        <v>1</v>
      </c>
      <c r="N243" s="17">
        <v>280.45</v>
      </c>
      <c r="O243" s="16">
        <v>280.75</v>
      </c>
      <c r="P243">
        <f t="shared" si="12"/>
        <v>0.30000000000001137</v>
      </c>
    </row>
    <row r="244" spans="1:16" ht="14.25" x14ac:dyDescent="0.15">
      <c r="A244" s="22">
        <v>43530</v>
      </c>
      <c r="B244" s="2">
        <v>280.75</v>
      </c>
      <c r="C244" s="2">
        <v>281.05</v>
      </c>
      <c r="D244" s="54">
        <v>-1</v>
      </c>
      <c r="E244" s="24">
        <v>-1</v>
      </c>
      <c r="F244" s="24">
        <v>-1</v>
      </c>
      <c r="G244" s="17">
        <v>0</v>
      </c>
      <c r="H244" s="23">
        <v>-0.30000000000001098</v>
      </c>
      <c r="I244" s="8">
        <v>-300.00000000001103</v>
      </c>
      <c r="J244" s="42">
        <f t="shared" si="13"/>
        <v>-0.30000000000001137</v>
      </c>
      <c r="K244" s="2">
        <f t="shared" si="11"/>
        <v>130549.99999998978</v>
      </c>
      <c r="L244" s="22">
        <v>43530</v>
      </c>
      <c r="M244" s="21">
        <v>-1</v>
      </c>
      <c r="N244" s="17">
        <v>280.75</v>
      </c>
      <c r="O244" s="16">
        <v>280.75</v>
      </c>
      <c r="P244">
        <f t="shared" si="12"/>
        <v>0</v>
      </c>
    </row>
    <row r="268" spans="2:2" x14ac:dyDescent="0.15">
      <c r="B268" s="3"/>
    </row>
    <row r="269" spans="2:2" x14ac:dyDescent="0.15">
      <c r="B269" s="3"/>
    </row>
  </sheetData>
  <mergeCells count="2">
    <mergeCell ref="A1:G1"/>
    <mergeCell ref="L1:N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"/>
  <sheetViews>
    <sheetView tabSelected="1" topLeftCell="A183" workbookViewId="0">
      <selection activeCell="E254" sqref="E254"/>
    </sheetView>
  </sheetViews>
  <sheetFormatPr defaultRowHeight="13.5" x14ac:dyDescent="0.15"/>
  <cols>
    <col min="1" max="1" width="16.125" bestFit="1" customWidth="1"/>
    <col min="2" max="2" width="16.125" customWidth="1"/>
  </cols>
  <sheetData>
    <row r="1" spans="1:4" x14ac:dyDescent="0.15">
      <c r="A1" t="s">
        <v>955</v>
      </c>
      <c r="B1" t="s">
        <v>32</v>
      </c>
      <c r="C1" t="s">
        <v>13</v>
      </c>
      <c r="D1" t="s">
        <v>14</v>
      </c>
    </row>
    <row r="2" spans="1:4" x14ac:dyDescent="0.15">
      <c r="A2" s="58" t="s">
        <v>956</v>
      </c>
      <c r="B2" s="59" t="s">
        <v>1198</v>
      </c>
      <c r="C2" s="46">
        <v>273</v>
      </c>
      <c r="D2" s="46">
        <v>271.5</v>
      </c>
    </row>
    <row r="3" spans="1:4" x14ac:dyDescent="0.15">
      <c r="A3" t="s">
        <v>957</v>
      </c>
      <c r="B3" s="46">
        <v>0</v>
      </c>
      <c r="C3" s="46">
        <v>0</v>
      </c>
      <c r="D3" s="46">
        <v>0</v>
      </c>
    </row>
    <row r="4" spans="1:4" x14ac:dyDescent="0.15">
      <c r="A4" t="s">
        <v>958</v>
      </c>
      <c r="B4" s="46">
        <v>0</v>
      </c>
      <c r="C4" s="46">
        <v>0</v>
      </c>
      <c r="D4" s="46">
        <v>0</v>
      </c>
    </row>
    <row r="5" spans="1:4" x14ac:dyDescent="0.15">
      <c r="A5" t="s">
        <v>959</v>
      </c>
      <c r="B5" s="46">
        <v>1</v>
      </c>
      <c r="C5" s="46">
        <v>271.5</v>
      </c>
      <c r="D5" s="46">
        <v>270.55</v>
      </c>
    </row>
    <row r="6" spans="1:4" x14ac:dyDescent="0.15">
      <c r="A6" t="s">
        <v>960</v>
      </c>
      <c r="B6" s="46">
        <v>-1</v>
      </c>
      <c r="C6" s="46">
        <v>270.55</v>
      </c>
      <c r="D6" s="46">
        <v>270.45</v>
      </c>
    </row>
    <row r="7" spans="1:4" x14ac:dyDescent="0.15">
      <c r="A7" t="s">
        <v>961</v>
      </c>
      <c r="B7" s="46">
        <v>1</v>
      </c>
      <c r="C7" s="46">
        <v>270.45</v>
      </c>
      <c r="D7" s="46">
        <v>275.45</v>
      </c>
    </row>
    <row r="8" spans="1:4" x14ac:dyDescent="0.15">
      <c r="A8" t="s">
        <v>962</v>
      </c>
      <c r="B8" s="46">
        <v>0</v>
      </c>
      <c r="C8" s="46">
        <v>0</v>
      </c>
      <c r="D8" s="46">
        <v>0</v>
      </c>
    </row>
    <row r="9" spans="1:4" x14ac:dyDescent="0.15">
      <c r="A9" t="s">
        <v>963</v>
      </c>
      <c r="B9" s="46">
        <v>0</v>
      </c>
      <c r="C9" s="46">
        <v>0</v>
      </c>
      <c r="D9" s="46">
        <v>0</v>
      </c>
    </row>
    <row r="10" spans="1:4" x14ac:dyDescent="0.15">
      <c r="A10" t="s">
        <v>964</v>
      </c>
      <c r="B10" s="46">
        <v>0</v>
      </c>
      <c r="C10" s="46">
        <v>0</v>
      </c>
      <c r="D10" s="46">
        <v>0</v>
      </c>
    </row>
    <row r="11" spans="1:4" x14ac:dyDescent="0.15">
      <c r="A11" t="s">
        <v>965</v>
      </c>
      <c r="B11" s="46">
        <v>-1</v>
      </c>
      <c r="C11" s="46">
        <v>275.45</v>
      </c>
      <c r="D11" s="46">
        <v>273.45</v>
      </c>
    </row>
    <row r="12" spans="1:4" x14ac:dyDescent="0.15">
      <c r="A12" t="s">
        <v>966</v>
      </c>
      <c r="B12" s="46">
        <v>0</v>
      </c>
      <c r="C12" s="46">
        <v>0</v>
      </c>
      <c r="D12" s="46">
        <v>0</v>
      </c>
    </row>
    <row r="13" spans="1:4" x14ac:dyDescent="0.15">
      <c r="A13" t="s">
        <v>967</v>
      </c>
      <c r="B13" s="46">
        <v>1</v>
      </c>
      <c r="C13" s="46">
        <v>273.45</v>
      </c>
      <c r="D13" s="46">
        <v>272.5</v>
      </c>
    </row>
    <row r="14" spans="1:4" x14ac:dyDescent="0.15">
      <c r="A14" t="s">
        <v>968</v>
      </c>
      <c r="B14" s="46">
        <v>0</v>
      </c>
      <c r="C14" s="46">
        <v>0</v>
      </c>
      <c r="D14" s="46">
        <v>0</v>
      </c>
    </row>
    <row r="15" spans="1:4" x14ac:dyDescent="0.15">
      <c r="A15" t="s">
        <v>969</v>
      </c>
      <c r="B15" s="46">
        <v>0</v>
      </c>
      <c r="C15" s="46">
        <v>0</v>
      </c>
      <c r="D15" s="46">
        <v>0</v>
      </c>
    </row>
    <row r="16" spans="1:4" x14ac:dyDescent="0.15">
      <c r="A16" t="s">
        <v>970</v>
      </c>
      <c r="B16" s="46">
        <v>-1</v>
      </c>
      <c r="C16" s="46">
        <v>272.5</v>
      </c>
      <c r="D16" s="46">
        <v>273</v>
      </c>
    </row>
    <row r="17" spans="1:4" x14ac:dyDescent="0.15">
      <c r="A17" t="s">
        <v>971</v>
      </c>
      <c r="B17" s="46">
        <v>0</v>
      </c>
      <c r="C17" s="46">
        <v>0</v>
      </c>
      <c r="D17" s="46">
        <v>0</v>
      </c>
    </row>
    <row r="18" spans="1:4" x14ac:dyDescent="0.15">
      <c r="A18" t="s">
        <v>972</v>
      </c>
      <c r="B18" s="46">
        <v>1</v>
      </c>
      <c r="C18" s="46">
        <v>273</v>
      </c>
      <c r="D18" s="46">
        <v>275.89999999999998</v>
      </c>
    </row>
    <row r="19" spans="1:4" x14ac:dyDescent="0.15">
      <c r="A19" t="s">
        <v>973</v>
      </c>
      <c r="B19" s="46">
        <v>0</v>
      </c>
      <c r="C19" s="46">
        <v>0</v>
      </c>
      <c r="D19" s="46">
        <v>0</v>
      </c>
    </row>
    <row r="20" spans="1:4" x14ac:dyDescent="0.15">
      <c r="A20" t="s">
        <v>974</v>
      </c>
      <c r="B20" s="46">
        <v>0</v>
      </c>
      <c r="C20" s="46">
        <v>0</v>
      </c>
      <c r="D20" s="46">
        <v>0</v>
      </c>
    </row>
    <row r="21" spans="1:4" x14ac:dyDescent="0.15">
      <c r="A21" t="s">
        <v>975</v>
      </c>
      <c r="B21" s="46">
        <v>-1</v>
      </c>
      <c r="C21" s="46">
        <v>275.89999999999998</v>
      </c>
      <c r="D21" s="46">
        <v>274.39999999999998</v>
      </c>
    </row>
    <row r="22" spans="1:4" x14ac:dyDescent="0.15">
      <c r="A22" t="s">
        <v>976</v>
      </c>
      <c r="B22" s="46">
        <v>1</v>
      </c>
      <c r="C22" s="46">
        <v>274.39999999999998</v>
      </c>
      <c r="D22" s="46">
        <v>274.25</v>
      </c>
    </row>
    <row r="23" spans="1:4" x14ac:dyDescent="0.15">
      <c r="A23" t="s">
        <v>977</v>
      </c>
      <c r="B23" s="46">
        <v>0</v>
      </c>
      <c r="C23" s="46">
        <v>0</v>
      </c>
      <c r="D23" s="46">
        <v>0</v>
      </c>
    </row>
    <row r="24" spans="1:4" x14ac:dyDescent="0.15">
      <c r="A24" t="s">
        <v>978</v>
      </c>
      <c r="B24" s="46">
        <v>-1</v>
      </c>
      <c r="C24" s="46">
        <v>274.25</v>
      </c>
      <c r="D24" s="46">
        <v>273.14999999999998</v>
      </c>
    </row>
    <row r="25" spans="1:4" x14ac:dyDescent="0.15">
      <c r="A25" t="s">
        <v>979</v>
      </c>
      <c r="B25" s="46">
        <v>1</v>
      </c>
      <c r="C25" s="46">
        <v>273.14999999999998</v>
      </c>
      <c r="D25" s="46">
        <v>275.60000000000002</v>
      </c>
    </row>
    <row r="26" spans="1:4" x14ac:dyDescent="0.15">
      <c r="A26" t="s">
        <v>980</v>
      </c>
      <c r="B26" s="46">
        <v>-1</v>
      </c>
      <c r="C26" s="46">
        <v>275.60000000000002</v>
      </c>
      <c r="D26" s="46">
        <v>271.5</v>
      </c>
    </row>
    <row r="27" spans="1:4" x14ac:dyDescent="0.15">
      <c r="A27" t="s">
        <v>981</v>
      </c>
      <c r="B27" s="46">
        <v>0</v>
      </c>
      <c r="C27" s="46">
        <v>0</v>
      </c>
      <c r="D27" s="46">
        <v>0</v>
      </c>
    </row>
    <row r="28" spans="1:4" x14ac:dyDescent="0.15">
      <c r="A28" t="s">
        <v>982</v>
      </c>
      <c r="B28" s="46">
        <v>0</v>
      </c>
      <c r="C28" s="46">
        <v>0</v>
      </c>
      <c r="D28" s="46">
        <v>0</v>
      </c>
    </row>
    <row r="29" spans="1:4" x14ac:dyDescent="0.15">
      <c r="A29" t="s">
        <v>983</v>
      </c>
      <c r="B29" s="46">
        <v>1</v>
      </c>
      <c r="C29" s="46">
        <v>271.5</v>
      </c>
      <c r="D29" s="46">
        <v>271.64999999999998</v>
      </c>
    </row>
    <row r="30" spans="1:4" x14ac:dyDescent="0.15">
      <c r="A30" t="s">
        <v>984</v>
      </c>
      <c r="B30" s="46">
        <v>-1</v>
      </c>
      <c r="C30" s="46">
        <v>271.64999999999998</v>
      </c>
      <c r="D30" s="46">
        <v>271.60000000000002</v>
      </c>
    </row>
    <row r="31" spans="1:4" x14ac:dyDescent="0.15">
      <c r="A31" t="s">
        <v>985</v>
      </c>
      <c r="B31" s="46">
        <v>0</v>
      </c>
      <c r="C31" s="46">
        <v>0</v>
      </c>
      <c r="D31" s="46">
        <v>0</v>
      </c>
    </row>
    <row r="32" spans="1:4" x14ac:dyDescent="0.15">
      <c r="A32" t="s">
        <v>986</v>
      </c>
      <c r="B32" s="46">
        <v>1</v>
      </c>
      <c r="C32" s="46">
        <v>271.60000000000002</v>
      </c>
      <c r="D32" s="46">
        <v>273.64999999999998</v>
      </c>
    </row>
    <row r="33" spans="1:4" x14ac:dyDescent="0.15">
      <c r="A33" t="s">
        <v>987</v>
      </c>
      <c r="B33" s="46">
        <v>-1</v>
      </c>
      <c r="C33" s="46">
        <v>273.64999999999998</v>
      </c>
      <c r="D33" s="46">
        <v>275.05</v>
      </c>
    </row>
    <row r="34" spans="1:4" x14ac:dyDescent="0.15">
      <c r="A34" t="s">
        <v>988</v>
      </c>
      <c r="B34" s="46">
        <v>0</v>
      </c>
      <c r="C34" s="46">
        <v>0</v>
      </c>
      <c r="D34" s="46">
        <v>0</v>
      </c>
    </row>
    <row r="35" spans="1:4" x14ac:dyDescent="0.15">
      <c r="A35" t="s">
        <v>989</v>
      </c>
      <c r="B35" s="46">
        <v>1</v>
      </c>
      <c r="C35" s="46">
        <v>275.05</v>
      </c>
      <c r="D35" s="46">
        <v>275</v>
      </c>
    </row>
    <row r="36" spans="1:4" x14ac:dyDescent="0.15">
      <c r="A36" t="s">
        <v>990</v>
      </c>
      <c r="B36" s="46">
        <v>-1</v>
      </c>
      <c r="C36" s="46">
        <v>275</v>
      </c>
      <c r="D36" s="46">
        <v>275.10000000000002</v>
      </c>
    </row>
    <row r="37" spans="1:4" x14ac:dyDescent="0.15">
      <c r="A37" t="s">
        <v>991</v>
      </c>
      <c r="B37" s="46">
        <v>0</v>
      </c>
      <c r="C37" s="46">
        <v>0</v>
      </c>
      <c r="D37" s="46">
        <v>0</v>
      </c>
    </row>
    <row r="38" spans="1:4" x14ac:dyDescent="0.15">
      <c r="A38" t="s">
        <v>992</v>
      </c>
      <c r="B38" s="46">
        <v>0</v>
      </c>
      <c r="C38" s="46">
        <v>0</v>
      </c>
      <c r="D38" s="46">
        <v>0</v>
      </c>
    </row>
    <row r="39" spans="1:4" x14ac:dyDescent="0.15">
      <c r="A39" t="s">
        <v>993</v>
      </c>
      <c r="B39" s="46">
        <v>1</v>
      </c>
      <c r="C39" s="46">
        <v>275.10000000000002</v>
      </c>
      <c r="D39" s="46">
        <v>275.7</v>
      </c>
    </row>
    <row r="40" spans="1:4" x14ac:dyDescent="0.15">
      <c r="A40" t="s">
        <v>994</v>
      </c>
      <c r="B40" s="46">
        <v>-1</v>
      </c>
      <c r="C40" s="46">
        <v>275.7</v>
      </c>
      <c r="D40" s="46">
        <v>270.10000000000002</v>
      </c>
    </row>
    <row r="41" spans="1:4" x14ac:dyDescent="0.15">
      <c r="A41" t="s">
        <v>995</v>
      </c>
      <c r="B41" s="46">
        <v>0</v>
      </c>
      <c r="C41" s="46">
        <v>0</v>
      </c>
      <c r="D41" s="46">
        <v>0</v>
      </c>
    </row>
    <row r="42" spans="1:4" x14ac:dyDescent="0.15">
      <c r="A42" t="s">
        <v>996</v>
      </c>
      <c r="B42" s="46">
        <v>0</v>
      </c>
      <c r="C42" s="46">
        <v>0</v>
      </c>
      <c r="D42" s="46">
        <v>0</v>
      </c>
    </row>
    <row r="43" spans="1:4" x14ac:dyDescent="0.15">
      <c r="A43" t="s">
        <v>997</v>
      </c>
      <c r="B43" s="46">
        <v>0</v>
      </c>
      <c r="C43" s="46">
        <v>0</v>
      </c>
      <c r="D43" s="46">
        <v>0</v>
      </c>
    </row>
    <row r="44" spans="1:4" x14ac:dyDescent="0.15">
      <c r="A44" t="s">
        <v>998</v>
      </c>
      <c r="B44" s="46">
        <v>1</v>
      </c>
      <c r="C44" s="46">
        <v>270.10000000000002</v>
      </c>
      <c r="D44" s="46">
        <v>270.14999999999998</v>
      </c>
    </row>
    <row r="45" spans="1:4" x14ac:dyDescent="0.15">
      <c r="A45" t="s">
        <v>999</v>
      </c>
      <c r="B45" s="46">
        <v>0</v>
      </c>
      <c r="C45" s="46">
        <v>0</v>
      </c>
      <c r="D45" s="46">
        <v>0</v>
      </c>
    </row>
    <row r="46" spans="1:4" x14ac:dyDescent="0.15">
      <c r="A46" t="s">
        <v>1000</v>
      </c>
      <c r="B46" s="46">
        <v>0</v>
      </c>
      <c r="C46" s="46">
        <v>0</v>
      </c>
      <c r="D46" s="46">
        <v>0</v>
      </c>
    </row>
    <row r="47" spans="1:4" x14ac:dyDescent="0.15">
      <c r="A47" t="s">
        <v>1001</v>
      </c>
      <c r="B47" s="46">
        <v>-1</v>
      </c>
      <c r="C47" s="46">
        <v>270.14999999999998</v>
      </c>
      <c r="D47" s="46">
        <v>271.14999999999998</v>
      </c>
    </row>
    <row r="48" spans="1:4" x14ac:dyDescent="0.15">
      <c r="A48" t="s">
        <v>1002</v>
      </c>
      <c r="B48" s="46">
        <v>0</v>
      </c>
      <c r="C48" s="46">
        <v>0</v>
      </c>
      <c r="D48" s="46">
        <v>0</v>
      </c>
    </row>
    <row r="49" spans="1:4" x14ac:dyDescent="0.15">
      <c r="A49" t="s">
        <v>1003</v>
      </c>
      <c r="B49" s="46">
        <v>1</v>
      </c>
      <c r="C49" s="46">
        <v>271.14999999999998</v>
      </c>
      <c r="D49" s="46">
        <v>272.60000000000002</v>
      </c>
    </row>
    <row r="50" spans="1:4" x14ac:dyDescent="0.15">
      <c r="A50" t="s">
        <v>1004</v>
      </c>
      <c r="B50" s="46">
        <v>-1</v>
      </c>
      <c r="C50" s="46">
        <v>272.60000000000002</v>
      </c>
      <c r="D50" s="46">
        <v>273</v>
      </c>
    </row>
    <row r="51" spans="1:4" x14ac:dyDescent="0.15">
      <c r="A51" t="s">
        <v>1005</v>
      </c>
      <c r="B51" s="46">
        <v>0</v>
      </c>
      <c r="C51" s="46">
        <v>0</v>
      </c>
      <c r="D51" s="46">
        <v>0</v>
      </c>
    </row>
    <row r="52" spans="1:4" x14ac:dyDescent="0.15">
      <c r="A52" t="s">
        <v>1006</v>
      </c>
      <c r="B52" s="46">
        <v>1</v>
      </c>
      <c r="C52" s="46">
        <v>273</v>
      </c>
      <c r="D52" s="46">
        <v>273.5</v>
      </c>
    </row>
    <row r="53" spans="1:4" x14ac:dyDescent="0.15">
      <c r="A53" t="s">
        <v>1007</v>
      </c>
      <c r="B53" s="46">
        <v>-1</v>
      </c>
      <c r="C53" s="46">
        <v>273.5</v>
      </c>
      <c r="D53" s="46">
        <v>273</v>
      </c>
    </row>
    <row r="54" spans="1:4" x14ac:dyDescent="0.15">
      <c r="A54" t="s">
        <v>1008</v>
      </c>
      <c r="B54" s="46">
        <v>0</v>
      </c>
      <c r="C54" s="46">
        <v>0</v>
      </c>
      <c r="D54" s="46">
        <v>0</v>
      </c>
    </row>
    <row r="55" spans="1:4" x14ac:dyDescent="0.15">
      <c r="A55" t="s">
        <v>1009</v>
      </c>
      <c r="B55" s="46">
        <v>0</v>
      </c>
      <c r="C55" s="46">
        <v>0</v>
      </c>
      <c r="D55" s="46">
        <v>0</v>
      </c>
    </row>
    <row r="56" spans="1:4" x14ac:dyDescent="0.15">
      <c r="A56" t="s">
        <v>1010</v>
      </c>
      <c r="B56" s="46">
        <v>0</v>
      </c>
      <c r="C56" s="46">
        <v>0</v>
      </c>
      <c r="D56" s="46">
        <v>0</v>
      </c>
    </row>
    <row r="57" spans="1:4" x14ac:dyDescent="0.15">
      <c r="A57" t="s">
        <v>1011</v>
      </c>
      <c r="B57" s="46">
        <v>1</v>
      </c>
      <c r="C57" s="46">
        <v>273</v>
      </c>
      <c r="D57" s="46">
        <v>272.8</v>
      </c>
    </row>
    <row r="58" spans="1:4" x14ac:dyDescent="0.15">
      <c r="A58" t="s">
        <v>1012</v>
      </c>
      <c r="B58" s="46">
        <v>0</v>
      </c>
      <c r="C58" s="46">
        <v>0</v>
      </c>
      <c r="D58" s="46">
        <v>0</v>
      </c>
    </row>
    <row r="59" spans="1:4" x14ac:dyDescent="0.15">
      <c r="A59" t="s">
        <v>1013</v>
      </c>
      <c r="B59" s="46">
        <v>0</v>
      </c>
      <c r="C59" s="46">
        <v>0</v>
      </c>
      <c r="D59" s="46">
        <v>0</v>
      </c>
    </row>
    <row r="60" spans="1:4" x14ac:dyDescent="0.15">
      <c r="A60" t="s">
        <v>1014</v>
      </c>
      <c r="B60" s="46">
        <v>0</v>
      </c>
      <c r="C60" s="46">
        <v>0</v>
      </c>
      <c r="D60" s="46">
        <v>0</v>
      </c>
    </row>
    <row r="61" spans="1:4" x14ac:dyDescent="0.15">
      <c r="A61" t="s">
        <v>1015</v>
      </c>
      <c r="B61" s="46">
        <v>0</v>
      </c>
      <c r="C61" s="46">
        <v>0</v>
      </c>
      <c r="D61" s="46">
        <v>0</v>
      </c>
    </row>
    <row r="62" spans="1:4" x14ac:dyDescent="0.15">
      <c r="A62" t="s">
        <v>1016</v>
      </c>
      <c r="B62" s="46">
        <v>-1</v>
      </c>
      <c r="C62" s="46">
        <v>272.8</v>
      </c>
      <c r="D62" s="46">
        <v>272</v>
      </c>
    </row>
    <row r="63" spans="1:4" x14ac:dyDescent="0.15">
      <c r="A63" t="s">
        <v>1017</v>
      </c>
      <c r="B63" s="46">
        <v>1</v>
      </c>
      <c r="C63" s="46">
        <v>272</v>
      </c>
      <c r="D63" s="46">
        <v>274.3</v>
      </c>
    </row>
    <row r="64" spans="1:4" x14ac:dyDescent="0.15">
      <c r="A64" t="s">
        <v>1018</v>
      </c>
      <c r="B64" s="46">
        <v>0</v>
      </c>
      <c r="C64" s="46">
        <v>0</v>
      </c>
      <c r="D64" s="46">
        <v>0</v>
      </c>
    </row>
    <row r="65" spans="1:4" x14ac:dyDescent="0.15">
      <c r="A65" t="s">
        <v>1019</v>
      </c>
      <c r="B65" s="46">
        <v>-1</v>
      </c>
      <c r="C65" s="46">
        <v>274.3</v>
      </c>
      <c r="D65" s="46">
        <v>270.55</v>
      </c>
    </row>
    <row r="66" spans="1:4" x14ac:dyDescent="0.15">
      <c r="A66" t="s">
        <v>1020</v>
      </c>
      <c r="B66" s="46">
        <v>0</v>
      </c>
      <c r="C66" s="46">
        <v>0</v>
      </c>
      <c r="D66" s="46">
        <v>0</v>
      </c>
    </row>
    <row r="67" spans="1:4" x14ac:dyDescent="0.15">
      <c r="A67" t="s">
        <v>1021</v>
      </c>
      <c r="B67" s="46">
        <v>0</v>
      </c>
      <c r="C67" s="46">
        <v>0</v>
      </c>
      <c r="D67" s="46">
        <v>0</v>
      </c>
    </row>
    <row r="68" spans="1:4" x14ac:dyDescent="0.15">
      <c r="A68" t="s">
        <v>1022</v>
      </c>
      <c r="B68" s="46">
        <v>1</v>
      </c>
      <c r="C68" s="46">
        <v>270.55</v>
      </c>
      <c r="D68" s="46">
        <v>270.39999999999998</v>
      </c>
    </row>
    <row r="69" spans="1:4" x14ac:dyDescent="0.15">
      <c r="A69" t="s">
        <v>1023</v>
      </c>
      <c r="B69" s="46">
        <v>0</v>
      </c>
      <c r="C69" s="46">
        <v>0</v>
      </c>
      <c r="D69" s="46">
        <v>0</v>
      </c>
    </row>
    <row r="70" spans="1:4" x14ac:dyDescent="0.15">
      <c r="A70" t="s">
        <v>1024</v>
      </c>
      <c r="B70" s="46">
        <v>-1</v>
      </c>
      <c r="C70" s="46">
        <v>270.39999999999998</v>
      </c>
      <c r="D70" s="46">
        <v>271.5</v>
      </c>
    </row>
    <row r="71" spans="1:4" x14ac:dyDescent="0.15">
      <c r="A71" t="s">
        <v>1025</v>
      </c>
      <c r="B71" s="46">
        <v>0</v>
      </c>
      <c r="C71" s="46">
        <v>0</v>
      </c>
      <c r="D71" s="46">
        <v>0</v>
      </c>
    </row>
    <row r="72" spans="1:4" x14ac:dyDescent="0.15">
      <c r="A72" t="s">
        <v>1026</v>
      </c>
      <c r="B72" s="46">
        <v>0</v>
      </c>
      <c r="C72" s="46">
        <v>0</v>
      </c>
      <c r="D72" s="46">
        <v>0</v>
      </c>
    </row>
    <row r="73" spans="1:4" x14ac:dyDescent="0.15">
      <c r="A73" t="s">
        <v>1027</v>
      </c>
      <c r="B73" s="46">
        <v>0</v>
      </c>
      <c r="C73" s="46">
        <v>0</v>
      </c>
      <c r="D73" s="46">
        <v>0</v>
      </c>
    </row>
    <row r="74" spans="1:4" x14ac:dyDescent="0.15">
      <c r="A74" t="s">
        <v>1028</v>
      </c>
      <c r="B74" s="46">
        <v>1</v>
      </c>
      <c r="C74" s="46">
        <v>271.5</v>
      </c>
      <c r="D74" s="46">
        <v>271.39999999999998</v>
      </c>
    </row>
    <row r="75" spans="1:4" x14ac:dyDescent="0.15">
      <c r="A75" t="s">
        <v>1029</v>
      </c>
      <c r="B75" s="46">
        <v>-1</v>
      </c>
      <c r="C75" s="46">
        <v>271.39999999999998</v>
      </c>
      <c r="D75" s="46">
        <v>272.95</v>
      </c>
    </row>
    <row r="76" spans="1:4" x14ac:dyDescent="0.15">
      <c r="A76" t="s">
        <v>1030</v>
      </c>
      <c r="B76" s="46">
        <v>1</v>
      </c>
      <c r="C76" s="46">
        <v>272.95</v>
      </c>
      <c r="D76" s="46">
        <v>272.7</v>
      </c>
    </row>
    <row r="77" spans="1:4" x14ac:dyDescent="0.15">
      <c r="A77" t="s">
        <v>1031</v>
      </c>
      <c r="B77" s="46">
        <v>0</v>
      </c>
      <c r="C77" s="46">
        <v>0</v>
      </c>
      <c r="D77" s="46">
        <v>0</v>
      </c>
    </row>
    <row r="78" spans="1:4" x14ac:dyDescent="0.15">
      <c r="A78" t="s">
        <v>1032</v>
      </c>
      <c r="B78" s="46">
        <v>0</v>
      </c>
      <c r="C78" s="46">
        <v>0</v>
      </c>
      <c r="D78" s="46">
        <v>0</v>
      </c>
    </row>
    <row r="79" spans="1:4" x14ac:dyDescent="0.15">
      <c r="A79" t="s">
        <v>1033</v>
      </c>
      <c r="B79" s="46">
        <v>-1</v>
      </c>
      <c r="C79" s="46">
        <v>272.7</v>
      </c>
      <c r="D79" s="46">
        <v>273</v>
      </c>
    </row>
    <row r="80" spans="1:4" x14ac:dyDescent="0.15">
      <c r="A80" t="s">
        <v>1034</v>
      </c>
      <c r="B80" s="46">
        <v>1</v>
      </c>
      <c r="C80" s="46">
        <v>273</v>
      </c>
      <c r="D80" s="46">
        <v>272.14999999999998</v>
      </c>
    </row>
    <row r="81" spans="1:4" x14ac:dyDescent="0.15">
      <c r="A81" t="s">
        <v>1035</v>
      </c>
      <c r="B81" s="46">
        <v>0</v>
      </c>
      <c r="C81" s="46">
        <v>0</v>
      </c>
      <c r="D81" s="46">
        <v>0</v>
      </c>
    </row>
    <row r="82" spans="1:4" x14ac:dyDescent="0.15">
      <c r="A82" t="s">
        <v>1036</v>
      </c>
      <c r="B82" s="46">
        <v>-1</v>
      </c>
      <c r="C82" s="46">
        <v>272.14999999999998</v>
      </c>
      <c r="D82" s="46">
        <v>273.10000000000002</v>
      </c>
    </row>
    <row r="83" spans="1:4" x14ac:dyDescent="0.15">
      <c r="A83" t="s">
        <v>1037</v>
      </c>
      <c r="B83" s="46">
        <v>1</v>
      </c>
      <c r="C83" s="46">
        <v>273.10000000000002</v>
      </c>
      <c r="D83" s="46">
        <v>271.8</v>
      </c>
    </row>
    <row r="84" spans="1:4" x14ac:dyDescent="0.15">
      <c r="A84" t="s">
        <v>1038</v>
      </c>
      <c r="B84" s="46">
        <v>-1</v>
      </c>
      <c r="C84" s="46">
        <v>271.8</v>
      </c>
      <c r="D84" s="46">
        <v>269.3</v>
      </c>
    </row>
    <row r="85" spans="1:4" x14ac:dyDescent="0.15">
      <c r="A85" t="s">
        <v>1039</v>
      </c>
      <c r="B85" s="46">
        <v>0</v>
      </c>
      <c r="C85" s="46">
        <v>0</v>
      </c>
      <c r="D85" s="46">
        <v>0</v>
      </c>
    </row>
    <row r="86" spans="1:4" x14ac:dyDescent="0.15">
      <c r="A86" t="s">
        <v>1040</v>
      </c>
      <c r="B86" s="46">
        <v>0</v>
      </c>
      <c r="C86" s="46">
        <v>0</v>
      </c>
      <c r="D86" s="46">
        <v>0</v>
      </c>
    </row>
    <row r="87" spans="1:4" x14ac:dyDescent="0.15">
      <c r="A87" t="s">
        <v>1041</v>
      </c>
      <c r="B87" s="46">
        <v>0</v>
      </c>
      <c r="C87" s="46">
        <v>0</v>
      </c>
      <c r="D87" s="46">
        <v>0</v>
      </c>
    </row>
    <row r="88" spans="1:4" x14ac:dyDescent="0.15">
      <c r="A88" t="s">
        <v>1042</v>
      </c>
      <c r="B88" s="46">
        <v>0</v>
      </c>
      <c r="C88" s="46">
        <v>0</v>
      </c>
      <c r="D88" s="46">
        <v>0</v>
      </c>
    </row>
    <row r="89" spans="1:4" x14ac:dyDescent="0.15">
      <c r="A89" t="s">
        <v>1043</v>
      </c>
      <c r="B89" s="46">
        <v>1</v>
      </c>
      <c r="C89" s="46">
        <v>269.3</v>
      </c>
      <c r="D89" s="46">
        <v>271.5</v>
      </c>
    </row>
    <row r="90" spans="1:4" x14ac:dyDescent="0.15">
      <c r="A90" t="s">
        <v>1044</v>
      </c>
      <c r="B90" s="46">
        <v>-1</v>
      </c>
      <c r="C90" s="46">
        <v>271.5</v>
      </c>
      <c r="D90" s="46">
        <v>272.05</v>
      </c>
    </row>
    <row r="91" spans="1:4" x14ac:dyDescent="0.15">
      <c r="A91" t="s">
        <v>1045</v>
      </c>
      <c r="B91" s="46">
        <v>0</v>
      </c>
      <c r="C91" s="46">
        <v>0</v>
      </c>
      <c r="D91" s="46">
        <v>0</v>
      </c>
    </row>
    <row r="92" spans="1:4" x14ac:dyDescent="0.15">
      <c r="A92" t="s">
        <v>1046</v>
      </c>
      <c r="B92" s="46">
        <v>1</v>
      </c>
      <c r="C92" s="46">
        <v>272.05</v>
      </c>
      <c r="D92" s="46">
        <v>271.75</v>
      </c>
    </row>
    <row r="93" spans="1:4" x14ac:dyDescent="0.15">
      <c r="A93" t="s">
        <v>1047</v>
      </c>
      <c r="B93" s="46">
        <v>-1</v>
      </c>
      <c r="C93" s="46">
        <v>271.75</v>
      </c>
      <c r="D93" s="46">
        <v>271.7</v>
      </c>
    </row>
    <row r="94" spans="1:4" x14ac:dyDescent="0.15">
      <c r="A94" t="s">
        <v>1048</v>
      </c>
      <c r="B94" s="46">
        <v>0</v>
      </c>
      <c r="C94" s="46">
        <v>0</v>
      </c>
      <c r="D94" s="46">
        <v>0</v>
      </c>
    </row>
    <row r="95" spans="1:4" x14ac:dyDescent="0.15">
      <c r="A95" t="s">
        <v>1049</v>
      </c>
      <c r="B95" s="46">
        <v>0</v>
      </c>
      <c r="C95" s="46">
        <v>0</v>
      </c>
      <c r="D95" s="46">
        <v>0</v>
      </c>
    </row>
    <row r="96" spans="1:4" x14ac:dyDescent="0.15">
      <c r="A96" t="s">
        <v>1050</v>
      </c>
      <c r="B96" s="46">
        <v>1</v>
      </c>
      <c r="C96" s="46">
        <v>271.7</v>
      </c>
      <c r="D96" s="46">
        <v>271.35000000000002</v>
      </c>
    </row>
    <row r="97" spans="1:4" x14ac:dyDescent="0.15">
      <c r="A97" t="s">
        <v>1051</v>
      </c>
      <c r="B97" s="46">
        <v>-1</v>
      </c>
      <c r="C97" s="46">
        <v>271.35000000000002</v>
      </c>
      <c r="D97" s="46">
        <v>271.3</v>
      </c>
    </row>
    <row r="98" spans="1:4" x14ac:dyDescent="0.15">
      <c r="A98" t="s">
        <v>1052</v>
      </c>
      <c r="B98" s="46">
        <v>0</v>
      </c>
      <c r="C98" s="46">
        <v>0</v>
      </c>
      <c r="D98" s="46">
        <v>0</v>
      </c>
    </row>
    <row r="99" spans="1:4" x14ac:dyDescent="0.15">
      <c r="A99" t="s">
        <v>1053</v>
      </c>
      <c r="B99" s="46">
        <v>1</v>
      </c>
      <c r="C99" s="46">
        <v>271.3</v>
      </c>
      <c r="D99" s="46">
        <v>270.25</v>
      </c>
    </row>
    <row r="100" spans="1:4" x14ac:dyDescent="0.15">
      <c r="A100" t="s">
        <v>1054</v>
      </c>
      <c r="B100" s="46">
        <v>-1</v>
      </c>
      <c r="C100" s="46">
        <v>270.25</v>
      </c>
      <c r="D100" s="46">
        <v>269.60000000000002</v>
      </c>
    </row>
    <row r="101" spans="1:4" x14ac:dyDescent="0.15">
      <c r="A101" t="s">
        <v>1055</v>
      </c>
      <c r="B101" s="46">
        <v>1</v>
      </c>
      <c r="C101" s="46">
        <v>269.60000000000002</v>
      </c>
      <c r="D101" s="46">
        <v>269.35000000000002</v>
      </c>
    </row>
    <row r="102" spans="1:4" x14ac:dyDescent="0.15">
      <c r="A102" t="s">
        <v>1056</v>
      </c>
      <c r="B102" s="46">
        <v>0</v>
      </c>
      <c r="C102" s="46">
        <v>0</v>
      </c>
      <c r="D102" s="46">
        <v>0</v>
      </c>
    </row>
    <row r="103" spans="1:4" x14ac:dyDescent="0.15">
      <c r="A103" t="s">
        <v>1057</v>
      </c>
      <c r="B103" s="46">
        <v>0</v>
      </c>
      <c r="C103" s="46">
        <v>0</v>
      </c>
      <c r="D103" s="46">
        <v>0</v>
      </c>
    </row>
    <row r="104" spans="1:4" x14ac:dyDescent="0.15">
      <c r="A104" t="s">
        <v>1058</v>
      </c>
      <c r="B104" s="46">
        <v>-1</v>
      </c>
      <c r="C104" s="46">
        <v>269.35000000000002</v>
      </c>
      <c r="D104" s="46">
        <v>264</v>
      </c>
    </row>
    <row r="105" spans="1:4" x14ac:dyDescent="0.15">
      <c r="A105" t="s">
        <v>1059</v>
      </c>
      <c r="B105" s="46">
        <v>0</v>
      </c>
      <c r="C105" s="46">
        <v>0</v>
      </c>
      <c r="D105" s="46">
        <v>0</v>
      </c>
    </row>
    <row r="106" spans="1:4" x14ac:dyDescent="0.15">
      <c r="A106" t="s">
        <v>1060</v>
      </c>
      <c r="B106" s="46">
        <v>0</v>
      </c>
      <c r="C106" s="46">
        <v>0</v>
      </c>
      <c r="D106" s="46">
        <v>0</v>
      </c>
    </row>
    <row r="107" spans="1:4" x14ac:dyDescent="0.15">
      <c r="A107" t="s">
        <v>1061</v>
      </c>
      <c r="B107" s="46">
        <v>0</v>
      </c>
      <c r="C107" s="46">
        <v>0</v>
      </c>
      <c r="D107" s="46">
        <v>0</v>
      </c>
    </row>
    <row r="108" spans="1:4" x14ac:dyDescent="0.15">
      <c r="A108" t="s">
        <v>1062</v>
      </c>
      <c r="B108" s="46">
        <v>0</v>
      </c>
      <c r="C108" s="46">
        <v>0</v>
      </c>
      <c r="D108" s="46">
        <v>0</v>
      </c>
    </row>
    <row r="109" spans="1:4" x14ac:dyDescent="0.15">
      <c r="A109" t="s">
        <v>1063</v>
      </c>
      <c r="B109" s="46">
        <v>1</v>
      </c>
      <c r="C109" s="46">
        <v>264</v>
      </c>
      <c r="D109" s="46">
        <v>265.89999999999998</v>
      </c>
    </row>
    <row r="110" spans="1:4" x14ac:dyDescent="0.15">
      <c r="A110" t="s">
        <v>1064</v>
      </c>
      <c r="B110" s="46">
        <v>0</v>
      </c>
      <c r="C110" s="46">
        <v>0</v>
      </c>
      <c r="D110" s="46">
        <v>0</v>
      </c>
    </row>
    <row r="111" spans="1:4" x14ac:dyDescent="0.15">
      <c r="A111" t="s">
        <v>1065</v>
      </c>
      <c r="B111" s="46">
        <v>0</v>
      </c>
      <c r="C111" s="46">
        <v>0</v>
      </c>
      <c r="D111" s="46">
        <v>0</v>
      </c>
    </row>
    <row r="112" spans="1:4" x14ac:dyDescent="0.15">
      <c r="A112" t="s">
        <v>1066</v>
      </c>
      <c r="B112" s="46">
        <v>-1</v>
      </c>
      <c r="C112" s="46">
        <v>265.89999999999998</v>
      </c>
      <c r="D112" s="46">
        <v>266.7</v>
      </c>
    </row>
    <row r="113" spans="1:4" x14ac:dyDescent="0.15">
      <c r="A113" t="s">
        <v>1067</v>
      </c>
      <c r="B113" s="46">
        <v>0</v>
      </c>
      <c r="C113" s="46">
        <v>0</v>
      </c>
      <c r="D113" s="46">
        <v>0</v>
      </c>
    </row>
    <row r="114" spans="1:4" x14ac:dyDescent="0.15">
      <c r="A114" t="s">
        <v>1068</v>
      </c>
      <c r="B114" s="46">
        <v>1</v>
      </c>
      <c r="C114" s="46">
        <v>266.7</v>
      </c>
      <c r="D114" s="46">
        <v>267.5</v>
      </c>
    </row>
    <row r="115" spans="1:4" x14ac:dyDescent="0.15">
      <c r="A115" t="s">
        <v>1069</v>
      </c>
      <c r="B115" s="46">
        <v>0</v>
      </c>
      <c r="C115" s="46">
        <v>0</v>
      </c>
      <c r="D115" s="46">
        <v>0</v>
      </c>
    </row>
    <row r="116" spans="1:4" x14ac:dyDescent="0.15">
      <c r="A116" t="s">
        <v>1070</v>
      </c>
      <c r="B116" s="46">
        <v>-1</v>
      </c>
      <c r="C116" s="46">
        <v>267.5</v>
      </c>
      <c r="D116" s="46">
        <v>268.05</v>
      </c>
    </row>
    <row r="117" spans="1:4" x14ac:dyDescent="0.15">
      <c r="A117" t="s">
        <v>1071</v>
      </c>
      <c r="B117" s="46">
        <v>1</v>
      </c>
      <c r="C117" s="46">
        <v>268.05</v>
      </c>
      <c r="D117" s="46">
        <v>267.5</v>
      </c>
    </row>
    <row r="118" spans="1:4" x14ac:dyDescent="0.15">
      <c r="A118" t="s">
        <v>1072</v>
      </c>
      <c r="B118" s="46">
        <v>-1</v>
      </c>
      <c r="C118" s="46">
        <v>267.5</v>
      </c>
      <c r="D118" s="46">
        <v>267.8</v>
      </c>
    </row>
    <row r="119" spans="1:4" x14ac:dyDescent="0.15">
      <c r="A119" t="s">
        <v>1073</v>
      </c>
      <c r="B119" s="46">
        <v>0</v>
      </c>
      <c r="C119" s="46">
        <v>0</v>
      </c>
      <c r="D119" s="46">
        <v>0</v>
      </c>
    </row>
    <row r="120" spans="1:4" x14ac:dyDescent="0.15">
      <c r="A120" t="s">
        <v>1074</v>
      </c>
      <c r="B120" s="46">
        <v>1</v>
      </c>
      <c r="C120" s="46">
        <v>267.8</v>
      </c>
      <c r="D120" s="46">
        <v>266.64999999999998</v>
      </c>
    </row>
    <row r="121" spans="1:4" x14ac:dyDescent="0.15">
      <c r="A121" t="s">
        <v>1075</v>
      </c>
      <c r="B121" s="46">
        <v>-1</v>
      </c>
      <c r="C121" s="46">
        <v>266.64999999999998</v>
      </c>
      <c r="D121" s="46">
        <v>265.8</v>
      </c>
    </row>
    <row r="122" spans="1:4" x14ac:dyDescent="0.15">
      <c r="A122" t="s">
        <v>1076</v>
      </c>
      <c r="B122" s="46">
        <v>1</v>
      </c>
      <c r="C122" s="46">
        <v>265.8</v>
      </c>
      <c r="D122" s="46">
        <v>267.25</v>
      </c>
    </row>
    <row r="123" spans="1:4" x14ac:dyDescent="0.15">
      <c r="A123" t="s">
        <v>1077</v>
      </c>
      <c r="B123" s="46">
        <v>0</v>
      </c>
      <c r="C123" s="46">
        <v>0</v>
      </c>
      <c r="D123" s="46">
        <v>0</v>
      </c>
    </row>
    <row r="124" spans="1:4" x14ac:dyDescent="0.15">
      <c r="A124" t="s">
        <v>1078</v>
      </c>
      <c r="B124" s="46">
        <v>-1</v>
      </c>
      <c r="C124" s="46">
        <v>267.25</v>
      </c>
      <c r="D124" s="46">
        <v>266.55</v>
      </c>
    </row>
    <row r="125" spans="1:4" x14ac:dyDescent="0.15">
      <c r="A125" t="s">
        <v>1079</v>
      </c>
      <c r="B125" s="46">
        <v>0</v>
      </c>
      <c r="C125" s="46">
        <v>0</v>
      </c>
      <c r="D125" s="46">
        <v>0</v>
      </c>
    </row>
    <row r="126" spans="1:4" x14ac:dyDescent="0.15">
      <c r="A126" t="s">
        <v>1080</v>
      </c>
      <c r="B126" s="46">
        <v>1</v>
      </c>
      <c r="C126" s="46">
        <v>266.55</v>
      </c>
      <c r="D126" s="46">
        <v>266.85000000000002</v>
      </c>
    </row>
    <row r="127" spans="1:4" x14ac:dyDescent="0.15">
      <c r="A127" t="s">
        <v>1081</v>
      </c>
      <c r="B127" s="46">
        <v>0</v>
      </c>
      <c r="C127" s="46">
        <v>0</v>
      </c>
      <c r="D127" s="46">
        <v>0</v>
      </c>
    </row>
    <row r="128" spans="1:4" x14ac:dyDescent="0.15">
      <c r="A128" t="s">
        <v>1082</v>
      </c>
      <c r="B128" s="46">
        <v>-1</v>
      </c>
      <c r="C128" s="46">
        <v>266.85000000000002</v>
      </c>
      <c r="D128" s="46">
        <v>268.14999999999998</v>
      </c>
    </row>
    <row r="129" spans="1:4" x14ac:dyDescent="0.15">
      <c r="A129" t="s">
        <v>1083</v>
      </c>
      <c r="B129" s="46">
        <v>0</v>
      </c>
      <c r="C129" s="46">
        <v>0</v>
      </c>
      <c r="D129" s="46">
        <v>0</v>
      </c>
    </row>
    <row r="130" spans="1:4" x14ac:dyDescent="0.15">
      <c r="A130" t="s">
        <v>1084</v>
      </c>
      <c r="B130" s="46">
        <v>1</v>
      </c>
      <c r="C130" s="46">
        <v>268.14999999999998</v>
      </c>
      <c r="D130" s="46">
        <v>268.45</v>
      </c>
    </row>
    <row r="131" spans="1:4" x14ac:dyDescent="0.15">
      <c r="A131" t="s">
        <v>1085</v>
      </c>
      <c r="B131" s="46">
        <v>0</v>
      </c>
      <c r="C131" s="46">
        <v>0</v>
      </c>
      <c r="D131" s="46">
        <v>0</v>
      </c>
    </row>
    <row r="132" spans="1:4" x14ac:dyDescent="0.15">
      <c r="A132" t="s">
        <v>1086</v>
      </c>
      <c r="B132" s="46">
        <v>0</v>
      </c>
      <c r="C132" s="46">
        <v>0</v>
      </c>
      <c r="D132" s="46">
        <v>0</v>
      </c>
    </row>
    <row r="133" spans="1:4" x14ac:dyDescent="0.15">
      <c r="A133" t="s">
        <v>1087</v>
      </c>
      <c r="B133" s="46">
        <v>0</v>
      </c>
      <c r="C133" s="46">
        <v>0</v>
      </c>
      <c r="D133" s="46">
        <v>0</v>
      </c>
    </row>
    <row r="134" spans="1:4" x14ac:dyDescent="0.15">
      <c r="A134" t="s">
        <v>1088</v>
      </c>
      <c r="B134" s="46">
        <v>-1</v>
      </c>
      <c r="C134" s="46">
        <v>268.45</v>
      </c>
      <c r="D134" s="46">
        <v>266.2</v>
      </c>
    </row>
    <row r="135" spans="1:4" x14ac:dyDescent="0.15">
      <c r="A135" t="s">
        <v>1089</v>
      </c>
      <c r="B135" s="46">
        <v>0</v>
      </c>
      <c r="C135" s="46">
        <v>0</v>
      </c>
      <c r="D135" s="46">
        <v>0</v>
      </c>
    </row>
    <row r="136" spans="1:4" x14ac:dyDescent="0.15">
      <c r="A136" t="s">
        <v>1090</v>
      </c>
      <c r="B136" s="46">
        <v>0</v>
      </c>
      <c r="C136" s="46">
        <v>0</v>
      </c>
      <c r="D136" s="46">
        <v>0</v>
      </c>
    </row>
    <row r="137" spans="1:4" x14ac:dyDescent="0.15">
      <c r="A137" t="s">
        <v>1091</v>
      </c>
      <c r="B137" s="46">
        <v>0</v>
      </c>
      <c r="C137" s="46">
        <v>0</v>
      </c>
      <c r="D137" s="46">
        <v>0</v>
      </c>
    </row>
    <row r="138" spans="1:4" x14ac:dyDescent="0.15">
      <c r="A138" t="s">
        <v>1092</v>
      </c>
      <c r="B138" s="46">
        <v>1</v>
      </c>
      <c r="C138" s="46">
        <v>266.2</v>
      </c>
      <c r="D138" s="46">
        <v>269.7</v>
      </c>
    </row>
    <row r="139" spans="1:4" x14ac:dyDescent="0.15">
      <c r="A139" t="s">
        <v>1093</v>
      </c>
      <c r="B139" s="46">
        <v>-1</v>
      </c>
      <c r="C139" s="46">
        <v>269.7</v>
      </c>
      <c r="D139" s="46">
        <v>267.55</v>
      </c>
    </row>
    <row r="140" spans="1:4" x14ac:dyDescent="0.15">
      <c r="A140" t="s">
        <v>1094</v>
      </c>
      <c r="B140" s="46">
        <v>0</v>
      </c>
      <c r="C140" s="46">
        <v>0</v>
      </c>
      <c r="D140" s="46">
        <v>0</v>
      </c>
    </row>
    <row r="141" spans="1:4" x14ac:dyDescent="0.15">
      <c r="A141" t="s">
        <v>1095</v>
      </c>
      <c r="B141" s="46">
        <v>1</v>
      </c>
      <c r="C141" s="46">
        <v>267.55</v>
      </c>
      <c r="D141" s="46">
        <v>271.3</v>
      </c>
    </row>
    <row r="142" spans="1:4" x14ac:dyDescent="0.15">
      <c r="A142" t="s">
        <v>1096</v>
      </c>
      <c r="B142" s="46">
        <v>0</v>
      </c>
      <c r="C142" s="46">
        <v>0</v>
      </c>
      <c r="D142" s="46">
        <v>0</v>
      </c>
    </row>
    <row r="143" spans="1:4" x14ac:dyDescent="0.15">
      <c r="A143" t="s">
        <v>1097</v>
      </c>
      <c r="B143" s="46">
        <v>-1</v>
      </c>
      <c r="C143" s="46">
        <v>271.3</v>
      </c>
      <c r="D143" s="46">
        <v>275.2</v>
      </c>
    </row>
    <row r="144" spans="1:4" x14ac:dyDescent="0.15">
      <c r="A144" t="s">
        <v>1098</v>
      </c>
      <c r="B144" s="46">
        <v>0</v>
      </c>
      <c r="C144" s="46">
        <v>0</v>
      </c>
      <c r="D144" s="46">
        <v>0</v>
      </c>
    </row>
    <row r="145" spans="1:4" x14ac:dyDescent="0.15">
      <c r="A145" t="s">
        <v>1099</v>
      </c>
      <c r="B145" s="46">
        <v>0</v>
      </c>
      <c r="C145" s="46">
        <v>0</v>
      </c>
      <c r="D145" s="46">
        <v>0</v>
      </c>
    </row>
    <row r="146" spans="1:4" x14ac:dyDescent="0.15">
      <c r="A146" t="s">
        <v>1100</v>
      </c>
      <c r="B146" s="46">
        <v>0</v>
      </c>
      <c r="C146" s="46">
        <v>0</v>
      </c>
      <c r="D146" s="46">
        <v>0</v>
      </c>
    </row>
    <row r="147" spans="1:4" x14ac:dyDescent="0.15">
      <c r="A147" t="s">
        <v>1101</v>
      </c>
      <c r="B147" s="46">
        <v>1</v>
      </c>
      <c r="C147" s="46">
        <v>275.2</v>
      </c>
      <c r="D147" s="46">
        <v>275.39999999999998</v>
      </c>
    </row>
    <row r="148" spans="1:4" x14ac:dyDescent="0.15">
      <c r="A148" t="s">
        <v>1102</v>
      </c>
      <c r="B148" s="46">
        <v>-1</v>
      </c>
      <c r="C148" s="46">
        <v>275.39999999999998</v>
      </c>
      <c r="D148" s="46">
        <v>275.64999999999998</v>
      </c>
    </row>
    <row r="149" spans="1:4" x14ac:dyDescent="0.15">
      <c r="A149" t="s">
        <v>1103</v>
      </c>
      <c r="B149" s="46">
        <v>0</v>
      </c>
      <c r="C149" s="46">
        <v>0</v>
      </c>
      <c r="D149" s="46">
        <v>0</v>
      </c>
    </row>
    <row r="150" spans="1:4" x14ac:dyDescent="0.15">
      <c r="A150" t="s">
        <v>1104</v>
      </c>
      <c r="B150" s="46">
        <v>1</v>
      </c>
      <c r="C150" s="46">
        <v>275.64999999999998</v>
      </c>
      <c r="D150" s="46">
        <v>276.8</v>
      </c>
    </row>
    <row r="151" spans="1:4" x14ac:dyDescent="0.15">
      <c r="A151" t="s">
        <v>1105</v>
      </c>
      <c r="B151" s="46">
        <v>0</v>
      </c>
      <c r="C151" s="46">
        <v>0</v>
      </c>
      <c r="D151" s="46">
        <v>0</v>
      </c>
    </row>
    <row r="152" spans="1:4" x14ac:dyDescent="0.15">
      <c r="A152" t="s">
        <v>1106</v>
      </c>
      <c r="B152" s="46">
        <v>-1</v>
      </c>
      <c r="C152" s="46">
        <v>276.8</v>
      </c>
      <c r="D152" s="46">
        <v>279.25</v>
      </c>
    </row>
    <row r="153" spans="1:4" x14ac:dyDescent="0.15">
      <c r="A153" t="s">
        <v>1107</v>
      </c>
      <c r="B153" s="46">
        <v>0</v>
      </c>
      <c r="C153" s="46">
        <v>0</v>
      </c>
      <c r="D153" s="46">
        <v>0</v>
      </c>
    </row>
    <row r="154" spans="1:4" x14ac:dyDescent="0.15">
      <c r="A154" t="s">
        <v>1108</v>
      </c>
      <c r="B154" s="46">
        <v>0</v>
      </c>
      <c r="C154" s="46">
        <v>0</v>
      </c>
      <c r="D154" s="46">
        <v>0</v>
      </c>
    </row>
    <row r="155" spans="1:4" x14ac:dyDescent="0.15">
      <c r="A155" t="s">
        <v>1109</v>
      </c>
      <c r="B155" s="46">
        <v>0</v>
      </c>
      <c r="C155" s="46">
        <v>0</v>
      </c>
      <c r="D155" s="46">
        <v>0</v>
      </c>
    </row>
    <row r="156" spans="1:4" x14ac:dyDescent="0.15">
      <c r="A156" t="s">
        <v>1110</v>
      </c>
      <c r="B156" s="46">
        <v>0</v>
      </c>
      <c r="C156" s="46">
        <v>0</v>
      </c>
      <c r="D156" s="46">
        <v>0</v>
      </c>
    </row>
    <row r="157" spans="1:4" x14ac:dyDescent="0.15">
      <c r="A157" t="s">
        <v>1111</v>
      </c>
      <c r="B157" s="46">
        <v>1</v>
      </c>
      <c r="C157" s="46">
        <v>279.25</v>
      </c>
      <c r="D157" s="46">
        <v>279.8</v>
      </c>
    </row>
    <row r="158" spans="1:4" x14ac:dyDescent="0.15">
      <c r="A158" t="s">
        <v>1112</v>
      </c>
      <c r="B158" s="46">
        <v>0</v>
      </c>
      <c r="C158" s="46">
        <v>0</v>
      </c>
      <c r="D158" s="46">
        <v>0</v>
      </c>
    </row>
    <row r="159" spans="1:4" x14ac:dyDescent="0.15">
      <c r="A159" t="s">
        <v>1113</v>
      </c>
      <c r="B159" s="46">
        <v>-1</v>
      </c>
      <c r="C159" s="46">
        <v>279.8</v>
      </c>
      <c r="D159" s="46">
        <v>276.5</v>
      </c>
    </row>
    <row r="160" spans="1:4" x14ac:dyDescent="0.15">
      <c r="A160" t="s">
        <v>1114</v>
      </c>
      <c r="B160" s="46">
        <v>0</v>
      </c>
      <c r="C160" s="46">
        <v>0</v>
      </c>
      <c r="D160" s="46">
        <v>0</v>
      </c>
    </row>
    <row r="161" spans="1:4" x14ac:dyDescent="0.15">
      <c r="A161" t="s">
        <v>1115</v>
      </c>
      <c r="B161" s="46">
        <v>0</v>
      </c>
      <c r="C161" s="46">
        <v>0</v>
      </c>
      <c r="D161" s="46">
        <v>0</v>
      </c>
    </row>
    <row r="162" spans="1:4" x14ac:dyDescent="0.15">
      <c r="A162" t="s">
        <v>1116</v>
      </c>
      <c r="B162" s="46">
        <v>0</v>
      </c>
      <c r="C162" s="46">
        <v>0</v>
      </c>
      <c r="D162" s="46">
        <v>0</v>
      </c>
    </row>
    <row r="163" spans="1:4" x14ac:dyDescent="0.15">
      <c r="A163" t="s">
        <v>1117</v>
      </c>
      <c r="B163" s="46">
        <v>0</v>
      </c>
      <c r="C163" s="46">
        <v>0</v>
      </c>
      <c r="D163" s="46">
        <v>0</v>
      </c>
    </row>
    <row r="164" spans="1:4" x14ac:dyDescent="0.15">
      <c r="A164" t="s">
        <v>1118</v>
      </c>
      <c r="B164" s="46">
        <v>0</v>
      </c>
      <c r="C164" s="46">
        <v>0</v>
      </c>
      <c r="D164" s="46">
        <v>0</v>
      </c>
    </row>
    <row r="165" spans="1:4" x14ac:dyDescent="0.15">
      <c r="A165" t="s">
        <v>1119</v>
      </c>
      <c r="B165" s="46">
        <v>1</v>
      </c>
      <c r="C165" s="46">
        <v>276.5</v>
      </c>
      <c r="D165" s="46">
        <v>278.5</v>
      </c>
    </row>
    <row r="166" spans="1:4" x14ac:dyDescent="0.15">
      <c r="A166" t="s">
        <v>1120</v>
      </c>
      <c r="B166" s="46">
        <v>0</v>
      </c>
      <c r="C166" s="46">
        <v>0</v>
      </c>
      <c r="D166" s="46">
        <v>0</v>
      </c>
    </row>
    <row r="167" spans="1:4" x14ac:dyDescent="0.15">
      <c r="A167" t="s">
        <v>1121</v>
      </c>
      <c r="B167" s="46">
        <v>0</v>
      </c>
      <c r="C167" s="46">
        <v>0</v>
      </c>
      <c r="D167" s="46">
        <v>0</v>
      </c>
    </row>
    <row r="168" spans="1:4" x14ac:dyDescent="0.15">
      <c r="A168" t="s">
        <v>1122</v>
      </c>
      <c r="B168" s="46">
        <v>0</v>
      </c>
      <c r="C168" s="46">
        <v>0</v>
      </c>
      <c r="D168" s="46">
        <v>0</v>
      </c>
    </row>
    <row r="169" spans="1:4" x14ac:dyDescent="0.15">
      <c r="A169" t="s">
        <v>1123</v>
      </c>
      <c r="B169" s="46">
        <v>0</v>
      </c>
      <c r="C169" s="46">
        <v>0</v>
      </c>
      <c r="D169" s="46">
        <v>0</v>
      </c>
    </row>
    <row r="170" spans="1:4" x14ac:dyDescent="0.15">
      <c r="A170" t="s">
        <v>1124</v>
      </c>
      <c r="B170" s="46">
        <v>-1</v>
      </c>
      <c r="C170" s="46">
        <v>278.5</v>
      </c>
      <c r="D170" s="46">
        <v>279.89999999999998</v>
      </c>
    </row>
    <row r="171" spans="1:4" x14ac:dyDescent="0.15">
      <c r="A171" t="s">
        <v>1125</v>
      </c>
      <c r="B171" s="46">
        <v>1</v>
      </c>
      <c r="C171" s="46">
        <v>279.89999999999998</v>
      </c>
      <c r="D171" s="46">
        <v>279.89999999999998</v>
      </c>
    </row>
    <row r="172" spans="1:4" x14ac:dyDescent="0.15">
      <c r="A172" t="s">
        <v>1126</v>
      </c>
      <c r="B172" s="46">
        <v>0</v>
      </c>
      <c r="C172" s="46">
        <v>0</v>
      </c>
      <c r="D172" s="46">
        <v>0</v>
      </c>
    </row>
    <row r="173" spans="1:4" x14ac:dyDescent="0.15">
      <c r="A173" t="s">
        <v>1127</v>
      </c>
      <c r="B173" s="46">
        <v>-1</v>
      </c>
      <c r="C173" s="46">
        <v>279.89999999999998</v>
      </c>
      <c r="D173" s="46">
        <v>279.35000000000002</v>
      </c>
    </row>
    <row r="174" spans="1:4" x14ac:dyDescent="0.15">
      <c r="A174" t="s">
        <v>1128</v>
      </c>
      <c r="B174" s="46">
        <v>0</v>
      </c>
      <c r="C174" s="46">
        <v>0</v>
      </c>
      <c r="D174" s="46">
        <v>0</v>
      </c>
    </row>
    <row r="175" spans="1:4" x14ac:dyDescent="0.15">
      <c r="A175" t="s">
        <v>1129</v>
      </c>
      <c r="B175" s="46">
        <v>0</v>
      </c>
      <c r="C175" s="46">
        <v>0</v>
      </c>
      <c r="D175" s="46">
        <v>0</v>
      </c>
    </row>
    <row r="176" spans="1:4" x14ac:dyDescent="0.15">
      <c r="A176" t="s">
        <v>1130</v>
      </c>
      <c r="B176" s="46">
        <v>1</v>
      </c>
      <c r="C176" s="46">
        <v>279.35000000000002</v>
      </c>
      <c r="D176" s="46">
        <v>279.89999999999998</v>
      </c>
    </row>
    <row r="177" spans="1:7" x14ac:dyDescent="0.15">
      <c r="A177" t="s">
        <v>1131</v>
      </c>
      <c r="B177" s="46">
        <v>0</v>
      </c>
      <c r="C177" s="46">
        <v>0</v>
      </c>
      <c r="D177" s="46">
        <v>0</v>
      </c>
    </row>
    <row r="178" spans="1:7" x14ac:dyDescent="0.15">
      <c r="A178" t="s">
        <v>1132</v>
      </c>
      <c r="B178" s="46">
        <v>-1</v>
      </c>
      <c r="C178" s="46">
        <v>279.89999999999998</v>
      </c>
      <c r="D178" s="46">
        <v>279</v>
      </c>
    </row>
    <row r="179" spans="1:7" x14ac:dyDescent="0.15">
      <c r="A179" t="s">
        <v>1133</v>
      </c>
      <c r="B179" s="46">
        <v>1</v>
      </c>
      <c r="C179" s="46">
        <v>279</v>
      </c>
      <c r="D179" s="46">
        <v>279</v>
      </c>
    </row>
    <row r="180" spans="1:7" x14ac:dyDescent="0.15">
      <c r="A180" t="s">
        <v>1134</v>
      </c>
      <c r="B180" s="46">
        <v>0</v>
      </c>
      <c r="C180" s="46">
        <v>0</v>
      </c>
      <c r="D180" s="46">
        <v>0</v>
      </c>
    </row>
    <row r="181" spans="1:7" x14ac:dyDescent="0.15">
      <c r="A181" t="s">
        <v>1135</v>
      </c>
      <c r="B181" s="46">
        <v>0</v>
      </c>
      <c r="C181" s="46">
        <v>0</v>
      </c>
      <c r="D181" s="46">
        <v>0</v>
      </c>
    </row>
    <row r="182" spans="1:7" x14ac:dyDescent="0.15">
      <c r="A182" t="s">
        <v>1136</v>
      </c>
      <c r="B182" s="46">
        <v>-1</v>
      </c>
      <c r="C182" s="46">
        <v>279</v>
      </c>
      <c r="D182" s="46">
        <v>279.95</v>
      </c>
      <c r="F182" t="s">
        <v>1200</v>
      </c>
      <c r="G182" t="s">
        <v>1199</v>
      </c>
    </row>
    <row r="183" spans="1:7" x14ac:dyDescent="0.15">
      <c r="A183" t="s">
        <v>1137</v>
      </c>
      <c r="B183" s="46">
        <v>1</v>
      </c>
      <c r="C183" s="46">
        <v>279.95</v>
      </c>
      <c r="D183" s="46">
        <v>280.8</v>
      </c>
    </row>
    <row r="184" spans="1:7" x14ac:dyDescent="0.15">
      <c r="A184" t="s">
        <v>1138</v>
      </c>
      <c r="B184" s="46">
        <v>-1</v>
      </c>
      <c r="C184" s="46">
        <v>280.8</v>
      </c>
      <c r="D184" s="46">
        <v>282.3</v>
      </c>
    </row>
    <row r="185" spans="1:7" x14ac:dyDescent="0.15">
      <c r="A185" t="s">
        <v>1139</v>
      </c>
      <c r="B185" s="46">
        <v>0</v>
      </c>
      <c r="C185" s="46">
        <v>0</v>
      </c>
      <c r="D185" s="46">
        <v>0</v>
      </c>
    </row>
    <row r="186" spans="1:7" x14ac:dyDescent="0.15">
      <c r="A186" t="s">
        <v>1140</v>
      </c>
      <c r="B186" s="46">
        <v>1</v>
      </c>
      <c r="C186" s="46">
        <v>282.3</v>
      </c>
      <c r="D186" s="46">
        <v>280.5</v>
      </c>
    </row>
    <row r="187" spans="1:7" x14ac:dyDescent="0.15">
      <c r="A187" t="s">
        <v>1141</v>
      </c>
      <c r="B187" s="46">
        <v>0</v>
      </c>
      <c r="C187" s="46">
        <v>0</v>
      </c>
      <c r="D187" s="46">
        <v>0</v>
      </c>
    </row>
    <row r="188" spans="1:7" x14ac:dyDescent="0.15">
      <c r="A188" t="s">
        <v>1142</v>
      </c>
      <c r="B188" s="46">
        <v>-1</v>
      </c>
      <c r="C188" s="46">
        <v>280.5</v>
      </c>
      <c r="D188" s="46">
        <v>280.25</v>
      </c>
    </row>
    <row r="189" spans="1:7" x14ac:dyDescent="0.15">
      <c r="A189" t="s">
        <v>1143</v>
      </c>
      <c r="B189" s="46">
        <v>1</v>
      </c>
      <c r="C189" s="46">
        <v>280.25</v>
      </c>
      <c r="D189" s="46">
        <v>281.95</v>
      </c>
    </row>
    <row r="190" spans="1:7" x14ac:dyDescent="0.15">
      <c r="A190" t="s">
        <v>1144</v>
      </c>
      <c r="B190" s="46">
        <v>0</v>
      </c>
      <c r="C190" s="46">
        <v>0</v>
      </c>
      <c r="D190" s="46">
        <v>0</v>
      </c>
    </row>
    <row r="191" spans="1:7" x14ac:dyDescent="0.15">
      <c r="A191" t="s">
        <v>1145</v>
      </c>
      <c r="B191" s="46">
        <v>-1</v>
      </c>
      <c r="C191" s="46">
        <v>281.95</v>
      </c>
      <c r="D191" s="46">
        <v>282.3</v>
      </c>
    </row>
    <row r="192" spans="1:7" x14ac:dyDescent="0.15">
      <c r="A192" t="s">
        <v>1146</v>
      </c>
      <c r="B192" s="46">
        <v>1</v>
      </c>
      <c r="C192" s="46">
        <v>282.3</v>
      </c>
      <c r="D192" s="46">
        <v>283.39999999999998</v>
      </c>
    </row>
    <row r="193" spans="1:4" x14ac:dyDescent="0.15">
      <c r="A193" t="s">
        <v>1147</v>
      </c>
      <c r="B193" s="46">
        <v>-1</v>
      </c>
      <c r="C193" s="46">
        <v>283.39999999999998</v>
      </c>
      <c r="D193" s="46">
        <v>285.05</v>
      </c>
    </row>
    <row r="194" spans="1:4" x14ac:dyDescent="0.15">
      <c r="A194" t="s">
        <v>1148</v>
      </c>
      <c r="B194" s="46">
        <v>1</v>
      </c>
      <c r="C194" s="46">
        <v>285.05</v>
      </c>
      <c r="D194" s="46">
        <v>287.05</v>
      </c>
    </row>
    <row r="195" spans="1:4" x14ac:dyDescent="0.15">
      <c r="A195" t="s">
        <v>1149</v>
      </c>
      <c r="B195" s="46">
        <v>0</v>
      </c>
      <c r="C195" s="46">
        <v>0</v>
      </c>
      <c r="D195" s="46">
        <v>0</v>
      </c>
    </row>
    <row r="196" spans="1:4" x14ac:dyDescent="0.15">
      <c r="A196" t="s">
        <v>1150</v>
      </c>
      <c r="B196" s="46">
        <v>-1</v>
      </c>
      <c r="C196" s="46">
        <v>287.05</v>
      </c>
      <c r="D196" s="46">
        <v>287</v>
      </c>
    </row>
    <row r="197" spans="1:4" x14ac:dyDescent="0.15">
      <c r="A197" t="s">
        <v>1151</v>
      </c>
      <c r="B197" s="46">
        <v>1</v>
      </c>
      <c r="C197" s="46">
        <v>287</v>
      </c>
      <c r="D197" s="46">
        <v>289.95</v>
      </c>
    </row>
    <row r="198" spans="1:4" x14ac:dyDescent="0.15">
      <c r="A198" t="s">
        <v>1152</v>
      </c>
      <c r="B198" s="46">
        <v>0</v>
      </c>
      <c r="C198" s="46">
        <v>0</v>
      </c>
      <c r="D198" s="46">
        <v>0</v>
      </c>
    </row>
    <row r="199" spans="1:4" x14ac:dyDescent="0.15">
      <c r="A199" t="s">
        <v>1153</v>
      </c>
      <c r="B199" s="46">
        <v>0</v>
      </c>
      <c r="C199" s="46">
        <v>0</v>
      </c>
      <c r="D199" s="46">
        <v>0</v>
      </c>
    </row>
    <row r="200" spans="1:4" x14ac:dyDescent="0.15">
      <c r="A200" t="s">
        <v>1154</v>
      </c>
      <c r="B200" s="46">
        <v>0</v>
      </c>
      <c r="C200" s="46">
        <v>0</v>
      </c>
      <c r="D200" s="46">
        <v>0</v>
      </c>
    </row>
    <row r="201" spans="1:4" x14ac:dyDescent="0.15">
      <c r="A201" t="s">
        <v>1155</v>
      </c>
      <c r="B201" s="46">
        <v>-1</v>
      </c>
      <c r="C201" s="46">
        <v>289.95</v>
      </c>
      <c r="D201" s="46">
        <v>290</v>
      </c>
    </row>
    <row r="202" spans="1:4" x14ac:dyDescent="0.15">
      <c r="A202" t="s">
        <v>1156</v>
      </c>
      <c r="B202" s="46">
        <v>1</v>
      </c>
      <c r="C202" s="46">
        <v>290</v>
      </c>
      <c r="D202" s="46">
        <v>285.7</v>
      </c>
    </row>
    <row r="203" spans="1:4" x14ac:dyDescent="0.15">
      <c r="A203" t="s">
        <v>1157</v>
      </c>
      <c r="B203" s="46">
        <v>0</v>
      </c>
      <c r="C203" s="46">
        <v>0</v>
      </c>
      <c r="D203" s="46">
        <v>0</v>
      </c>
    </row>
    <row r="204" spans="1:4" x14ac:dyDescent="0.15">
      <c r="A204" t="s">
        <v>1158</v>
      </c>
      <c r="B204" s="46">
        <v>0</v>
      </c>
      <c r="C204" s="46">
        <v>0</v>
      </c>
      <c r="D204" s="46">
        <v>0</v>
      </c>
    </row>
    <row r="205" spans="1:4" x14ac:dyDescent="0.15">
      <c r="A205" t="s">
        <v>1159</v>
      </c>
      <c r="B205" s="46">
        <v>-1</v>
      </c>
      <c r="C205" s="46">
        <v>285.7</v>
      </c>
      <c r="D205" s="46">
        <v>286.35000000000002</v>
      </c>
    </row>
    <row r="206" spans="1:4" x14ac:dyDescent="0.15">
      <c r="A206" t="s">
        <v>1160</v>
      </c>
      <c r="B206" s="46">
        <v>1</v>
      </c>
      <c r="C206" s="46">
        <v>286.35000000000002</v>
      </c>
      <c r="D206" s="46">
        <v>284.3</v>
      </c>
    </row>
    <row r="207" spans="1:4" x14ac:dyDescent="0.15">
      <c r="A207" t="s">
        <v>1161</v>
      </c>
      <c r="B207" s="46">
        <v>0</v>
      </c>
      <c r="C207" s="46">
        <v>0</v>
      </c>
      <c r="D207" s="46">
        <v>0</v>
      </c>
    </row>
    <row r="208" spans="1:4" x14ac:dyDescent="0.15">
      <c r="A208" t="s">
        <v>1162</v>
      </c>
      <c r="B208" s="46">
        <v>0</v>
      </c>
      <c r="C208" s="46">
        <v>0</v>
      </c>
      <c r="D208" s="46">
        <v>0</v>
      </c>
    </row>
    <row r="209" spans="1:4" x14ac:dyDescent="0.15">
      <c r="A209" t="s">
        <v>1163</v>
      </c>
      <c r="B209" s="46">
        <v>0</v>
      </c>
      <c r="C209" s="46">
        <v>0</v>
      </c>
      <c r="D209" s="46">
        <v>0</v>
      </c>
    </row>
    <row r="210" spans="1:4" x14ac:dyDescent="0.15">
      <c r="A210" t="s">
        <v>1164</v>
      </c>
      <c r="B210" s="46">
        <v>-1</v>
      </c>
      <c r="C210" s="46">
        <v>284.3</v>
      </c>
      <c r="D210" s="46">
        <v>282.55</v>
      </c>
    </row>
    <row r="211" spans="1:4" x14ac:dyDescent="0.15">
      <c r="A211" t="s">
        <v>1165</v>
      </c>
      <c r="B211" s="46">
        <v>0</v>
      </c>
      <c r="C211" s="46">
        <v>0</v>
      </c>
      <c r="D211" s="46">
        <v>0</v>
      </c>
    </row>
    <row r="212" spans="1:4" x14ac:dyDescent="0.15">
      <c r="A212" t="s">
        <v>1166</v>
      </c>
      <c r="B212" s="46">
        <v>0</v>
      </c>
      <c r="C212" s="46">
        <v>0</v>
      </c>
      <c r="D212" s="46">
        <v>0</v>
      </c>
    </row>
    <row r="213" spans="1:4" x14ac:dyDescent="0.15">
      <c r="A213" t="s">
        <v>1167</v>
      </c>
      <c r="B213" s="46">
        <v>1</v>
      </c>
      <c r="C213" s="46">
        <v>282.55</v>
      </c>
      <c r="D213" s="46">
        <v>283.89999999999998</v>
      </c>
    </row>
    <row r="214" spans="1:4" x14ac:dyDescent="0.15">
      <c r="A214" t="s">
        <v>1168</v>
      </c>
      <c r="B214" s="46">
        <v>-1</v>
      </c>
      <c r="C214" s="46">
        <v>283.89999999999998</v>
      </c>
      <c r="D214" s="46">
        <v>283</v>
      </c>
    </row>
    <row r="215" spans="1:4" x14ac:dyDescent="0.15">
      <c r="A215" t="s">
        <v>1169</v>
      </c>
      <c r="B215" s="46">
        <v>0</v>
      </c>
      <c r="C215" s="46">
        <v>0</v>
      </c>
      <c r="D215" s="46">
        <v>0</v>
      </c>
    </row>
    <row r="216" spans="1:4" x14ac:dyDescent="0.15">
      <c r="A216" t="s">
        <v>1170</v>
      </c>
      <c r="B216" s="46">
        <v>1</v>
      </c>
      <c r="C216" s="46">
        <v>283</v>
      </c>
      <c r="D216" s="46">
        <v>288.39999999999998</v>
      </c>
    </row>
    <row r="217" spans="1:4" x14ac:dyDescent="0.15">
      <c r="A217" t="s">
        <v>1171</v>
      </c>
      <c r="B217" s="46">
        <v>0</v>
      </c>
      <c r="C217" s="46">
        <v>0</v>
      </c>
      <c r="D217" s="46">
        <v>0</v>
      </c>
    </row>
    <row r="218" spans="1:4" x14ac:dyDescent="0.15">
      <c r="A218" t="s">
        <v>1172</v>
      </c>
      <c r="B218" s="46">
        <v>0</v>
      </c>
      <c r="C218" s="46">
        <v>0</v>
      </c>
      <c r="D218" s="46">
        <v>0</v>
      </c>
    </row>
    <row r="219" spans="1:4" x14ac:dyDescent="0.15">
      <c r="A219" t="s">
        <v>1173</v>
      </c>
      <c r="B219" s="46">
        <v>0</v>
      </c>
      <c r="C219" s="46">
        <v>0</v>
      </c>
      <c r="D219" s="46">
        <v>0</v>
      </c>
    </row>
    <row r="220" spans="1:4" x14ac:dyDescent="0.15">
      <c r="A220" t="s">
        <v>1174</v>
      </c>
      <c r="B220" s="46">
        <v>0</v>
      </c>
      <c r="C220" s="46">
        <v>0</v>
      </c>
      <c r="D220" s="46">
        <v>0</v>
      </c>
    </row>
    <row r="221" spans="1:4" x14ac:dyDescent="0.15">
      <c r="A221" t="s">
        <v>1175</v>
      </c>
      <c r="B221" s="46">
        <v>-1</v>
      </c>
      <c r="C221" s="46">
        <v>288.39999999999998</v>
      </c>
      <c r="D221" s="46">
        <v>287.85000000000002</v>
      </c>
    </row>
    <row r="222" spans="1:4" x14ac:dyDescent="0.15">
      <c r="A222" t="s">
        <v>1176</v>
      </c>
      <c r="B222" s="46">
        <v>0</v>
      </c>
      <c r="C222" s="46">
        <v>0</v>
      </c>
      <c r="D222" s="46">
        <v>0</v>
      </c>
    </row>
    <row r="223" spans="1:4" x14ac:dyDescent="0.15">
      <c r="A223" t="s">
        <v>1177</v>
      </c>
      <c r="B223" s="46">
        <v>0</v>
      </c>
      <c r="C223" s="46">
        <v>0</v>
      </c>
      <c r="D223" s="46">
        <v>0</v>
      </c>
    </row>
    <row r="224" spans="1:4" x14ac:dyDescent="0.15">
      <c r="A224" t="s">
        <v>1178</v>
      </c>
      <c r="B224" s="46">
        <v>0</v>
      </c>
      <c r="C224" s="46">
        <v>0</v>
      </c>
      <c r="D224" s="46">
        <v>0</v>
      </c>
    </row>
    <row r="225" spans="1:4" x14ac:dyDescent="0.15">
      <c r="A225" t="s">
        <v>1179</v>
      </c>
      <c r="B225" s="46">
        <v>1</v>
      </c>
      <c r="C225" s="46">
        <v>287.85000000000002</v>
      </c>
      <c r="D225" s="46">
        <v>292.60000000000002</v>
      </c>
    </row>
    <row r="226" spans="1:4" x14ac:dyDescent="0.15">
      <c r="A226" t="s">
        <v>1180</v>
      </c>
      <c r="B226" s="46">
        <v>0</v>
      </c>
      <c r="C226" s="46">
        <v>0</v>
      </c>
      <c r="D226" s="46">
        <v>0</v>
      </c>
    </row>
    <row r="227" spans="1:4" x14ac:dyDescent="0.15">
      <c r="A227" t="s">
        <v>1181</v>
      </c>
      <c r="B227" s="46">
        <v>0</v>
      </c>
      <c r="C227" s="46">
        <v>0</v>
      </c>
      <c r="D227" s="46">
        <v>0</v>
      </c>
    </row>
    <row r="228" spans="1:4" x14ac:dyDescent="0.15">
      <c r="A228" t="s">
        <v>1182</v>
      </c>
      <c r="B228" s="46">
        <v>0</v>
      </c>
      <c r="C228" s="46">
        <v>0</v>
      </c>
      <c r="D228" s="46">
        <v>0</v>
      </c>
    </row>
    <row r="229" spans="1:4" x14ac:dyDescent="0.15">
      <c r="A229" t="s">
        <v>1183</v>
      </c>
      <c r="B229" s="46">
        <v>-1</v>
      </c>
      <c r="C229" s="46">
        <v>292.60000000000002</v>
      </c>
      <c r="D229" s="46">
        <v>291.25</v>
      </c>
    </row>
    <row r="230" spans="1:4" x14ac:dyDescent="0.15">
      <c r="A230" t="s">
        <v>1184</v>
      </c>
      <c r="B230" s="46">
        <v>0</v>
      </c>
      <c r="C230" s="46">
        <v>0</v>
      </c>
      <c r="D230" s="46">
        <v>0</v>
      </c>
    </row>
    <row r="231" spans="1:4" x14ac:dyDescent="0.15">
      <c r="A231" t="s">
        <v>1185</v>
      </c>
      <c r="B231" s="46">
        <v>1</v>
      </c>
      <c r="C231" s="46">
        <v>291.25</v>
      </c>
      <c r="D231" s="46">
        <v>288.2</v>
      </c>
    </row>
    <row r="232" spans="1:4" x14ac:dyDescent="0.15">
      <c r="A232" t="s">
        <v>1186</v>
      </c>
      <c r="B232" s="46">
        <v>0</v>
      </c>
      <c r="C232" s="46">
        <v>0</v>
      </c>
      <c r="D232" s="46">
        <v>0</v>
      </c>
    </row>
    <row r="233" spans="1:4" x14ac:dyDescent="0.15">
      <c r="A233" t="s">
        <v>1187</v>
      </c>
      <c r="B233" s="46">
        <v>0</v>
      </c>
      <c r="C233" s="46">
        <v>0</v>
      </c>
      <c r="D233" s="46">
        <v>0</v>
      </c>
    </row>
    <row r="234" spans="1:4" x14ac:dyDescent="0.15">
      <c r="A234" t="s">
        <v>1188</v>
      </c>
      <c r="B234" s="46">
        <v>-1</v>
      </c>
      <c r="C234" s="46">
        <v>288.2</v>
      </c>
      <c r="D234" s="46">
        <v>280.45</v>
      </c>
    </row>
    <row r="235" spans="1:4" x14ac:dyDescent="0.15">
      <c r="A235" t="s">
        <v>1189</v>
      </c>
      <c r="B235" s="46">
        <v>0</v>
      </c>
      <c r="C235" s="46">
        <v>0</v>
      </c>
      <c r="D235" s="46">
        <v>0</v>
      </c>
    </row>
    <row r="236" spans="1:4" x14ac:dyDescent="0.15">
      <c r="A236" t="s">
        <v>1190</v>
      </c>
      <c r="B236" s="46">
        <v>0</v>
      </c>
      <c r="C236" s="46">
        <v>0</v>
      </c>
      <c r="D236" s="46">
        <v>0</v>
      </c>
    </row>
    <row r="237" spans="1:4" x14ac:dyDescent="0.15">
      <c r="A237" t="s">
        <v>1191</v>
      </c>
      <c r="B237" s="46">
        <v>0</v>
      </c>
      <c r="C237" s="46">
        <v>0</v>
      </c>
      <c r="D237" s="46">
        <v>0</v>
      </c>
    </row>
    <row r="238" spans="1:4" x14ac:dyDescent="0.15">
      <c r="A238" t="s">
        <v>1192</v>
      </c>
      <c r="B238" s="46">
        <v>1</v>
      </c>
      <c r="C238" s="46">
        <v>280.45</v>
      </c>
      <c r="D238" s="46">
        <v>280.75</v>
      </c>
    </row>
    <row r="239" spans="1:4" x14ac:dyDescent="0.15">
      <c r="A239" t="s">
        <v>1193</v>
      </c>
      <c r="B239" s="46">
        <v>-1</v>
      </c>
      <c r="C239" s="46">
        <v>280.75</v>
      </c>
      <c r="D239" s="46">
        <v>281.60000000000002</v>
      </c>
    </row>
    <row r="240" spans="1:4" x14ac:dyDescent="0.15">
      <c r="A240" t="s">
        <v>1194</v>
      </c>
      <c r="B240" s="46">
        <v>0</v>
      </c>
      <c r="C240" s="46">
        <v>0</v>
      </c>
      <c r="D240" s="46">
        <v>0</v>
      </c>
    </row>
    <row r="241" spans="1:4" x14ac:dyDescent="0.15">
      <c r="A241" t="s">
        <v>1195</v>
      </c>
      <c r="B241" s="46">
        <v>1</v>
      </c>
      <c r="C241" s="46">
        <v>281.60000000000002</v>
      </c>
      <c r="D241" s="46">
        <v>283.7</v>
      </c>
    </row>
    <row r="242" spans="1:4" x14ac:dyDescent="0.15">
      <c r="A242" t="s">
        <v>1196</v>
      </c>
      <c r="B242" s="46">
        <v>-1</v>
      </c>
      <c r="C242" s="46">
        <v>283.7</v>
      </c>
      <c r="D242" s="46">
        <v>283.7</v>
      </c>
    </row>
    <row r="243" spans="1:4" x14ac:dyDescent="0.15">
      <c r="A243" t="s">
        <v>1197</v>
      </c>
      <c r="B243" s="46">
        <v>0</v>
      </c>
      <c r="C243" s="46">
        <v>0</v>
      </c>
      <c r="D243" s="46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5</vt:i4>
      </vt:variant>
    </vt:vector>
  </HeadingPairs>
  <TitlesOfParts>
    <vt:vector size="12" baseType="lpstr">
      <vt:lpstr>Sheet1</vt:lpstr>
      <vt:lpstr>扩展</vt:lpstr>
      <vt:lpstr> 扩展止损检查</vt:lpstr>
      <vt:lpstr>Sheet2</vt:lpstr>
      <vt:lpstr>Sheet3</vt:lpstr>
      <vt:lpstr>有止损</vt:lpstr>
      <vt:lpstr>无止损</vt:lpstr>
      <vt:lpstr>有止损!OLE_LINK387</vt:lpstr>
      <vt:lpstr>扩展!OLE_LINK446</vt:lpstr>
      <vt:lpstr>扩展!OLE_LINK447</vt:lpstr>
      <vt:lpstr>扩展!OLE_LINK456</vt:lpstr>
      <vt:lpstr>扩展!OLE_LINK457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2019-03-06T07:35:05Z</dcterms:created>
  <dcterms:modified xsi:type="dcterms:W3CDTF">2019-03-13T05:27:44Z</dcterms:modified>
</cp:coreProperties>
</file>