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0" i="1" l="1"/>
  <c r="N3" i="1"/>
  <c r="N4" i="1"/>
  <c r="N5" i="1"/>
  <c r="N6" i="1"/>
  <c r="N7" i="1"/>
  <c r="N8" i="1"/>
  <c r="N9" i="1"/>
  <c r="N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<sst xmlns="http://schemas.openxmlformats.org/spreadsheetml/2006/main" count="52" uniqueCount="50">
  <si>
    <t>In2O3+ts_suf110_d3_1x1x1_2afix_in1o1_opt.xsd</t>
  </si>
  <si>
    <t>C1_e1 &lt;-- In28_b --&gt; O44_e2</t>
  </si>
  <si>
    <t>65.6318285575°</t>
  </si>
  <si>
    <t>In2O3+ts_suf110_d3_1x1x1_2afix_in1o6_opt.xsd</t>
  </si>
  <si>
    <t>C1_e1 &lt;-- In28_b --&gt; O46_e2</t>
  </si>
  <si>
    <t>64.8749684461°</t>
  </si>
  <si>
    <t>In2O3+ts_suf110_d3_1x1x1_2afix_in3o3_opt.xsd</t>
  </si>
  <si>
    <t>C1_e1 &lt;-- In29_b --&gt; O41_e2</t>
  </si>
  <si>
    <t>68.6043483789°</t>
  </si>
  <si>
    <t>In2O3+ts_suf110_d3_1x1x1_2afix_in3o4_opt.xsd</t>
  </si>
  <si>
    <t>C1_e1 &lt;-- In29_b --&gt; O47_e2</t>
  </si>
  <si>
    <t>69.5420794266°</t>
  </si>
  <si>
    <t>In2O3+ts_suf110_d3_1x1x1_2afix_in4o4_opt.xsd</t>
  </si>
  <si>
    <t>C1_e1 &lt;-- In25_b --&gt; O47_e2</t>
  </si>
  <si>
    <t>66.2777718734°</t>
  </si>
  <si>
    <t>IrO2+ts_suf110_d3_2x1x4_2fix_opt.xsd</t>
  </si>
  <si>
    <t>C1_e1 &lt;-- Ir14_b --&gt; O32_e2</t>
  </si>
  <si>
    <t>60.8880458119°</t>
  </si>
  <si>
    <t>RuO2+ts_suf110_d3_2x1x4_2fix_v2_opt.xsd</t>
  </si>
  <si>
    <t>C1_e1 &lt;-- Ru14_b --&gt; O31_e2</t>
  </si>
  <si>
    <t>53.8680507165°</t>
  </si>
  <si>
    <t>rTiO2+ts_suf110_d3_2x1x4_2fix_opt.xsd</t>
  </si>
  <si>
    <t>C1_e1 &lt;-- Ti14_b --&gt; O31_e2</t>
  </si>
  <si>
    <t>55.1710818137°</t>
  </si>
  <si>
    <t>In2O3+fs_suf110_d3_1x1x1_2afix_in1o1_opt.xsd</t>
  </si>
  <si>
    <t>C1_e1 &lt;-- In32_b --&gt; O46_e2</t>
  </si>
  <si>
    <t>82.1368756137°</t>
  </si>
  <si>
    <t>In2O3+fs_suf110_d3_1x1x1_2afix_in1o6_opt.xsd</t>
  </si>
  <si>
    <t>C1_e1 &lt;-- In30_b --&gt; O48_e2</t>
  </si>
  <si>
    <t>72.072325504°</t>
  </si>
  <si>
    <t>In2O3+fs_suf110_d3_1x1x1_2afix_in3o3_opt.xsd</t>
  </si>
  <si>
    <t>C1_e1 &lt;-- In30_b --&gt; O42_e2</t>
  </si>
  <si>
    <t>82.2593443048°</t>
  </si>
  <si>
    <t>In2O3+fs_suf110_d3_1x1x1_2afix_in3o4_opt.xsd</t>
  </si>
  <si>
    <t>86.8241561988°</t>
  </si>
  <si>
    <t>In2O3+fs_suf110_d3_1x1x1_2afix_in4o4_opt.xsd</t>
  </si>
  <si>
    <t>C1_e1 &lt;-- In26_b --&gt; O48_e2</t>
  </si>
  <si>
    <t>69.8407859277°</t>
  </si>
  <si>
    <t>IrO2+fs_suf110_d3_2x1x4_2fix_opt.xsd</t>
  </si>
  <si>
    <t>69.5579454261°</t>
  </si>
  <si>
    <t>RuO2+fs_suf110_d3_2x1x4_2fix_v2_opt.xsd</t>
  </si>
  <si>
    <t>C1_e1 &lt;-- Ru14_b --&gt; O32_e2</t>
  </si>
  <si>
    <t>66.8151735484°</t>
  </si>
  <si>
    <t>rTiO2+fs_suf110_d3_2x1x4_2fix_opt.xsd</t>
  </si>
  <si>
    <t>C1_e1 &lt;-- Ti14_b --&gt; O32_e2</t>
  </si>
  <si>
    <t>68.1115640615°</t>
  </si>
  <si>
    <t>Efs</t>
    <phoneticPr fontId="1" type="noConversion"/>
  </si>
  <si>
    <t>Ea/a_ts</t>
    <phoneticPr fontId="1" type="noConversion"/>
  </si>
  <si>
    <t>Efs/a_fs</t>
    <phoneticPr fontId="1" type="noConversion"/>
  </si>
  <si>
    <t>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</si>
</sst>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1.1454915024335488</c:v>
                </c:pt>
                <c:pt idx="1">
                  <c:v>1.1322818015116503</c:v>
                </c:pt>
                <c:pt idx="2">
                  <c:v>1.1973717603965999</c:v>
                </c:pt>
                <c:pt idx="3">
                  <c:v>1.2137382546774744</c:v>
                </c:pt>
                <c:pt idx="4">
                  <c:v>1.1567653400764131</c:v>
                </c:pt>
                <c:pt idx="5">
                  <c:v>1.062696874523313</c:v>
                </c:pt>
                <c:pt idx="6">
                  <c:v>0.94017484663443252</c:v>
                </c:pt>
                <c:pt idx="7">
                  <c:v>0.96291702953632985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0.91183705000000259</c:v>
                </c:pt>
                <c:pt idx="1">
                  <c:v>0.77903261999998108</c:v>
                </c:pt>
                <c:pt idx="2">
                  <c:v>0.56547587000002864</c:v>
                </c:pt>
                <c:pt idx="3">
                  <c:v>0.46649121999999466</c:v>
                </c:pt>
                <c:pt idx="4">
                  <c:v>0.78859266000003458</c:v>
                </c:pt>
                <c:pt idx="5">
                  <c:v>-0.3754775999999822</c:v>
                </c:pt>
                <c:pt idx="6">
                  <c:v>0.20940871000001948</c:v>
                </c:pt>
                <c:pt idx="7">
                  <c:v>1.0264829500000303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888"/>
        <c:axId val="50039616"/>
      </c:scatterChart>
      <c:valAx>
        <c:axId val="500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9616"/>
        <c:crosses val="autoZero"/>
        <c:crossBetween val="midCat"/>
      </c:valAx>
      <c:valAx>
        <c:axId val="500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805796150481192"/>
          <c:y val="0.20869240303295422"/>
          <c:w val="0.77815179352580932"/>
          <c:h val="0.75379593175853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Sheet1!$I$2:$I$9</c:f>
              <c:numCache>
                <c:formatCode>General</c:formatCode>
                <c:ptCount val="8"/>
                <c:pt idx="0">
                  <c:v>1.4335589167593099</c:v>
                </c:pt>
                <c:pt idx="1">
                  <c:v>1.2578993796131792</c:v>
                </c:pt>
                <c:pt idx="2">
                  <c:v>1.4356963986503679</c:v>
                </c:pt>
                <c:pt idx="3">
                  <c:v>1.5153673959348914</c:v>
                </c:pt>
                <c:pt idx="4">
                  <c:v>1.2189516666183908</c:v>
                </c:pt>
                <c:pt idx="5">
                  <c:v>1.2140151686075504</c:v>
                </c:pt>
                <c:pt idx="6">
                  <c:v>1.1661447687108213</c:v>
                </c:pt>
                <c:pt idx="7">
                  <c:v>1.1887710515558843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0.16449977000002036</c:v>
                </c:pt>
                <c:pt idx="1">
                  <c:v>1.2222750000034921E-2</c:v>
                </c:pt>
                <c:pt idx="2">
                  <c:v>-0.90495865999997704</c:v>
                </c:pt>
                <c:pt idx="3">
                  <c:v>-0.9483917599999927</c:v>
                </c:pt>
                <c:pt idx="4">
                  <c:v>-0.11072454999998627</c:v>
                </c:pt>
                <c:pt idx="5">
                  <c:v>-1.8329556400000229</c:v>
                </c:pt>
                <c:pt idx="6">
                  <c:v>-0.61219484999992346</c:v>
                </c:pt>
                <c:pt idx="7">
                  <c:v>0.69285991999998942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6704"/>
        <c:axId val="60057280"/>
      </c:scatterChart>
      <c:valAx>
        <c:axId val="600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057280"/>
        <c:crosses val="autoZero"/>
        <c:crossBetween val="midCat"/>
      </c:valAx>
      <c:valAx>
        <c:axId val="600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5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Efs/a_fs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825240594925633"/>
                  <c:y val="-0.1680347769028871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baseline="0"/>
                      <a:t>y = 1.435x - 1.0443
R² = 0.9489</a:t>
                    </a:r>
                  </a:p>
                  <a:p>
                    <a:pPr>
                      <a:defRPr/>
                    </a:pPr>
                    <a:r>
                      <a:rPr lang="en-US" altLang="en-US" baseline="0"/>
                      <a:t>MAE = 0.221993</a:t>
                    </a:r>
                    <a:endParaRPr lang="en-US" altLang="en-US"/>
                  </a:p>
                </c:rich>
              </c:tx>
              <c:numFmt formatCode="General" sourceLinked="0"/>
            </c:trendlineLbl>
          </c:trendline>
          <c:xVal>
            <c:numRef>
              <c:f>Sheet1!$F$2:$F$9</c:f>
              <c:numCache>
                <c:formatCode>General</c:formatCode>
                <c:ptCount val="8"/>
                <c:pt idx="0">
                  <c:v>0.79602253535957523</c:v>
                </c:pt>
                <c:pt idx="1">
                  <c:v>0.68802008383419688</c:v>
                </c:pt>
                <c:pt idx="2">
                  <c:v>0.47226424465925998</c:v>
                </c:pt>
                <c:pt idx="3">
                  <c:v>0.38434252047526912</c:v>
                </c:pt>
                <c:pt idx="4">
                  <c:v>0.68172224104496604</c:v>
                </c:pt>
                <c:pt idx="5">
                  <c:v>-0.35332521342777801</c:v>
                </c:pt>
                <c:pt idx="6">
                  <c:v>0.22273379334667917</c:v>
                </c:pt>
                <c:pt idx="7">
                  <c:v>1.0660139124284771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0.11474922172845678</c:v>
                </c:pt>
                <c:pt idx="1">
                  <c:v>9.7167946801862484E-3</c:v>
                </c:pt>
                <c:pt idx="2">
                  <c:v>-0.63032731770497374</c:v>
                </c:pt>
                <c:pt idx="3">
                  <c:v>-0.62584938975468152</c:v>
                </c:pt>
                <c:pt idx="4">
                  <c:v>-9.0835882202907781E-2</c:v>
                </c:pt>
                <c:pt idx="5">
                  <c:v>-1.5098292734697738</c:v>
                </c:pt>
                <c:pt idx="6">
                  <c:v>-0.52497328498648399</c:v>
                </c:pt>
                <c:pt idx="7">
                  <c:v>0.5828371401651834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2288"/>
        <c:axId val="151052864"/>
      </c:scatterChart>
      <c:valAx>
        <c:axId val="1510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52864"/>
        <c:crosses val="autoZero"/>
        <c:crossBetween val="midCat"/>
      </c:valAx>
      <c:valAx>
        <c:axId val="151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5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09273840769904"/>
                  <c:y val="-0.21581948089822106"/>
                </c:manualLayout>
              </c:layout>
              <c:numFmt formatCode="General" sourceLinked="0"/>
            </c:trendlineLbl>
          </c:trendline>
          <c:xVal>
            <c:numRef>
              <c:f>Sheet1!$E$2:$E$9</c:f>
              <c:numCache>
                <c:formatCode>General</c:formatCode>
                <c:ptCount val="8"/>
                <c:pt idx="0">
                  <c:v>0.91183705000000259</c:v>
                </c:pt>
                <c:pt idx="1">
                  <c:v>0.77903261999998108</c:v>
                </c:pt>
                <c:pt idx="2">
                  <c:v>0.56547587000002864</c:v>
                </c:pt>
                <c:pt idx="3">
                  <c:v>0.46649121999999466</c:v>
                </c:pt>
                <c:pt idx="4">
                  <c:v>0.78859266000003458</c:v>
                </c:pt>
                <c:pt idx="5">
                  <c:v>-0.3754775999999822</c:v>
                </c:pt>
                <c:pt idx="6">
                  <c:v>0.20940871000001948</c:v>
                </c:pt>
                <c:pt idx="7">
                  <c:v>1.0264829500000303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0.16449977000002036</c:v>
                </c:pt>
                <c:pt idx="1">
                  <c:v>1.2222750000034921E-2</c:v>
                </c:pt>
                <c:pt idx="2">
                  <c:v>-0.90495865999997704</c:v>
                </c:pt>
                <c:pt idx="3">
                  <c:v>-0.9483917599999927</c:v>
                </c:pt>
                <c:pt idx="4">
                  <c:v>-0.11072454999998627</c:v>
                </c:pt>
                <c:pt idx="5">
                  <c:v>-1.8329556400000229</c:v>
                </c:pt>
                <c:pt idx="6">
                  <c:v>-0.61219484999992346</c:v>
                </c:pt>
                <c:pt idx="7">
                  <c:v>0.69285991999998942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4592"/>
        <c:axId val="151055168"/>
      </c:scatterChart>
      <c:valAx>
        <c:axId val="1510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55168"/>
        <c:crosses val="autoZero"/>
        <c:crossBetween val="midCat"/>
      </c:valAx>
      <c:valAx>
        <c:axId val="151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5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27</xdr:row>
      <xdr:rowOff>90487</xdr:rowOff>
    </xdr:from>
    <xdr:to>
      <xdr:col>2</xdr:col>
      <xdr:colOff>695325</xdr:colOff>
      <xdr:row>43</xdr:row>
      <xdr:rowOff>90487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27</xdr:row>
      <xdr:rowOff>119062</xdr:rowOff>
    </xdr:from>
    <xdr:to>
      <xdr:col>6</xdr:col>
      <xdr:colOff>1838325</xdr:colOff>
      <xdr:row>43</xdr:row>
      <xdr:rowOff>119062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10</xdr:row>
      <xdr:rowOff>157162</xdr:rowOff>
    </xdr:from>
    <xdr:to>
      <xdr:col>6</xdr:col>
      <xdr:colOff>1828800</xdr:colOff>
      <xdr:row>26</xdr:row>
      <xdr:rowOff>157162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1181100</xdr:colOff>
      <xdr:row>10</xdr:row>
      <xdr:rowOff>147637</xdr:rowOff>
    </xdr:from>
    <xdr:to>
      <xdr:col>2</xdr:col>
      <xdr:colOff>676275</xdr:colOff>
      <xdr:row>26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G18" sqref="G18"/>
    </sheetView>
  </sheetViews>
  <sheetFormatPr defaultRowHeight="13.5" x14ac:dyDescent="0.15"/>
  <cols>
    <col min="1" max="1" width="41.875" bestFit="1" customWidth="1"/>
    <col min="2" max="2" width="24.75" bestFit="1" customWidth="1"/>
    <col min="3" max="3" width="11.25" bestFit="1" customWidth="1"/>
    <col min="4" max="4" width="13.5" bestFit="1" customWidth="1"/>
    <col min="5" max="5" width="13.875" bestFit="1" customWidth="1"/>
    <col min="7" max="7" width="41.875" bestFit="1" customWidth="1"/>
    <col min="8" max="8" width="24.75" bestFit="1" customWidth="1"/>
    <col min="10" max="10" width="13.5" bestFit="1" customWidth="1"/>
    <col min="11" max="11" width="13.875" bestFit="1" customWidth="1"/>
  </cols>
  <sheetData>
    <row r="1" spans="1:14" x14ac:dyDescent="0.15">
      <c r="A1" s="1"/>
      <c r="B1" s="2">
        <v>0</v>
      </c>
      <c r="C1" s="2">
        <v>1</v>
      </c>
      <c r="D1" s="2">
        <v>2</v>
      </c>
      <c r="E1" t="s">
        <v>49</v>
      </c>
      <c r="F1" t="s">
        <v>47</v>
      </c>
      <c r="G1" s="1"/>
      <c r="H1" s="2">
        <v>0</v>
      </c>
      <c r="I1" s="2">
        <v>1</v>
      </c>
      <c r="J1" s="2">
        <v>2</v>
      </c>
      <c r="K1" t="s">
        <v>46</v>
      </c>
      <c r="L1" t="s">
        <v>48</v>
      </c>
    </row>
    <row r="2" spans="1:14" ht="14.25" x14ac:dyDescent="0.2">
      <c r="A2" s="2" t="s">
        <v>0</v>
      </c>
      <c r="B2" s="3" t="s">
        <v>1</v>
      </c>
      <c r="C2" s="3">
        <v>1.1454915024335488</v>
      </c>
      <c r="D2" s="3" t="s">
        <v>2</v>
      </c>
      <c r="E2" s="4">
        <v>0.91183705000000259</v>
      </c>
      <c r="F2">
        <f>E2/C2</f>
        <v>0.79602253535957523</v>
      </c>
      <c r="G2" s="2" t="s">
        <v>24</v>
      </c>
      <c r="H2" s="3" t="s">
        <v>25</v>
      </c>
      <c r="I2" s="3">
        <v>1.4335589167593099</v>
      </c>
      <c r="J2" s="3" t="s">
        <v>26</v>
      </c>
      <c r="K2">
        <v>0.16449977000002036</v>
      </c>
      <c r="L2">
        <f>K2/I2</f>
        <v>0.11474922172845678</v>
      </c>
      <c r="N2">
        <f>ABS(1.435*F2-1.0443-K2)</f>
        <v>6.6507431759029956E-2</v>
      </c>
    </row>
    <row r="3" spans="1:14" ht="14.25" x14ac:dyDescent="0.2">
      <c r="A3" s="2" t="s">
        <v>3</v>
      </c>
      <c r="B3" s="3" t="s">
        <v>4</v>
      </c>
      <c r="C3" s="3">
        <v>1.1322818015116503</v>
      </c>
      <c r="D3" s="3" t="s">
        <v>5</v>
      </c>
      <c r="E3" s="4">
        <v>0.77903261999998108</v>
      </c>
      <c r="F3">
        <f t="shared" ref="F3:F9" si="0">E3/C3</f>
        <v>0.68802008383419688</v>
      </c>
      <c r="G3" s="2" t="s">
        <v>27</v>
      </c>
      <c r="H3" s="3" t="s">
        <v>28</v>
      </c>
      <c r="I3" s="3">
        <v>1.2578993796131792</v>
      </c>
      <c r="J3" s="3" t="s">
        <v>29</v>
      </c>
      <c r="K3">
        <v>1.2222750000034921E-2</v>
      </c>
      <c r="L3">
        <f t="shared" ref="L3:L9" si="1">K3/I3</f>
        <v>9.7167946801862484E-3</v>
      </c>
      <c r="N3">
        <f t="shared" ref="N3:N9" si="2">ABS(1.435*F3-1.0443-K3)</f>
        <v>6.9213929697962362E-2</v>
      </c>
    </row>
    <row r="4" spans="1:14" ht="14.25" x14ac:dyDescent="0.2">
      <c r="A4" s="2" t="s">
        <v>6</v>
      </c>
      <c r="B4" s="3" t="s">
        <v>7</v>
      </c>
      <c r="C4" s="3">
        <v>1.1973717603965999</v>
      </c>
      <c r="D4" s="3" t="s">
        <v>8</v>
      </c>
      <c r="E4" s="4">
        <v>0.56547587000002864</v>
      </c>
      <c r="F4">
        <f t="shared" si="0"/>
        <v>0.47226424465925998</v>
      </c>
      <c r="G4" s="2" t="s">
        <v>30</v>
      </c>
      <c r="H4" s="3" t="s">
        <v>31</v>
      </c>
      <c r="I4" s="3">
        <v>1.4356963986503679</v>
      </c>
      <c r="J4" s="3" t="s">
        <v>32</v>
      </c>
      <c r="K4">
        <v>-0.90495865999997704</v>
      </c>
      <c r="L4">
        <f t="shared" si="1"/>
        <v>-0.63032731770497374</v>
      </c>
      <c r="N4">
        <f t="shared" si="2"/>
        <v>0.53835785108601508</v>
      </c>
    </row>
    <row r="5" spans="1:14" ht="14.25" x14ac:dyDescent="0.2">
      <c r="A5" s="2" t="s">
        <v>9</v>
      </c>
      <c r="B5" s="3" t="s">
        <v>10</v>
      </c>
      <c r="C5" s="3">
        <v>1.2137382546774744</v>
      </c>
      <c r="D5" s="3" t="s">
        <v>11</v>
      </c>
      <c r="E5" s="4">
        <v>0.46649121999999466</v>
      </c>
      <c r="F5">
        <f t="shared" si="0"/>
        <v>0.38434252047526912</v>
      </c>
      <c r="G5" s="2" t="s">
        <v>33</v>
      </c>
      <c r="H5" s="3" t="s">
        <v>28</v>
      </c>
      <c r="I5" s="3">
        <v>1.5153673959348914</v>
      </c>
      <c r="J5" s="3" t="s">
        <v>34</v>
      </c>
      <c r="K5">
        <v>-0.9483917599999927</v>
      </c>
      <c r="L5">
        <f t="shared" si="1"/>
        <v>-0.62584938975468152</v>
      </c>
      <c r="N5">
        <f t="shared" si="2"/>
        <v>0.45562327688200388</v>
      </c>
    </row>
    <row r="6" spans="1:14" ht="14.25" x14ac:dyDescent="0.2">
      <c r="A6" s="2" t="s">
        <v>12</v>
      </c>
      <c r="B6" s="3" t="s">
        <v>13</v>
      </c>
      <c r="C6" s="3">
        <v>1.1567653400764131</v>
      </c>
      <c r="D6" s="3" t="s">
        <v>14</v>
      </c>
      <c r="E6" s="4">
        <v>0.78859266000003458</v>
      </c>
      <c r="F6">
        <f t="shared" si="0"/>
        <v>0.68172224104496604</v>
      </c>
      <c r="G6" s="2" t="s">
        <v>35</v>
      </c>
      <c r="H6" s="3" t="s">
        <v>36</v>
      </c>
      <c r="I6" s="3">
        <v>1.2189516666183908</v>
      </c>
      <c r="J6" s="3" t="s">
        <v>37</v>
      </c>
      <c r="K6">
        <v>-0.11072454999998627</v>
      </c>
      <c r="L6">
        <f t="shared" si="1"/>
        <v>-9.0835882202907781E-2</v>
      </c>
      <c r="N6">
        <f t="shared" si="2"/>
        <v>4.4695965899512524E-2</v>
      </c>
    </row>
    <row r="7" spans="1:14" ht="14.25" x14ac:dyDescent="0.2">
      <c r="A7" s="2" t="s">
        <v>15</v>
      </c>
      <c r="B7" s="3" t="s">
        <v>16</v>
      </c>
      <c r="C7" s="3">
        <v>1.062696874523313</v>
      </c>
      <c r="D7" s="3" t="s">
        <v>17</v>
      </c>
      <c r="E7" s="4">
        <v>-0.3754775999999822</v>
      </c>
      <c r="F7">
        <f t="shared" si="0"/>
        <v>-0.35332521342777801</v>
      </c>
      <c r="G7" s="2" t="s">
        <v>38</v>
      </c>
      <c r="H7" s="3" t="s">
        <v>16</v>
      </c>
      <c r="I7" s="3">
        <v>1.2140151686075504</v>
      </c>
      <c r="J7" s="3" t="s">
        <v>39</v>
      </c>
      <c r="K7">
        <v>-1.8329556400000229</v>
      </c>
      <c r="L7">
        <f t="shared" si="1"/>
        <v>-1.5098292734697738</v>
      </c>
      <c r="N7">
        <f t="shared" si="2"/>
        <v>0.28163395873116137</v>
      </c>
    </row>
    <row r="8" spans="1:14" ht="14.25" x14ac:dyDescent="0.2">
      <c r="A8" s="2" t="s">
        <v>18</v>
      </c>
      <c r="B8" s="3" t="s">
        <v>19</v>
      </c>
      <c r="C8" s="3">
        <v>0.94017484663443252</v>
      </c>
      <c r="D8" s="3" t="s">
        <v>20</v>
      </c>
      <c r="E8" s="4">
        <v>0.20940871000001948</v>
      </c>
      <c r="F8">
        <f t="shared" si="0"/>
        <v>0.22273379334667917</v>
      </c>
      <c r="G8" s="2" t="s">
        <v>40</v>
      </c>
      <c r="H8" s="3" t="s">
        <v>41</v>
      </c>
      <c r="I8" s="3">
        <v>1.1661447687108213</v>
      </c>
      <c r="J8" s="3" t="s">
        <v>42</v>
      </c>
      <c r="K8">
        <v>-0.61219484999992346</v>
      </c>
      <c r="L8">
        <f t="shared" si="1"/>
        <v>-0.52497328498648399</v>
      </c>
      <c r="N8">
        <f t="shared" si="2"/>
        <v>0.11248215654759197</v>
      </c>
    </row>
    <row r="9" spans="1:14" ht="14.25" x14ac:dyDescent="0.2">
      <c r="A9" s="2" t="s">
        <v>21</v>
      </c>
      <c r="B9" s="3" t="s">
        <v>22</v>
      </c>
      <c r="C9" s="3">
        <v>0.96291702953632985</v>
      </c>
      <c r="D9" s="3" t="s">
        <v>23</v>
      </c>
      <c r="E9" s="4">
        <v>1.0264829500000303</v>
      </c>
      <c r="F9">
        <f t="shared" si="0"/>
        <v>1.0660139124284771</v>
      </c>
      <c r="G9" s="2" t="s">
        <v>43</v>
      </c>
      <c r="H9" s="3" t="s">
        <v>44</v>
      </c>
      <c r="I9" s="3">
        <v>1.1887710515558843</v>
      </c>
      <c r="J9" s="3" t="s">
        <v>45</v>
      </c>
      <c r="K9">
        <v>0.69285991999998942</v>
      </c>
      <c r="L9">
        <f t="shared" si="1"/>
        <v>0.5828371401651834</v>
      </c>
      <c r="N9">
        <f t="shared" si="2"/>
        <v>0.20742995566512468</v>
      </c>
    </row>
    <row r="10" spans="1:14" x14ac:dyDescent="0.15">
      <c r="N10">
        <f>SUM(N2:N9)/8</f>
        <v>0.22199306578355021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2017-12-23T01:35:23Z</dcterms:modified>
</cp:coreProperties>
</file>