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140f7593c218b5/桌面/量能分析/"/>
    </mc:Choice>
  </mc:AlternateContent>
  <xr:revisionPtr revIDLastSave="51" documentId="13_ncr:1_{907001EA-3752-40B3-9FDD-69D20D115699}" xr6:coauthVersionLast="47" xr6:coauthVersionMax="47" xr10:uidLastSave="{76D8AD83-C484-4EFA-9345-C562A5841BE6}"/>
  <bookViews>
    <workbookView xWindow="-90" yWindow="0" windowWidth="19380" windowHeight="20970" firstSheet="3" activeTab="3" xr2:uid="{00000000-000D-0000-FFFF-FFFF00000000}"/>
  </bookViews>
  <sheets>
    <sheet name="大安區公幼" sheetId="7" r:id="rId1"/>
    <sheet name="大安區非營利" sheetId="8" r:id="rId2"/>
    <sheet name="12區+68次分區" sheetId="5" r:id="rId3"/>
    <sheet name="大安+7次分區" sheetId="6" r:id="rId4"/>
    <sheet name="112大安區缺額及備取" sheetId="9" r:id="rId5"/>
    <sheet name="113學年度公幼規劃增設2歲專班學校及增編員額一覽表" sheetId="2" r:id="rId6"/>
    <sheet name="113學年度非營利幼兒園規劃設置一覽表" sheetId="3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E4" i="3"/>
  <c r="G3" i="3"/>
  <c r="E3" i="3"/>
  <c r="H3" i="3" s="1"/>
  <c r="H4" i="3" l="1"/>
  <c r="I4" i="3" s="1"/>
  <c r="I3" i="3"/>
  <c r="G12" i="2" l="1"/>
  <c r="G9" i="2"/>
  <c r="G10" i="2"/>
  <c r="G11" i="2"/>
  <c r="G14" i="2"/>
  <c r="G13" i="2"/>
  <c r="G6" i="2"/>
  <c r="G15" i="2"/>
  <c r="G8" i="2"/>
  <c r="G7" i="2"/>
  <c r="J5" i="2"/>
  <c r="J7" i="2"/>
  <c r="J12" i="2"/>
  <c r="J9" i="2"/>
  <c r="J10" i="2"/>
  <c r="J11" i="2"/>
  <c r="J14" i="2"/>
  <c r="J13" i="2"/>
  <c r="J6" i="2"/>
  <c r="J15" i="2"/>
  <c r="J8" i="2"/>
  <c r="G5" i="2"/>
  <c r="G4" i="2"/>
  <c r="J4" i="2"/>
  <c r="K4" i="2" l="1"/>
  <c r="K5" i="2"/>
  <c r="K12" i="2"/>
  <c r="K15" i="2"/>
  <c r="K6" i="2"/>
  <c r="K8" i="2"/>
  <c r="K13" i="2"/>
  <c r="K14" i="2"/>
  <c r="K11" i="2"/>
  <c r="K10" i="2"/>
  <c r="K9" i="2"/>
  <c r="K7" i="2"/>
  <c r="I16" i="2" l="1"/>
  <c r="H16" i="2"/>
  <c r="C16" i="2"/>
  <c r="J16" i="2" l="1"/>
  <c r="K16" i="2"/>
</calcChain>
</file>

<file path=xl/sharedStrings.xml><?xml version="1.0" encoding="utf-8"?>
<sst xmlns="http://schemas.openxmlformats.org/spreadsheetml/2006/main" count="468" uniqueCount="334">
  <si>
    <t>序號</t>
    <phoneticPr fontId="1" type="noConversion"/>
  </si>
  <si>
    <t>2歲班
增班數</t>
    <phoneticPr fontId="1" type="noConversion"/>
  </si>
  <si>
    <t>園所名稱</t>
    <phoneticPr fontId="1" type="noConversion"/>
  </si>
  <si>
    <t>112學年
度核定
招收數</t>
    <phoneticPr fontId="1" type="noConversion"/>
  </si>
  <si>
    <t>3-5歲班增班數</t>
    <phoneticPr fontId="1" type="noConversion"/>
  </si>
  <si>
    <t>行政區</t>
    <phoneticPr fontId="1" type="noConversion"/>
  </si>
  <si>
    <t>總計</t>
    <phoneticPr fontId="1" type="noConversion"/>
  </si>
  <si>
    <t>信義區</t>
    <phoneticPr fontId="1" type="noConversion"/>
  </si>
  <si>
    <t>光復國小附幼</t>
    <phoneticPr fontId="1" type="noConversion"/>
  </si>
  <si>
    <t>112學年度核定3-5歲班班級數</t>
    <phoneticPr fontId="1" type="noConversion"/>
  </si>
  <si>
    <t>112學年度核定2歲班班級數</t>
    <phoneticPr fontId="1" type="noConversion"/>
  </si>
  <si>
    <t>112學年度特幼班
(1班8人)</t>
    <phoneticPr fontId="1" type="noConversion"/>
  </si>
  <si>
    <t>113學年度增加
招收數</t>
    <phoneticPr fontId="1" type="noConversion"/>
  </si>
  <si>
    <t>113學年
度核定
招收數</t>
    <phoneticPr fontId="1" type="noConversion"/>
  </si>
  <si>
    <t>興雅國小附幼</t>
    <phoneticPr fontId="1" type="noConversion"/>
  </si>
  <si>
    <t>大安區</t>
    <phoneticPr fontId="1" type="noConversion"/>
  </si>
  <si>
    <t>大安國小附幼</t>
    <phoneticPr fontId="1" type="noConversion"/>
  </si>
  <si>
    <t>文山區</t>
    <phoneticPr fontId="1" type="noConversion"/>
  </si>
  <si>
    <t>辛亥國小附幼</t>
    <phoneticPr fontId="1" type="noConversion"/>
  </si>
  <si>
    <t>萬華區</t>
    <phoneticPr fontId="1" type="noConversion"/>
  </si>
  <si>
    <t>龍山國小附幼</t>
    <phoneticPr fontId="1" type="noConversion"/>
  </si>
  <si>
    <t>西園國小附幼</t>
    <phoneticPr fontId="1" type="noConversion"/>
  </si>
  <si>
    <t>老松國小附幼</t>
    <phoneticPr fontId="1" type="noConversion"/>
  </si>
  <si>
    <t>內湖區</t>
    <phoneticPr fontId="1" type="noConversion"/>
  </si>
  <si>
    <t>大湖國小附幼</t>
    <phoneticPr fontId="1" type="noConversion"/>
  </si>
  <si>
    <t>南港區</t>
    <phoneticPr fontId="1" type="noConversion"/>
  </si>
  <si>
    <t>東新國小附幼</t>
    <phoneticPr fontId="1" type="noConversion"/>
  </si>
  <si>
    <t>修德國小附幼</t>
    <phoneticPr fontId="1" type="noConversion"/>
  </si>
  <si>
    <t>士林區</t>
    <phoneticPr fontId="1" type="noConversion"/>
  </si>
  <si>
    <t>士林國小附幼</t>
    <phoneticPr fontId="1" type="noConversion"/>
  </si>
  <si>
    <t>北投區</t>
    <phoneticPr fontId="1" type="noConversion"/>
  </si>
  <si>
    <t>文林國小附幼</t>
    <phoneticPr fontId="1" type="noConversion"/>
  </si>
  <si>
    <t xml:space="preserve">113學年度公幼規劃增設2歲專班及3-5歲班學校一覽表 </t>
    <phoneticPr fontId="1" type="noConversion"/>
  </si>
  <si>
    <t>學年度</t>
    <phoneticPr fontId="1" type="noConversion"/>
  </si>
  <si>
    <t>園名/設置地點</t>
    <phoneticPr fontId="1" type="noConversion"/>
  </si>
  <si>
    <t>增加2歲班級數</t>
    <phoneticPr fontId="1" type="noConversion"/>
  </si>
  <si>
    <t>增加3-5歲班級數</t>
    <phoneticPr fontId="1" type="noConversion"/>
  </si>
  <si>
    <t>增加班級數小計</t>
    <phoneticPr fontId="1" type="noConversion"/>
  </si>
  <si>
    <t>增加2歲核定人數</t>
    <phoneticPr fontId="1" type="noConversion"/>
  </si>
  <si>
    <t>增加3-5歲核定人數</t>
    <phoneticPr fontId="1" type="noConversion"/>
  </si>
  <si>
    <t>增加核定人數小計</t>
    <phoneticPr fontId="1" type="noConversion"/>
  </si>
  <si>
    <t>舊宗社會住宅</t>
    <phoneticPr fontId="1" type="noConversion"/>
  </si>
  <si>
    <t>福星社會住宅</t>
    <phoneticPr fontId="1" type="noConversion"/>
  </si>
  <si>
    <t>113學年度非營利幼兒園規劃設置一覽表</t>
    <phoneticPr fontId="1" type="noConversion"/>
  </si>
  <si>
    <t>臺北市12個市轄區及68個次分區分布圖及位置說明</t>
    <phoneticPr fontId="1" type="noConversion"/>
  </si>
  <si>
    <t xml:space="preserve">       幼兒園
行政區</t>
    <phoneticPr fontId="1" type="noConversion"/>
  </si>
  <si>
    <t>次分區分布圖</t>
    <phoneticPr fontId="1" type="noConversion"/>
  </si>
  <si>
    <t>次分區位置說明</t>
    <phoneticPr fontId="1" type="noConversion"/>
  </si>
  <si>
    <t>次分區里範圍說明</t>
    <phoneticPr fontId="1" type="noConversion"/>
  </si>
  <si>
    <t>臺北市行政區劃圖</t>
    <phoneticPr fontId="1" type="noConversion"/>
  </si>
  <si>
    <t>1.士林區</t>
    <phoneticPr fontId="1" type="noConversion"/>
  </si>
  <si>
    <t>士林區次分區位置圖，分別為：
社子次分區（左一）、
後港次分區（左二）、
街上次分區（左三）、
蘭雅次分區（中左）、
芝山岩次分區（中右）、
天母次分區（中上）、
陽明山次分區（右）。</t>
    <phoneticPr fontId="1" type="noConversion"/>
  </si>
  <si>
    <t>1.士林區次分區里範圍：</t>
    <phoneticPr fontId="1" type="noConversion"/>
  </si>
  <si>
    <t>1-1-士林區-社子次分區</t>
    <phoneticPr fontId="1" type="noConversion"/>
  </si>
  <si>
    <t>社子次分區（左一）：福順、富光、葫蘆、葫東、社子、社新、社園、永倫、福安、富洲共10里。</t>
    <phoneticPr fontId="1" type="noConversion"/>
  </si>
  <si>
    <t>1-2-士林區-後港次分區</t>
    <phoneticPr fontId="1" type="noConversion"/>
  </si>
  <si>
    <t>後港次分區（左二）：後港、福中、前港、百齡、承德、福華、明勝共7里。</t>
    <phoneticPr fontId="1" type="noConversion"/>
  </si>
  <si>
    <t>1-3-士林區-街上次分區</t>
    <phoneticPr fontId="1" type="noConversion"/>
  </si>
  <si>
    <t>街上次分區（左三）：仁勇、義信、福林、福德、福志、舊佳、福佳共7里。</t>
    <phoneticPr fontId="1" type="noConversion"/>
  </si>
  <si>
    <t>1-4-士林區-蘭雅次分區</t>
    <phoneticPr fontId="1" type="noConversion"/>
  </si>
  <si>
    <t>蘭雅次分區（中左）：德行、德華、忠誠、蘭雅、蘭興共5里。</t>
    <phoneticPr fontId="1" type="noConversion"/>
  </si>
  <si>
    <t>1-5-士林區-芝山岩次分區</t>
    <phoneticPr fontId="1" type="noConversion"/>
  </si>
  <si>
    <t>芝山岩次分區（中右）：岩山、名山、聖山、芝山、東山共5里。</t>
    <phoneticPr fontId="1" type="noConversion"/>
  </si>
  <si>
    <t>1-6-士林區-天母次分區</t>
    <phoneticPr fontId="1" type="noConversion"/>
  </si>
  <si>
    <t>天母次分區（中上）：三玉、天母、天福、天祿、天壽、天和、天山、天玉共8里。</t>
    <phoneticPr fontId="1" type="noConversion"/>
  </si>
  <si>
    <t>1-7-士林區-陽明山次分區</t>
    <phoneticPr fontId="1" type="noConversion"/>
  </si>
  <si>
    <t>陽明山次分區（右）：永福、公館、新安、陽明、菁山、平等、溪山、翠山、臨溪共9里。</t>
    <phoneticPr fontId="1" type="noConversion"/>
  </si>
  <si>
    <t>2.大同區</t>
    <phoneticPr fontId="1" type="noConversion"/>
  </si>
  <si>
    <t>大同區次分區位置圖，分別為：
蘭州次分區（左上）、
大龍次分區（右上）、
延平次分區（左下）、
建成次分區（右下）。</t>
    <phoneticPr fontId="1" type="noConversion"/>
  </si>
  <si>
    <t>2.大同區次分區里範圍：</t>
    <phoneticPr fontId="1" type="noConversion"/>
  </si>
  <si>
    <t>2-1-大同區-蘭州次分區</t>
    <phoneticPr fontId="1" type="noConversion"/>
  </si>
  <si>
    <t>蘭州次分區（左上）：隆和、景星、國順、國慶、鄰江、老師共6里。</t>
    <phoneticPr fontId="1" type="noConversion"/>
  </si>
  <si>
    <t>2-2-大同區-大龍次分區</t>
    <phoneticPr fontId="1" type="noConversion"/>
  </si>
  <si>
    <t>大龍次分區（右上）：揚雅、斯文、至聖、重慶、保安、蓬萊共6里。</t>
    <phoneticPr fontId="1" type="noConversion"/>
  </si>
  <si>
    <t>2-3-大同區-延平次分區</t>
    <phoneticPr fontId="1" type="noConversion"/>
  </si>
  <si>
    <t>延平次分區（左下）：玉泉、永樂、朝陽、大有、南芳、延平共6里。</t>
    <phoneticPr fontId="1" type="noConversion"/>
  </si>
  <si>
    <t>2-4-大同區-建成次分區</t>
    <phoneticPr fontId="1" type="noConversion"/>
  </si>
  <si>
    <t>建成次分區（右下）：雙連、星明、光能、建功、建泰、建明、民權共7里。</t>
    <phoneticPr fontId="1" type="noConversion"/>
  </si>
  <si>
    <t>3.大安區</t>
    <phoneticPr fontId="1" type="noConversion"/>
  </si>
  <si>
    <t>大安區次分區位置圖，分別為：
新生次分區（左上）、
敦南次分區（右上）、
和平次分區（左中）、
瑞安次分區（正中）、
安和次分區（右中）、
學府次分區（下中）、
臥龍次分區（右下）。</t>
    <phoneticPr fontId="1" type="noConversion"/>
  </si>
  <si>
    <t>3.大安區次分區里範圍：</t>
    <phoneticPr fontId="1" type="noConversion"/>
  </si>
  <si>
    <t>3-1-大安區-新生次分區</t>
    <phoneticPr fontId="1" type="noConversion"/>
  </si>
  <si>
    <t>新生次分區（左上）：誠安、昌隆、義村、和安、民輝、民炤共6里。</t>
    <phoneticPr fontId="1" type="noConversion"/>
  </si>
  <si>
    <t>3-2-大安區-敦南次分區</t>
    <phoneticPr fontId="1" type="noConversion"/>
  </si>
  <si>
    <t>敦南次分區（右上）：華聲、正聲、車層、建安、建倫、光武、仁愛共7里。</t>
    <phoneticPr fontId="1" type="noConversion"/>
  </si>
  <si>
    <t>3-3-大安區-和平次分區</t>
    <phoneticPr fontId="1" type="noConversion"/>
  </si>
  <si>
    <t>和平次分區（左中）：錦華、古莊、龍坡、福住、龍安、龍泉、永康、光明、錦安、錦泰共10里。</t>
    <phoneticPr fontId="1" type="noConversion"/>
  </si>
  <si>
    <t>3-4-大安區-瑞安次分區</t>
    <phoneticPr fontId="1" type="noConversion"/>
  </si>
  <si>
    <t>瑞安次分區（正中）：仁慈、德安、住安、龍雲、龍圖、龍陣、新龍、龍生共8里。</t>
    <phoneticPr fontId="1" type="noConversion"/>
  </si>
  <si>
    <t>3-5-大安區-安和次分區</t>
    <phoneticPr fontId="1" type="noConversion"/>
  </si>
  <si>
    <t>安和次分區（右中）：法治、臨江、敦煌、通安、全安、光信、敦安、通化、義安共9里。</t>
    <phoneticPr fontId="1" type="noConversion"/>
  </si>
  <si>
    <t>3-6-大安區-學府次分區</t>
    <phoneticPr fontId="1" type="noConversion"/>
  </si>
  <si>
    <t>學府次分區（下中）：古風、龍門、大學、龍淵、學府共5里。</t>
    <phoneticPr fontId="1" type="noConversion"/>
  </si>
  <si>
    <t>3-7-大安區-臥龍次分區</t>
    <phoneticPr fontId="1" type="noConversion"/>
  </si>
  <si>
    <t>臥龍次分區（右下）：群英、臥龍、虎嘯、芳和、黎孝、黎元、黎和、群賢共8里。</t>
    <phoneticPr fontId="1" type="noConversion"/>
  </si>
  <si>
    <t>4.中山區</t>
    <phoneticPr fontId="1" type="noConversion"/>
  </si>
  <si>
    <t>中山區次分區位置圖，分別為：
大直次分區（上）、
圓山次分區（左中）、
新庄次分區（正中）、
下埤頭次分區（右中）、
林森次分區（左下）、
長春次分區（右下二）、
朱厝崙次分區（右下）。</t>
    <phoneticPr fontId="1" type="noConversion"/>
  </si>
  <si>
    <t>4.中山區次分區里範圍：</t>
    <phoneticPr fontId="1" type="noConversion"/>
  </si>
  <si>
    <t>4-1-中山區-大直次分區</t>
    <phoneticPr fontId="1" type="noConversion"/>
  </si>
  <si>
    <t>大直次分區（上）：劍潭、大直、成功、永安、北安、金泰共6里。</t>
    <phoneticPr fontId="1" type="noConversion"/>
  </si>
  <si>
    <t>4-2-中山區-圓山次分區</t>
    <phoneticPr fontId="1" type="noConversion"/>
  </si>
  <si>
    <t>圓山次分區（左中）：聚盛、聚葉、集英、恆安、圓山、晴光共6里。</t>
    <phoneticPr fontId="1" type="noConversion"/>
  </si>
  <si>
    <t>4-3-中山區-新庄次分區</t>
    <phoneticPr fontId="1" type="noConversion"/>
  </si>
  <si>
    <t>新庄次分區（正中）：新庄、新生、新福、新喜、中庄共5里。</t>
    <phoneticPr fontId="1" type="noConversion"/>
  </si>
  <si>
    <t>4-4-中山區-下埤頭次分區</t>
    <phoneticPr fontId="1" type="noConversion"/>
  </si>
  <si>
    <t>下埤頭次分區（右中）：大佳、松江、行政、行仁、行孝、下埤、江寧、江山共8里。</t>
    <phoneticPr fontId="1" type="noConversion"/>
  </si>
  <si>
    <t>4-5-中山區-林森次分區</t>
    <phoneticPr fontId="1" type="noConversion"/>
  </si>
  <si>
    <t>林森次分區（左下）：正守、正義、正得、民安、康樂、中山共6里。</t>
    <phoneticPr fontId="1" type="noConversion"/>
  </si>
  <si>
    <t>4-6-中山區-長春次分區</t>
    <phoneticPr fontId="1" type="noConversion"/>
  </si>
  <si>
    <t>長春次分區（右下二）：中吉、中原、中央、龍洲、朱馥、復華共6里。</t>
    <phoneticPr fontId="1" type="noConversion"/>
  </si>
  <si>
    <t>4-7-中山區-朱厝崙次分區</t>
    <phoneticPr fontId="1" type="noConversion"/>
  </si>
  <si>
    <t>朱厝崙次分區（右下）：興亞、朱園、埤頭、朱崙、力行共5里。</t>
    <phoneticPr fontId="1" type="noConversion"/>
  </si>
  <si>
    <t>5.中正區</t>
    <phoneticPr fontId="1" type="noConversion"/>
  </si>
  <si>
    <t>中正區次分區位置圖，分別為：
城內次分區（左上）、
東門次分區（右上）、
南門次分區（中上）、
崁頂次分區（左）、
古亭次分區（下二）、
公館次分區（下）。</t>
    <phoneticPr fontId="1" type="noConversion"/>
  </si>
  <si>
    <t>5.中正區次分區里範圍：</t>
    <phoneticPr fontId="1" type="noConversion"/>
  </si>
  <si>
    <t>5-1-中正區-城內次分區</t>
    <phoneticPr fontId="1" type="noConversion"/>
  </si>
  <si>
    <t>城內次分區（左上）：黎明、光復、建國共3里。</t>
    <phoneticPr fontId="1" type="noConversion"/>
  </si>
  <si>
    <t>5-2-中正區-東門次分區</t>
    <phoneticPr fontId="1" type="noConversion"/>
  </si>
  <si>
    <t>東門次分區（右上）：東門、三愛、梅花、幸市、文北、文祥、幸福共7里。</t>
    <phoneticPr fontId="1" type="noConversion"/>
  </si>
  <si>
    <t>5-3-中正區-南門次分區</t>
    <phoneticPr fontId="1" type="noConversion"/>
  </si>
  <si>
    <t>南門次分區（中上）：南門、新營、龍福、南福、愛國共5里。</t>
    <phoneticPr fontId="1" type="noConversion"/>
  </si>
  <si>
    <t>5-4-中正區-崁頂次分區</t>
    <phoneticPr fontId="1" type="noConversion"/>
  </si>
  <si>
    <t>崁頂次分區（左）：廈安、忠勤、永功、永昌、龍興、龍光共6里。</t>
    <phoneticPr fontId="1" type="noConversion"/>
  </si>
  <si>
    <t>5-5-中正區-古亭次分區</t>
    <phoneticPr fontId="1" type="noConversion"/>
  </si>
  <si>
    <t>古亭次分區（下二）：河堤、螢圃、網溪、板溪、頂東、螢雪共6里。</t>
    <phoneticPr fontId="1" type="noConversion"/>
  </si>
  <si>
    <t>5-6-中正區-公館次分區</t>
    <phoneticPr fontId="1" type="noConversion"/>
  </si>
  <si>
    <t>公館次分區（下）：水源、富水、文盛、林興共4里。</t>
    <phoneticPr fontId="1" type="noConversion"/>
  </si>
  <si>
    <t>6.內湖區</t>
    <phoneticPr fontId="1" type="noConversion"/>
  </si>
  <si>
    <t>內湖區次分區位置圖，分別為：
西湖次分區（左）、
金龍次分區（上）、
東湖次分區（右）、
紫陽次分區（正中）、
灣仔次分區（下二）、
洲尾次分區（下一）。</t>
    <phoneticPr fontId="1" type="noConversion"/>
  </si>
  <si>
    <t>6.內湖區次分區里範圍：</t>
    <phoneticPr fontId="1" type="noConversion"/>
  </si>
  <si>
    <t>6-1-內湖區-西湖次分區</t>
    <phoneticPr fontId="1" type="noConversion"/>
  </si>
  <si>
    <t>西湖次分區（左）：港墘、港富、港都、港華、西康、西湖、西安、麗山共8里。</t>
    <phoneticPr fontId="1" type="noConversion"/>
  </si>
  <si>
    <t>6-2-內湖區-金龍次分區</t>
    <phoneticPr fontId="1" type="noConversion"/>
  </si>
  <si>
    <t>金龍次分區（上）：湖濱、內湖、金龍、金瑞、碧山、大湖、秀湖共7里。</t>
    <phoneticPr fontId="1" type="noConversion"/>
  </si>
  <si>
    <t>6-3-內湖區-東湖次分區</t>
    <phoneticPr fontId="1" type="noConversion"/>
  </si>
  <si>
    <t>東湖次分區（右）：五分、東湖、安湖、葫洲、內溝、金湖、康寧、明湖、蘆洲、安泰、樂康及南湖共12里。</t>
    <phoneticPr fontId="1" type="noConversion"/>
  </si>
  <si>
    <t>6-4-內湖區-紫陽次分區</t>
    <phoneticPr fontId="1" type="noConversion"/>
  </si>
  <si>
    <t>紫陽次分區（正中）：紫星、紫雲、清白、紫陽、瑞陽、瑞光共6里。</t>
    <phoneticPr fontId="1" type="noConversion"/>
  </si>
  <si>
    <t>6-5-內湖區-灣仔次分區</t>
    <phoneticPr fontId="1" type="noConversion"/>
  </si>
  <si>
    <t>灣仔次分區（下二）：湖興、湖元、石潭及寶湖共4里。</t>
    <phoneticPr fontId="1" type="noConversion"/>
  </si>
  <si>
    <t>6-6-內湖區-洲尾次分區</t>
    <phoneticPr fontId="1" type="noConversion"/>
  </si>
  <si>
    <t>洲尾次分區（下一）：週美、行善共2里。</t>
    <phoneticPr fontId="1" type="noConversion"/>
  </si>
  <si>
    <t>7.文山區</t>
    <phoneticPr fontId="1" type="noConversion"/>
  </si>
  <si>
    <t>文山區次分區位置圖，分別為：
景美次分區（左）、
興隆次分區（左上二）、
木柵次分區（左下）、
萬芳次分區（中上）、
二格山次分區（右下）。</t>
    <phoneticPr fontId="1" type="noConversion"/>
  </si>
  <si>
    <t>7.文山區次分區里範圍：</t>
    <phoneticPr fontId="1" type="noConversion"/>
  </si>
  <si>
    <t>7-1-文山區-景美次分區</t>
    <phoneticPr fontId="1" type="noConversion"/>
  </si>
  <si>
    <t>景美次分區（左）：景美、景行、景東、景慶、景仁、景華、萬有、萬祥、萬隆、萬年、萬和、萬盛共12里。</t>
    <phoneticPr fontId="1" type="noConversion"/>
  </si>
  <si>
    <t>7-2-文山區-興隆次分區</t>
    <phoneticPr fontId="1" type="noConversion"/>
  </si>
  <si>
    <t>興隆次分區（左上二）：興豐、興光、興家、興得、興業、興安、興福、興旺、興泰、興昌、興邦共11里。</t>
    <phoneticPr fontId="1" type="noConversion"/>
  </si>
  <si>
    <t>7-3-文山區-木柵次分區</t>
    <phoneticPr fontId="1" type="noConversion"/>
  </si>
  <si>
    <t>木柵次分區（左下）：木柵、木新、明義、明興、順興、忠順、樟新、樟腳、試院、華興、樟林、樟文、樟樹共13里。</t>
    <phoneticPr fontId="1" type="noConversion"/>
  </si>
  <si>
    <t>7-4-文山區-萬芳次分區</t>
    <phoneticPr fontId="1" type="noConversion"/>
  </si>
  <si>
    <t>萬芳次分區（中上）：萬芳、萬美、博嘉共3里。</t>
    <phoneticPr fontId="1" type="noConversion"/>
  </si>
  <si>
    <t>7-5-文山區-二格山次分區</t>
    <phoneticPr fontId="1" type="noConversion"/>
  </si>
  <si>
    <t>二格山次分區（右下）：萬興、指南、老泉、政大共4里。</t>
    <phoneticPr fontId="1" type="noConversion"/>
  </si>
  <si>
    <t>8.北投區</t>
    <phoneticPr fontId="1" type="noConversion"/>
  </si>
  <si>
    <t>北投區次分區位置圖，分別為：
關渡次分區（左）、
大屯次分區（中上）、
陽明山次分區（右上）、
新北投次分區（正中）、
舊北投次分區（中下）、
唭哩岸次分區（右下二）、
石牌次分區（右下一）。</t>
    <phoneticPr fontId="1" type="noConversion"/>
  </si>
  <si>
    <t>8.北投區次分區里範圍：</t>
    <phoneticPr fontId="1" type="noConversion"/>
  </si>
  <si>
    <t>8-1-北投區-關渡次分區</t>
    <phoneticPr fontId="1" type="noConversion"/>
  </si>
  <si>
    <t>關渡次分區（左）：八仙、豐年、稻香、桃源、一德、關渡共6里。</t>
    <phoneticPr fontId="1" type="noConversion"/>
  </si>
  <si>
    <t>8-2-北投區-大屯次分區</t>
    <phoneticPr fontId="1" type="noConversion"/>
  </si>
  <si>
    <t>大屯次分區（中上）：中庸、開明、中和、大屯、智仁、秀山、文化共7里。</t>
    <phoneticPr fontId="1" type="noConversion"/>
  </si>
  <si>
    <t>8-3-北投區-陽明山次分區</t>
    <phoneticPr fontId="1" type="noConversion"/>
  </si>
  <si>
    <t>陽明山次分區（右上）：泉源、湖山、湖田共3里。</t>
    <phoneticPr fontId="1" type="noConversion"/>
  </si>
  <si>
    <t>8-4-北投區-新北投次分區</t>
    <phoneticPr fontId="1" type="noConversion"/>
  </si>
  <si>
    <t>新北投次分區（正中）：長安、溫泉、林泉、中心共4里。</t>
    <phoneticPr fontId="1" type="noConversion"/>
  </si>
  <si>
    <t>8-5-北投區-舊北投次分區</t>
    <phoneticPr fontId="1" type="noConversion"/>
  </si>
  <si>
    <t>舊北投次分區（中下）：奇岩、清江、中央、大同共4里。</t>
    <phoneticPr fontId="1" type="noConversion"/>
  </si>
  <si>
    <t>8-6-北投區-唭哩岸次分區</t>
    <phoneticPr fontId="1" type="noConversion"/>
  </si>
  <si>
    <t>唭哩岸次分區（右下二）：永明、東華、吉利、吉慶、尊賢、立賢、立農共7里。</t>
    <phoneticPr fontId="1" type="noConversion"/>
  </si>
  <si>
    <t>8-7-北投區-石牌次分區</t>
    <phoneticPr fontId="1" type="noConversion"/>
  </si>
  <si>
    <t>石牌次分區（右下一）：建民、文林、石牌、福興、榮光、榮華、裕民、振華、永和、永欣、洲美共11里。</t>
    <phoneticPr fontId="1" type="noConversion"/>
  </si>
  <si>
    <t>9.松山區</t>
    <phoneticPr fontId="1" type="noConversion"/>
  </si>
  <si>
    <t>松山區次分區位置圖，分別為：
東社次分區（左上）、
三民次分區（右上）、
中崙次分區（左下）、
本鎮次分區（右下）。</t>
    <phoneticPr fontId="1" type="noConversion"/>
  </si>
  <si>
    <t>9.松山區次分區里範圍：</t>
    <phoneticPr fontId="1" type="noConversion"/>
  </si>
  <si>
    <t>9-1-松山區-東社次分區</t>
    <phoneticPr fontId="1" type="noConversion"/>
  </si>
  <si>
    <t>東社次分區（左上）：精忠、東光、龍田、東昌、東勢、中華、民有、民福、松基共9里。</t>
    <phoneticPr fontId="1" type="noConversion"/>
  </si>
  <si>
    <t>9-2-松山區-三民次分區</t>
    <phoneticPr fontId="1" type="noConversion"/>
  </si>
  <si>
    <t>三民次分區（右上）：莊敬、東榮、三民、新益、富錦、新東、富泰、介壽共8里。</t>
    <phoneticPr fontId="1" type="noConversion"/>
  </si>
  <si>
    <t>9-3-松山區-中崙次分區</t>
    <phoneticPr fontId="1" type="noConversion"/>
  </si>
  <si>
    <t>中崙次分區（左下）：中正、中崙、美仁、吉仁、敦化、復源、復建、復勢、福成共9里。</t>
    <phoneticPr fontId="1" type="noConversion"/>
  </si>
  <si>
    <t>9-4-松山區-本鎮次分區</t>
    <phoneticPr fontId="1" type="noConversion"/>
  </si>
  <si>
    <t>本鎮次分區（右下）：慈祐、安平、鵬程、自強、吉祥、新聚、復盛共7里。</t>
    <phoneticPr fontId="1" type="noConversion"/>
  </si>
  <si>
    <t>10.信義區</t>
    <phoneticPr fontId="1" type="noConversion"/>
  </si>
  <si>
    <t>信義區次分區位置圖，分別為：
三張犁次分區（左上）、
五分埔次分區（右上）、
六張犁次分區（左下）、
吳興次分區（中下）、
福德次分區（右）。</t>
    <phoneticPr fontId="1" type="noConversion"/>
  </si>
  <si>
    <t>10.信義區次分區里範圍：</t>
    <phoneticPr fontId="1" type="noConversion"/>
  </si>
  <si>
    <t>10-1-信義區-三張犁次分區</t>
    <phoneticPr fontId="1" type="noConversion"/>
  </si>
  <si>
    <t>三張犁次分區（左上）：西村、正和、興隆、中興、新仁、興雅、敦厚、廣居、安康共9里。</t>
    <phoneticPr fontId="1" type="noConversion"/>
  </si>
  <si>
    <t>10-2-信義區-五分埔次分區</t>
    <phoneticPr fontId="1" type="noConversion"/>
  </si>
  <si>
    <t>五分埔次分區（右上）：六藝、雅祥、五常、五全、永吉、長春、四育、四維、永春、富臺共10里。</t>
    <phoneticPr fontId="1" type="noConversion"/>
  </si>
  <si>
    <t>10-3-信義區-六張犁次分區</t>
    <phoneticPr fontId="1" type="noConversion"/>
  </si>
  <si>
    <t>六張犁次分區（左下）：景聯、景勤、雙和、嘉興、黎順、黎平、黎忠、黎安共8里。</t>
    <phoneticPr fontId="1" type="noConversion"/>
  </si>
  <si>
    <t>10-4-信義區-吳興次分區</t>
    <phoneticPr fontId="1" type="noConversion"/>
  </si>
  <si>
    <t>吳興次分區（中下）：景新、惠安、三張、三犁、六合、泰和共6里。</t>
    <phoneticPr fontId="1" type="noConversion"/>
  </si>
  <si>
    <t>10-5-信義區-福德次分區</t>
    <phoneticPr fontId="1" type="noConversion"/>
  </si>
  <si>
    <t>福德次分區（右）：國業、松隆、松友、松光、中坡、中行、大道、大仁共8里。</t>
    <phoneticPr fontId="1" type="noConversion"/>
  </si>
  <si>
    <t>11.南港區</t>
    <phoneticPr fontId="1" type="noConversion"/>
  </si>
  <si>
    <t>南港區次分區位置圖，分別為：
後山埤次分區（左上）、
新庄仔次分區（中上）、
三重埔次分區（右上）、
中研次分區（下）。</t>
    <phoneticPr fontId="1" type="noConversion"/>
  </si>
  <si>
    <t>11.南港區次分區里範圍：</t>
    <phoneticPr fontId="1" type="noConversion"/>
  </si>
  <si>
    <t>11-1-南港區-後山埤次分區</t>
    <phoneticPr fontId="1" type="noConversion"/>
  </si>
  <si>
    <t>後山埤次分區（左上）：玉成、聯成、合成、成福、仁福、百福、鴻福、萬福共8里。</t>
    <phoneticPr fontId="1" type="noConversion"/>
  </si>
  <si>
    <t>11-2-南港區-新庄仔次分區</t>
    <phoneticPr fontId="1" type="noConversion"/>
  </si>
  <si>
    <t>新庄仔次分區（中上）：東新、西新、東明、新光、重陽共5里。</t>
    <phoneticPr fontId="1" type="noConversion"/>
  </si>
  <si>
    <t>11-3-南港區-三重埔次分區</t>
    <phoneticPr fontId="1" type="noConversion"/>
  </si>
  <si>
    <t>三重埔次分區（右上）：南港、三重、中南、新富共4里。</t>
    <phoneticPr fontId="1" type="noConversion"/>
  </si>
  <si>
    <t>11-4-南港區-中研次分區</t>
    <phoneticPr fontId="1" type="noConversion"/>
  </si>
  <si>
    <t>中研次分區（下）：中研、九如、舊莊共3里。</t>
    <phoneticPr fontId="1" type="noConversion"/>
  </si>
  <si>
    <t>12.萬華區</t>
    <phoneticPr fontId="1" type="noConversion"/>
  </si>
  <si>
    <t>萬華區次分區位置圖，分別為：
西門次分區（右上）、
龍山次分區（上二）、
大理次分區（上三）、
西園次分區（左下二）、
東園次分區（左下）、
青年次分區（右下）。</t>
    <phoneticPr fontId="1" type="noConversion"/>
  </si>
  <si>
    <t>12.萬華區次分區里範圍：</t>
    <phoneticPr fontId="1" type="noConversion"/>
  </si>
  <si>
    <t>12-1-萬華區-西門次分區</t>
    <phoneticPr fontId="1" type="noConversion"/>
  </si>
  <si>
    <t>西門次分區（右上）：西門、菜園、福星、萬壽、新起共5里。</t>
    <phoneticPr fontId="1" type="noConversion"/>
  </si>
  <si>
    <t>12-2-萬華區-龍山次分區</t>
    <phoneticPr fontId="1" type="noConversion"/>
  </si>
  <si>
    <t>龍山次分區（上二）：福音、柳鄉、仁德、富民、青山、富福共6里。</t>
    <phoneticPr fontId="1" type="noConversion"/>
  </si>
  <si>
    <t>12-3-萬華區-大理次分區</t>
    <phoneticPr fontId="1" type="noConversion"/>
  </si>
  <si>
    <t>大理次分區（上三）：綠堤、糖廍、雙園、頂碩、和平、華江共6里。</t>
    <phoneticPr fontId="1" type="noConversion"/>
  </si>
  <si>
    <t>12-4-萬華區-西園次分區</t>
    <phoneticPr fontId="1" type="noConversion"/>
  </si>
  <si>
    <t>西園次分區（左下二）：和德、日善、忠德、全德、孝德、錦德共6里。</t>
    <phoneticPr fontId="1" type="noConversion"/>
  </si>
  <si>
    <t>12-5-萬華區-東園次分區</t>
    <phoneticPr fontId="1" type="noConversion"/>
  </si>
  <si>
    <t>東園次分區（左下）：銘德、壽德、保德、興德、榮德、華中共6里。</t>
    <phoneticPr fontId="1" type="noConversion"/>
  </si>
  <si>
    <t>12-6-萬華區-青年次分區</t>
    <phoneticPr fontId="1" type="noConversion"/>
  </si>
  <si>
    <t>青年次分區（右下）：新安、新忠、新和、日祥、忠貞、騰雲、凌霄共7里。</t>
    <phoneticPr fontId="1" type="noConversion"/>
  </si>
  <si>
    <r>
      <t>頁籤名稱：12區+68次分區
資料來源：
111/11/23及111/12/26取自臺北市次分區列表-維基百科
https://zh.m.wikipedia.org/zh-tw/%E8%87%BA%E5%8C%97%E5%B8%82%E6%AC%A1%E5%88%86%E5%8D%80%E5%88%97%E8%A1%A8
備註：
1.臺北市共有12個市轄區及68個次分區
2.原南港區後山</t>
    </r>
    <r>
      <rPr>
        <sz val="14"/>
        <color rgb="FFC00000"/>
        <rFont val="標楷體"/>
        <family val="4"/>
        <charset val="136"/>
      </rPr>
      <t>坡</t>
    </r>
    <r>
      <rPr>
        <sz val="14"/>
        <color theme="1"/>
        <rFont val="標楷體"/>
        <family val="4"/>
        <charset val="136"/>
      </rPr>
      <t>次分區修正為：南港區後山</t>
    </r>
    <r>
      <rPr>
        <sz val="14"/>
        <color rgb="FFC00000"/>
        <rFont val="標楷體"/>
        <family val="4"/>
        <charset val="136"/>
      </rPr>
      <t>埤</t>
    </r>
    <r>
      <rPr>
        <sz val="14"/>
        <color theme="1"/>
        <rFont val="標楷體"/>
        <family val="4"/>
        <charset val="136"/>
      </rPr>
      <t>次分區以利與學前科提供資料呼應</t>
    </r>
    <phoneticPr fontId="1" type="noConversion"/>
  </si>
  <si>
    <t>臺北市大安區及7個次分區分布圖及位置說明</t>
    <phoneticPr fontId="1" type="noConversion"/>
  </si>
  <si>
    <t>112學年度公立幼兒園設置情形一覽表</t>
    <phoneticPr fontId="1" type="noConversion"/>
  </si>
  <si>
    <t>編號</t>
  </si>
  <si>
    <t>縣市</t>
  </si>
  <si>
    <t>鄉鎮</t>
  </si>
  <si>
    <t>設立別</t>
  </si>
  <si>
    <t>幼兒園名稱</t>
  </si>
  <si>
    <t>次分區</t>
    <phoneticPr fontId="1" type="noConversion"/>
  </si>
  <si>
    <t>2歲班設置</t>
    <phoneticPr fontId="1" type="noConversion"/>
  </si>
  <si>
    <t>3-5歲班設置</t>
    <phoneticPr fontId="1" type="noConversion"/>
  </si>
  <si>
    <t>幼兒園住址</t>
  </si>
  <si>
    <t>班級數</t>
    <phoneticPr fontId="1" type="noConversion"/>
  </si>
  <si>
    <t>臺北市</t>
  </si>
  <si>
    <t>大安區</t>
  </si>
  <si>
    <t>公立</t>
  </si>
  <si>
    <t>臺北市大安區幸安國民小學附設幼兒園</t>
  </si>
  <si>
    <t>新生次分區</t>
  </si>
  <si>
    <t>臺北市大安區民炤里15鄰仁愛路三段22號</t>
  </si>
  <si>
    <t>臺北市大安區古亭國民小學附設幼兒園</t>
  </si>
  <si>
    <t>學府次分區</t>
    <phoneticPr fontId="1" type="noConversion"/>
  </si>
  <si>
    <t>無</t>
  </si>
  <si>
    <t>臺北市大安區古風里5鄰羅斯福路三段2無1號</t>
  </si>
  <si>
    <t>臺北市大安區新生國民小學附設幼兒園</t>
  </si>
  <si>
    <t>和平次分區</t>
  </si>
  <si>
    <t>臺北市大安區龍安里1無鄰新生南路二段36號</t>
  </si>
  <si>
    <t>臺北市大安區建安國民小學附設幼兒園</t>
  </si>
  <si>
    <t>瑞安次分區</t>
    <phoneticPr fontId="1" type="noConversion"/>
  </si>
  <si>
    <t>臺北市大安區龍雲里17鄰大安路二段99號</t>
  </si>
  <si>
    <t>臺北市立大安幼兒園</t>
    <phoneticPr fontId="1" type="noConversion"/>
  </si>
  <si>
    <t>臥龍次分區</t>
    <phoneticPr fontId="1" type="noConversion"/>
  </si>
  <si>
    <t>臺北市大安區群英里32鄰四維路198巷31弄11號</t>
  </si>
  <si>
    <t>臺北市和平實驗國民小學附設幼兒園</t>
  </si>
  <si>
    <t>臺北市大安區臥龍里1鄰敦南街76巷28號</t>
  </si>
  <si>
    <t>公立</t>
    <phoneticPr fontId="1" type="noConversion"/>
  </si>
  <si>
    <t>國立臺北教育大學附設實驗國民小學附設幼兒園</t>
    <phoneticPr fontId="1" type="noConversion"/>
  </si>
  <si>
    <t>臺北市大安區龍淵里25鄰和平東路二段94號</t>
  </si>
  <si>
    <t>臺北市大安區龍安國民小學附設幼兒園</t>
  </si>
  <si>
    <t>臺北市大安區龍門里1無鄰新生南路三段33號1樓至3樓</t>
  </si>
  <si>
    <t>臺北市大安區大安國民小學附設幼兒園</t>
  </si>
  <si>
    <t>臺北市大安區芳和里8鄰臥龍街129號1至2樓</t>
  </si>
  <si>
    <t>臺北市大安區仁愛國民小學附設幼兒園</t>
  </si>
  <si>
    <t>安和次分區</t>
    <phoneticPr fontId="1" type="noConversion"/>
  </si>
  <si>
    <t>臺北市大安區敦安里6鄰安和路一段6無號1樓</t>
  </si>
  <si>
    <t>臺北市大安區銘傳國民小學附設幼兒園</t>
  </si>
  <si>
    <t>臺北市大安區學府里17鄰羅斯褔路四段21號</t>
  </si>
  <si>
    <t>臺北市大安區公館國民小學附設幼兒園</t>
  </si>
  <si>
    <t>臺北市大安區學府里5鄰基隆路四段41巷68弄2號1樓至2樓</t>
  </si>
  <si>
    <t>112學年度非營利幼兒園設置情形一覽表</t>
    <phoneticPr fontId="1" type="noConversion"/>
  </si>
  <si>
    <t>核定總</t>
  </si>
  <si>
    <t>非營利</t>
  </si>
  <si>
    <t>臺北市正義非營利幼兒園（委託社團法人中華婦幼發展協會辦理）</t>
  </si>
  <si>
    <t>臺北市大安區義村里15鄰忠孝東路三段216巷4弄41號1樓及2樓</t>
  </si>
  <si>
    <t>144</t>
  </si>
  <si>
    <t>臺北市懷中非營利幼兒園（委託財團法人海棠文教基金會辦理）</t>
  </si>
  <si>
    <t>臺北市大安區義村里11鄰忠孝東路3段248巷30號</t>
  </si>
  <si>
    <t>258</t>
  </si>
  <si>
    <t>臺北市安東非營利幼兒園（委託社團法人台北市兒童托育協會辦理）</t>
  </si>
  <si>
    <t>臺北市大安區龍陣里13鄰瑞安街75號2樓</t>
  </si>
  <si>
    <t>182</t>
  </si>
  <si>
    <t>臺北市辛亥非營利幼兒園（委託社團法人中華婦幼發展協會辦理）</t>
  </si>
  <si>
    <t>臺北市大安區臥龍里5鄰辛亥路三段11號1樓及2樓</t>
  </si>
  <si>
    <t>臺北市新安非營利幼兒園（委託社團法人台灣幼兒早期教育協會辦理）</t>
  </si>
  <si>
    <t>臺北市大安區芳和里8鄰臥龍街129號</t>
  </si>
  <si>
    <t>106</t>
  </si>
  <si>
    <t>臺北市黃鸝鳥非營利幼兒園（委託耕莘健康管理專科學校辦理）</t>
  </si>
  <si>
    <t>臺北市大安區學府里17鄰羅斯福路四段21號</t>
  </si>
  <si>
    <t>76</t>
  </si>
  <si>
    <t>臺北市族中非營利幼兒園（委託社團法人台北市教保人員協會辦理）</t>
  </si>
  <si>
    <t>臺北市大安區學府里1鄰羅斯福路4段113巷13號</t>
  </si>
  <si>
    <t>備註：本表未含以非營利性質辦理之職場互助式教保服務中心</t>
    <phoneticPr fontId="1" type="noConversion"/>
  </si>
  <si>
    <t>333K01</t>
  </si>
  <si>
    <t>確認無誤</t>
  </si>
  <si>
    <t>333X01</t>
  </si>
  <si>
    <t>3-5歲缺額改為2人，備取聯繫中</t>
  </si>
  <si>
    <t>333x02</t>
  </si>
  <si>
    <t>目前無備取生</t>
  </si>
  <si>
    <t>333X03</t>
  </si>
  <si>
    <t>修改完成</t>
  </si>
  <si>
    <t>已聯繫備取,等待家長回覆</t>
  </si>
  <si>
    <t>333X04</t>
  </si>
  <si>
    <t>3-5歲缺額改為2人，預計11/1會有一位新生，其他備取也聯繫中，尚待回覆</t>
  </si>
  <si>
    <t>333X05</t>
  </si>
  <si>
    <t>3-5歲·等候備取人數：18人</t>
  </si>
  <si>
    <t>333x07</t>
  </si>
  <si>
    <t>3-5歲·等候備取人數：10人</t>
  </si>
  <si>
    <t>333X08</t>
  </si>
  <si>
    <t>3-5歲·等候備取人數：9人</t>
  </si>
  <si>
    <t>333x09</t>
  </si>
  <si>
    <t>333X10</t>
  </si>
  <si>
    <t>333X12</t>
  </si>
  <si>
    <t>臺北市立大安幼兒園</t>
  </si>
  <si>
    <t>幼兒園代碼</t>
  </si>
  <si>
    <t>行政區</t>
  </si>
  <si>
    <t>3-5歲班缺額</t>
  </si>
  <si>
    <t>2歲專班缺額</t>
  </si>
  <si>
    <t>已確認無誤/修改完成</t>
  </si>
  <si>
    <t>備註</t>
  </si>
  <si>
    <t>330X02</t>
  </si>
  <si>
    <t>國立臺北教育大學附設實驗國民小學附設幼兒園</t>
  </si>
  <si>
    <t>112學年度公幼缺額及備取狀況-大安區</t>
    <phoneticPr fontId="1" type="noConversion"/>
  </si>
  <si>
    <t>幼兒園名稱</t>
    <phoneticPr fontId="1" type="noConversion"/>
  </si>
  <si>
    <t>幼兒園住址</t>
    <phoneticPr fontId="1" type="noConversion"/>
  </si>
  <si>
    <t>3-5歲班缺額</t>
    <phoneticPr fontId="1" type="noConversion"/>
  </si>
  <si>
    <t>等候備取人數</t>
    <phoneticPr fontId="1" type="noConversion"/>
  </si>
  <si>
    <r>
      <t>新生次分區（左上）：</t>
    </r>
    <r>
      <rPr>
        <sz val="14"/>
        <color rgb="FFFF0000"/>
        <rFont val="標楷體"/>
        <family val="4"/>
        <charset val="136"/>
      </rPr>
      <t>誠安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昌隆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義村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和安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民輝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民炤</t>
    </r>
    <r>
      <rPr>
        <sz val="14"/>
        <color theme="1"/>
        <rFont val="標楷體"/>
        <family val="4"/>
        <charset val="136"/>
      </rPr>
      <t>共6里。</t>
    </r>
    <phoneticPr fontId="1" type="noConversion"/>
  </si>
  <si>
    <r>
      <t>和平次分區（左中）：</t>
    </r>
    <r>
      <rPr>
        <sz val="14"/>
        <color rgb="FFFF0000"/>
        <rFont val="標楷體"/>
        <family val="4"/>
        <charset val="136"/>
      </rPr>
      <t>錦華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古莊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龍坡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福住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龍安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龍泉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永康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光明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錦安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錦泰</t>
    </r>
    <r>
      <rPr>
        <sz val="14"/>
        <color theme="1"/>
        <rFont val="標楷體"/>
        <family val="4"/>
        <charset val="136"/>
      </rPr>
      <t>共10里。</t>
    </r>
    <phoneticPr fontId="1" type="noConversion"/>
  </si>
  <si>
    <r>
      <t>瑞安次分區（正中）：</t>
    </r>
    <r>
      <rPr>
        <sz val="14"/>
        <color rgb="FFFF0000"/>
        <rFont val="標楷體"/>
        <family val="4"/>
        <charset val="136"/>
      </rPr>
      <t>仁慈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德安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住安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龍雲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龍圖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龍陣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新龍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龍生</t>
    </r>
    <r>
      <rPr>
        <sz val="14"/>
        <color theme="1"/>
        <rFont val="標楷體"/>
        <family val="4"/>
        <charset val="136"/>
      </rPr>
      <t>共8里。</t>
    </r>
    <phoneticPr fontId="1" type="noConversion"/>
  </si>
  <si>
    <r>
      <t>學府次分區（下中）：</t>
    </r>
    <r>
      <rPr>
        <sz val="14"/>
        <color rgb="FFFF0000"/>
        <rFont val="標楷體"/>
        <family val="4"/>
        <charset val="136"/>
      </rPr>
      <t>古風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龍門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大學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龍淵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學府</t>
    </r>
    <r>
      <rPr>
        <sz val="14"/>
        <color theme="1"/>
        <rFont val="標楷體"/>
        <family val="4"/>
        <charset val="136"/>
      </rPr>
      <t>共5里。</t>
    </r>
    <phoneticPr fontId="1" type="noConversion"/>
  </si>
  <si>
    <r>
      <t>臥龍次分區（右下）：</t>
    </r>
    <r>
      <rPr>
        <sz val="14"/>
        <color rgb="FFFF0000"/>
        <rFont val="標楷體"/>
        <family val="4"/>
        <charset val="136"/>
      </rPr>
      <t>群英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臥龍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虎嘯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芳和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黎孝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黎元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黎和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群賢</t>
    </r>
    <r>
      <rPr>
        <sz val="14"/>
        <color theme="1"/>
        <rFont val="標楷體"/>
        <family val="4"/>
        <charset val="136"/>
      </rPr>
      <t>共8里。</t>
    </r>
    <phoneticPr fontId="1" type="noConversion"/>
  </si>
  <si>
    <r>
      <t>敦南次分區（右上）：</t>
    </r>
    <r>
      <rPr>
        <sz val="14"/>
        <color rgb="FFFF0000"/>
        <rFont val="標楷體"/>
        <family val="4"/>
        <charset val="136"/>
      </rPr>
      <t>華聲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正聲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車層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建安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建倫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光武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仁愛</t>
    </r>
    <r>
      <rPr>
        <sz val="14"/>
        <color theme="1"/>
        <rFont val="標楷體"/>
        <family val="4"/>
        <charset val="136"/>
      </rPr>
      <t>共7里。</t>
    </r>
    <phoneticPr fontId="1" type="noConversion"/>
  </si>
  <si>
    <r>
      <t>安和次分區（右中）：</t>
    </r>
    <r>
      <rPr>
        <sz val="14"/>
        <color rgb="FFFF0000"/>
        <rFont val="標楷體"/>
        <family val="4"/>
        <charset val="136"/>
      </rPr>
      <t>法治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臨江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敦煌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通安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全安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光信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敦安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通化</t>
    </r>
    <r>
      <rPr>
        <sz val="14"/>
        <color theme="1"/>
        <rFont val="標楷體"/>
        <family val="4"/>
        <charset val="136"/>
      </rPr>
      <t>、</t>
    </r>
    <r>
      <rPr>
        <sz val="14"/>
        <color rgb="FFFF0000"/>
        <rFont val="標楷體"/>
        <family val="4"/>
        <charset val="136"/>
      </rPr>
      <t>義安</t>
    </r>
    <r>
      <rPr>
        <sz val="14"/>
        <color theme="1"/>
        <rFont val="標楷體"/>
        <family val="4"/>
        <charset val="136"/>
      </rPr>
      <t>共9里。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</si>
</sst>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rgb="FF000000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rgb="FFC00000"/>
      <name val="標楷體"/>
      <family val="4"/>
      <charset val="136"/>
    </font>
    <font>
      <b/>
      <sz val="10"/>
      <color rgb="FF000000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b/>
      <sz val="14"/>
      <name val="標楷體"/>
      <family val="4"/>
      <charset val="136"/>
    </font>
    <font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name val="標楷體"/>
      <family val="4"/>
      <charset val="136"/>
    </font>
    <font>
      <sz val="18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b/>
      <sz val="12"/>
      <color rgb="FF00000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4"/>
      <color rgb="FFB10202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473821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808080"/>
      </left>
      <right style="medium">
        <color rgb="FF00000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08080"/>
      </left>
      <right style="medium">
        <color rgb="FF000000"/>
      </right>
      <top style="medium">
        <color rgb="FFCCCCCC"/>
      </top>
      <bottom style="medium">
        <color rgb="FF80808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80808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000000"/>
      </bottom>
      <diagonal/>
    </border>
    <border>
      <left style="medium">
        <color rgb="FF808080"/>
      </left>
      <right style="medium">
        <color rgb="FF000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" fontId="11" fillId="0" borderId="19" xfId="0" applyNumberFormat="1" applyFont="1" applyBorder="1" applyAlignment="1">
      <alignment horizontal="center" vertical="center"/>
    </xf>
    <xf numFmtId="0" fontId="12" fillId="2" borderId="20" xfId="0" applyFont="1" applyFill="1" applyBorder="1" applyAlignment="1">
      <alignment vertical="center" wrapText="1"/>
    </xf>
    <xf numFmtId="0" fontId="11" fillId="2" borderId="21" xfId="0" applyFont="1" applyFill="1" applyBorder="1">
      <alignment vertical="center"/>
    </xf>
    <xf numFmtId="0" fontId="14" fillId="5" borderId="22" xfId="0" applyFont="1" applyFill="1" applyBorder="1" applyAlignment="1">
      <alignment vertical="center" wrapText="1"/>
    </xf>
    <xf numFmtId="0" fontId="13" fillId="0" borderId="23" xfId="0" applyFont="1" applyBorder="1">
      <alignment vertical="center"/>
    </xf>
    <xf numFmtId="0" fontId="14" fillId="5" borderId="24" xfId="0" applyFont="1" applyFill="1" applyBorder="1" applyAlignment="1">
      <alignment vertical="center" wrapText="1"/>
    </xf>
    <xf numFmtId="0" fontId="13" fillId="0" borderId="10" xfId="0" applyFont="1" applyBorder="1">
      <alignment vertical="center"/>
    </xf>
    <xf numFmtId="0" fontId="10" fillId="2" borderId="26" xfId="0" applyFont="1" applyFill="1" applyBorder="1" applyAlignment="1">
      <alignment vertical="center" wrapText="1"/>
    </xf>
    <xf numFmtId="0" fontId="11" fillId="2" borderId="29" xfId="0" applyFont="1" applyFill="1" applyBorder="1">
      <alignment vertical="center"/>
    </xf>
    <xf numFmtId="0" fontId="15" fillId="5" borderId="22" xfId="0" applyFont="1" applyFill="1" applyBorder="1" applyAlignment="1">
      <alignment vertical="center" wrapText="1"/>
    </xf>
    <xf numFmtId="0" fontId="15" fillId="5" borderId="24" xfId="0" applyFont="1" applyFill="1" applyBorder="1" applyAlignment="1">
      <alignment vertical="center" wrapText="1"/>
    </xf>
    <xf numFmtId="0" fontId="12" fillId="2" borderId="26" xfId="0" applyFont="1" applyFill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1" fillId="2" borderId="29" xfId="0" applyFont="1" applyFill="1" applyBorder="1" applyAlignment="1">
      <alignment vertical="center" wrapText="1"/>
    </xf>
    <xf numFmtId="0" fontId="15" fillId="5" borderId="20" xfId="0" applyFont="1" applyFill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30" xfId="0" applyFont="1" applyBorder="1" applyAlignment="1">
      <alignment vertical="center" wrapText="1"/>
    </xf>
    <xf numFmtId="0" fontId="14" fillId="0" borderId="31" xfId="0" applyFont="1" applyBorder="1" applyAlignment="1">
      <alignment vertical="center" wrapText="1"/>
    </xf>
    <xf numFmtId="0" fontId="13" fillId="0" borderId="32" xfId="0" applyFont="1" applyBorder="1">
      <alignment vertical="center"/>
    </xf>
    <xf numFmtId="0" fontId="12" fillId="2" borderId="33" xfId="0" applyFont="1" applyFill="1" applyBorder="1" applyAlignment="1">
      <alignment vertical="center" wrapText="1"/>
    </xf>
    <xf numFmtId="0" fontId="14" fillId="5" borderId="34" xfId="0" applyFont="1" applyFill="1" applyBorder="1" applyAlignment="1">
      <alignment vertical="center" wrapText="1"/>
    </xf>
    <xf numFmtId="0" fontId="14" fillId="5" borderId="35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vertical="center" wrapText="1"/>
    </xf>
    <xf numFmtId="0" fontId="14" fillId="5" borderId="38" xfId="0" applyFont="1" applyFill="1" applyBorder="1" applyAlignment="1">
      <alignment vertical="center" wrapText="1"/>
    </xf>
    <xf numFmtId="0" fontId="14" fillId="5" borderId="31" xfId="0" applyFont="1" applyFill="1" applyBorder="1" applyAlignment="1">
      <alignment vertical="center" wrapText="1"/>
    </xf>
    <xf numFmtId="0" fontId="12" fillId="6" borderId="26" xfId="0" applyFont="1" applyFill="1" applyBorder="1" applyAlignment="1">
      <alignment vertical="center" wrapText="1"/>
    </xf>
    <xf numFmtId="0" fontId="11" fillId="6" borderId="29" xfId="0" applyFont="1" applyFill="1" applyBorder="1">
      <alignment vertical="center"/>
    </xf>
    <xf numFmtId="0" fontId="14" fillId="6" borderId="22" xfId="0" applyFont="1" applyFill="1" applyBorder="1" applyAlignment="1">
      <alignment vertical="center" wrapText="1"/>
    </xf>
    <xf numFmtId="0" fontId="13" fillId="6" borderId="23" xfId="0" applyFont="1" applyFill="1" applyBorder="1">
      <alignment vertical="center"/>
    </xf>
    <xf numFmtId="0" fontId="14" fillId="6" borderId="24" xfId="0" applyFont="1" applyFill="1" applyBorder="1" applyAlignment="1">
      <alignment vertical="center" wrapText="1"/>
    </xf>
    <xf numFmtId="0" fontId="13" fillId="6" borderId="10" xfId="0" applyFont="1" applyFill="1" applyBorder="1">
      <alignment vertical="center"/>
    </xf>
    <xf numFmtId="0" fontId="21" fillId="0" borderId="0" xfId="0" applyFont="1">
      <alignment vertical="center"/>
    </xf>
    <xf numFmtId="0" fontId="0" fillId="0" borderId="39" xfId="0" applyBorder="1">
      <alignment vertical="center"/>
    </xf>
    <xf numFmtId="0" fontId="20" fillId="5" borderId="22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20" fillId="5" borderId="24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3" fillId="3" borderId="28" xfId="0" applyFont="1" applyFill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left" vertical="center" wrapText="1"/>
    </xf>
    <xf numFmtId="49" fontId="24" fillId="5" borderId="1" xfId="0" applyNumberFormat="1" applyFont="1" applyFill="1" applyBorder="1" applyAlignment="1">
      <alignment horizontal="center" vertical="center" wrapText="1"/>
    </xf>
    <xf numFmtId="176" fontId="24" fillId="0" borderId="1" xfId="0" applyNumberFormat="1" applyFont="1" applyBorder="1" applyAlignment="1">
      <alignment horizontal="center" vertical="center" wrapText="1"/>
    </xf>
    <xf numFmtId="49" fontId="24" fillId="0" borderId="45" xfId="0" applyNumberFormat="1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8" fillId="0" borderId="0" xfId="0" applyFont="1">
      <alignment vertical="center"/>
    </xf>
    <xf numFmtId="0" fontId="6" fillId="8" borderId="49" xfId="0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0" fontId="6" fillId="8" borderId="53" xfId="0" applyFont="1" applyFill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8" fillId="0" borderId="49" xfId="0" applyFont="1" applyBorder="1" applyAlignment="1">
      <alignment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8" fillId="0" borderId="51" xfId="0" applyFont="1" applyBorder="1" applyAlignment="1">
      <alignment vertical="center" wrapText="1"/>
    </xf>
    <xf numFmtId="0" fontId="28" fillId="0" borderId="51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8" fillId="7" borderId="51" xfId="0" applyFont="1" applyFill="1" applyBorder="1" applyAlignment="1">
      <alignment horizontal="center" vertical="center" wrapText="1"/>
    </xf>
    <xf numFmtId="0" fontId="8" fillId="7" borderId="51" xfId="0" applyFont="1" applyFill="1" applyBorder="1" applyAlignment="1">
      <alignment vertical="center" wrapText="1"/>
    </xf>
    <xf numFmtId="0" fontId="28" fillId="7" borderId="51" xfId="0" applyFont="1" applyFill="1" applyBorder="1" applyAlignment="1">
      <alignment horizontal="center" vertical="center" wrapText="1"/>
    </xf>
    <xf numFmtId="0" fontId="28" fillId="7" borderId="51" xfId="0" applyFont="1" applyFill="1" applyBorder="1" applyAlignment="1">
      <alignment vertical="center" wrapText="1"/>
    </xf>
    <xf numFmtId="0" fontId="3" fillId="11" borderId="3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3" fillId="3" borderId="41" xfId="0" applyFont="1" applyFill="1" applyBorder="1" applyAlignment="1">
      <alignment horizontal="center" vertical="center" wrapText="1"/>
    </xf>
    <xf numFmtId="0" fontId="23" fillId="3" borderId="43" xfId="0" applyFont="1" applyFill="1" applyBorder="1" applyAlignment="1">
      <alignment horizontal="center" vertical="center" wrapText="1"/>
    </xf>
    <xf numFmtId="0" fontId="23" fillId="3" borderId="28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42" xfId="0" applyFont="1" applyFill="1" applyBorder="1" applyAlignment="1">
      <alignment horizontal="center" vertical="center" wrapText="1"/>
    </xf>
    <xf numFmtId="0" fontId="23" fillId="3" borderId="44" xfId="0" applyFont="1" applyFill="1" applyBorder="1" applyAlignment="1">
      <alignment horizontal="center" vertical="center" wrapText="1"/>
    </xf>
    <xf numFmtId="0" fontId="23" fillId="3" borderId="46" xfId="0" applyFont="1" applyFill="1" applyBorder="1" applyAlignment="1">
      <alignment horizontal="center" vertical="center" wrapText="1"/>
    </xf>
    <xf numFmtId="0" fontId="23" fillId="3" borderId="47" xfId="0" applyFont="1" applyFill="1" applyBorder="1" applyAlignment="1">
      <alignment horizontal="center" vertical="center" wrapText="1"/>
    </xf>
    <xf numFmtId="49" fontId="24" fillId="0" borderId="14" xfId="0" applyNumberFormat="1" applyFont="1" applyBorder="1" applyAlignment="1">
      <alignment horizontal="center" vertical="center" wrapText="1"/>
    </xf>
    <xf numFmtId="49" fontId="24" fillId="0" borderId="5" xfId="0" applyNumberFormat="1" applyFont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0" fontId="16" fillId="5" borderId="2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5" xfId="0" applyBorder="1">
      <alignment vertical="center"/>
    </xf>
    <xf numFmtId="0" fontId="13" fillId="5" borderId="27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3" fillId="0" borderId="2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7" xfId="0" applyBorder="1">
      <alignment vertical="center"/>
    </xf>
    <xf numFmtId="0" fontId="13" fillId="0" borderId="28" xfId="0" applyFont="1" applyBorder="1" applyAlignment="1">
      <alignment vertical="center" wrapText="1"/>
    </xf>
    <xf numFmtId="0" fontId="0" fillId="0" borderId="12" xfId="0" applyBorder="1">
      <alignment vertical="center"/>
    </xf>
    <xf numFmtId="0" fontId="16" fillId="6" borderId="27" xfId="0" applyFont="1" applyFill="1" applyBorder="1" applyAlignment="1">
      <alignment horizontal="right" vertical="center"/>
    </xf>
    <xf numFmtId="0" fontId="0" fillId="6" borderId="5" xfId="0" applyFill="1" applyBorder="1">
      <alignment vertical="center"/>
    </xf>
    <xf numFmtId="0" fontId="0" fillId="6" borderId="25" xfId="0" applyFill="1" applyBorder="1">
      <alignment vertical="center"/>
    </xf>
    <xf numFmtId="0" fontId="13" fillId="6" borderId="27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0" fontId="13" fillId="0" borderId="27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3" fillId="0" borderId="5" xfId="0" applyFont="1" applyBorder="1">
      <alignment vertical="center"/>
    </xf>
    <xf numFmtId="0" fontId="13" fillId="0" borderId="25" xfId="0" applyFont="1" applyBorder="1">
      <alignment vertical="center"/>
    </xf>
    <xf numFmtId="0" fontId="18" fillId="5" borderId="27" xfId="0" applyFont="1" applyFill="1" applyBorder="1" applyAlignment="1">
      <alignment horizontal="right" vertical="center"/>
    </xf>
    <xf numFmtId="0" fontId="19" fillId="5" borderId="5" xfId="0" applyFont="1" applyFill="1" applyBorder="1">
      <alignment vertical="center"/>
    </xf>
    <xf numFmtId="0" fontId="19" fillId="5" borderId="25" xfId="0" applyFont="1" applyFill="1" applyBorder="1">
      <alignment vertical="center"/>
    </xf>
    <xf numFmtId="0" fontId="8" fillId="5" borderId="27" xfId="0" applyFont="1" applyFill="1" applyBorder="1" applyAlignment="1">
      <alignment horizontal="left" vertical="center" wrapText="1"/>
    </xf>
    <xf numFmtId="0" fontId="19" fillId="5" borderId="5" xfId="0" applyFont="1" applyFill="1" applyBorder="1" applyAlignment="1">
      <alignment horizontal="left" vertical="center"/>
    </xf>
    <xf numFmtId="0" fontId="19" fillId="5" borderId="2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10" borderId="55" xfId="0" applyFont="1" applyFill="1" applyBorder="1" applyAlignment="1">
      <alignment horizontal="center" vertical="center" wrapText="1"/>
    </xf>
    <xf numFmtId="0" fontId="6" fillId="10" borderId="54" xfId="0" applyFont="1" applyFill="1" applyBorder="1" applyAlignment="1">
      <alignment horizontal="center" vertical="center" wrapText="1"/>
    </xf>
    <xf numFmtId="0" fontId="6" fillId="8" borderId="56" xfId="0" applyFont="1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6" fillId="8" borderId="59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6" fillId="9" borderId="61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259978</xdr:colOff>
      <xdr:row>3</xdr:row>
      <xdr:rowOff>35859</xdr:rowOff>
    </xdr:from>
    <xdr:to>
      <xdr:col>1</xdr:col>
      <xdr:colOff>1985682</xdr:colOff>
      <xdr:row>10</xdr:row>
      <xdr:rowOff>170329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4F1D954-1A64-4F22-9262-F3D13DA68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278" y="3388659"/>
          <a:ext cx="1725704" cy="1601320"/>
        </a:xfrm>
        <a:prstGeom prst="rect">
          <a:avLst/>
        </a:prstGeom>
      </xdr:spPr>
    </xdr:pic>
    <xdr:clientData/>
  </xdr:twoCellAnchor>
  <xdr:twoCellAnchor editAs="oneCell">
    <xdr:from>
      <xdr:col>4</xdr:col>
      <xdr:colOff>65316</xdr:colOff>
      <xdr:row>3</xdr:row>
      <xdr:rowOff>139537</xdr:rowOff>
    </xdr:from>
    <xdr:to>
      <xdr:col>4</xdr:col>
      <xdr:colOff>3624944</xdr:colOff>
      <xdr:row>25</xdr:row>
      <xdr:rowOff>135279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E86C14D-6C2B-45BB-8216-FAE0F99BD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9516" y="3492337"/>
          <a:ext cx="3559628" cy="4624891"/>
        </a:xfrm>
        <a:prstGeom prst="rect">
          <a:avLst/>
        </a:prstGeom>
      </xdr:spPr>
    </xdr:pic>
    <xdr:clientData/>
  </xdr:twoCellAnchor>
  <xdr:twoCellAnchor editAs="oneCell">
    <xdr:from>
      <xdr:col>1</xdr:col>
      <xdr:colOff>576942</xdr:colOff>
      <xdr:row>32</xdr:row>
      <xdr:rowOff>43544</xdr:rowOff>
    </xdr:from>
    <xdr:to>
      <xdr:col>1</xdr:col>
      <xdr:colOff>1632857</xdr:colOff>
      <xdr:row>38</xdr:row>
      <xdr:rowOff>192860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9E460D4-ECE0-421A-AB82-1C59F81D0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6242" y="9501869"/>
          <a:ext cx="1055915" cy="1397091"/>
        </a:xfrm>
        <a:prstGeom prst="rect">
          <a:avLst/>
        </a:prstGeom>
      </xdr:spPr>
    </xdr:pic>
    <xdr:clientData/>
  </xdr:twoCellAnchor>
  <xdr:twoCellAnchor editAs="oneCell">
    <xdr:from>
      <xdr:col>1</xdr:col>
      <xdr:colOff>696686</xdr:colOff>
      <xdr:row>76</xdr:row>
      <xdr:rowOff>32657</xdr:rowOff>
    </xdr:from>
    <xdr:to>
      <xdr:col>1</xdr:col>
      <xdr:colOff>1699094</xdr:colOff>
      <xdr:row>82</xdr:row>
      <xdr:rowOff>174172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53ADC62E-B4D0-41F8-9BE2-618DAE01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5986" y="18768332"/>
          <a:ext cx="1002408" cy="1398814"/>
        </a:xfrm>
        <a:prstGeom prst="rect">
          <a:avLst/>
        </a:prstGeom>
      </xdr:spPr>
    </xdr:pic>
    <xdr:clientData/>
  </xdr:twoCellAnchor>
  <xdr:twoCellAnchor editAs="oneCell">
    <xdr:from>
      <xdr:col>1</xdr:col>
      <xdr:colOff>936171</xdr:colOff>
      <xdr:row>11</xdr:row>
      <xdr:rowOff>32657</xdr:rowOff>
    </xdr:from>
    <xdr:to>
      <xdr:col>1</xdr:col>
      <xdr:colOff>1470213</xdr:colOff>
      <xdr:row>15</xdr:row>
      <xdr:rowOff>185607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E94708C0-91C6-48ED-A7A0-165AB618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5471" y="5071382"/>
          <a:ext cx="534042" cy="981624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24</xdr:row>
      <xdr:rowOff>45918</xdr:rowOff>
    </xdr:from>
    <xdr:to>
      <xdr:col>1</xdr:col>
      <xdr:colOff>1977954</xdr:colOff>
      <xdr:row>31</xdr:row>
      <xdr:rowOff>174172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CA18FF9B-C66D-442B-9D52-B881F1DCF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7818318"/>
          <a:ext cx="1520754" cy="1595104"/>
        </a:xfrm>
        <a:prstGeom prst="rect">
          <a:avLst/>
        </a:prstGeom>
      </xdr:spPr>
    </xdr:pic>
    <xdr:clientData/>
  </xdr:twoCellAnchor>
  <xdr:twoCellAnchor editAs="oneCell">
    <xdr:from>
      <xdr:col>1</xdr:col>
      <xdr:colOff>555170</xdr:colOff>
      <xdr:row>60</xdr:row>
      <xdr:rowOff>21771</xdr:rowOff>
    </xdr:from>
    <xdr:to>
      <xdr:col>1</xdr:col>
      <xdr:colOff>1694188</xdr:colOff>
      <xdr:row>64</xdr:row>
      <xdr:rowOff>185058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4E425041-281F-4278-85F5-7A7BA1EF6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470" y="15376071"/>
          <a:ext cx="1139018" cy="1001486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326571</xdr:colOff>
      <xdr:row>16</xdr:row>
      <xdr:rowOff>43542</xdr:rowOff>
    </xdr:from>
    <xdr:to>
      <xdr:col>1</xdr:col>
      <xdr:colOff>2104692</xdr:colOff>
      <xdr:row>23</xdr:row>
      <xdr:rowOff>207916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2EA8713-07DA-4421-8F7B-5B98EE221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5871" y="6130017"/>
          <a:ext cx="1778121" cy="1631224"/>
        </a:xfrm>
        <a:prstGeom prst="rect">
          <a:avLst/>
        </a:prstGeom>
      </xdr:spPr>
    </xdr:pic>
    <xdr:clientData/>
  </xdr:twoCellAnchor>
  <xdr:twoCellAnchor editAs="oneCell">
    <xdr:from>
      <xdr:col>1</xdr:col>
      <xdr:colOff>620484</xdr:colOff>
      <xdr:row>65</xdr:row>
      <xdr:rowOff>21772</xdr:rowOff>
    </xdr:from>
    <xdr:to>
      <xdr:col>1</xdr:col>
      <xdr:colOff>1698169</xdr:colOff>
      <xdr:row>70</xdr:row>
      <xdr:rowOff>153489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87631D83-F3EF-45B5-9C5E-059C623B4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784" y="16433347"/>
          <a:ext cx="1077685" cy="117946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39</xdr:row>
      <xdr:rowOff>21771</xdr:rowOff>
    </xdr:from>
    <xdr:to>
      <xdr:col>1</xdr:col>
      <xdr:colOff>1941262</xdr:colOff>
      <xdr:row>45</xdr:row>
      <xdr:rowOff>208675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C4E6E17C-6842-475D-8ECF-261F50739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10946946"/>
          <a:ext cx="1560262" cy="1444204"/>
        </a:xfrm>
        <a:prstGeom prst="rect">
          <a:avLst/>
        </a:prstGeom>
      </xdr:spPr>
    </xdr:pic>
    <xdr:clientData/>
  </xdr:twoCellAnchor>
  <xdr:twoCellAnchor editAs="oneCell">
    <xdr:from>
      <xdr:col>1</xdr:col>
      <xdr:colOff>555171</xdr:colOff>
      <xdr:row>71</xdr:row>
      <xdr:rowOff>32657</xdr:rowOff>
    </xdr:from>
    <xdr:to>
      <xdr:col>1</xdr:col>
      <xdr:colOff>1959429</xdr:colOff>
      <xdr:row>75</xdr:row>
      <xdr:rowOff>179811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FF189270-96D6-47B7-B98A-1F69836D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471" y="17711057"/>
          <a:ext cx="1404258" cy="985353"/>
        </a:xfrm>
        <a:prstGeom prst="rect">
          <a:avLst/>
        </a:prstGeom>
      </xdr:spPr>
    </xdr:pic>
    <xdr:clientData/>
  </xdr:twoCellAnchor>
  <xdr:twoCellAnchor editAs="oneCell">
    <xdr:from>
      <xdr:col>1</xdr:col>
      <xdr:colOff>372055</xdr:colOff>
      <xdr:row>52</xdr:row>
      <xdr:rowOff>32657</xdr:rowOff>
    </xdr:from>
    <xdr:to>
      <xdr:col>1</xdr:col>
      <xdr:colOff>1915885</xdr:colOff>
      <xdr:row>59</xdr:row>
      <xdr:rowOff>200732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6BE951B2-07F3-42B2-928C-D2FF2C2F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1355" y="13701032"/>
          <a:ext cx="1543830" cy="1634925"/>
        </a:xfrm>
        <a:prstGeom prst="rect">
          <a:avLst/>
        </a:prstGeom>
      </xdr:spPr>
    </xdr:pic>
    <xdr:clientData/>
  </xdr:twoCellAnchor>
  <xdr:twoCellAnchor editAs="oneCell">
    <xdr:from>
      <xdr:col>1</xdr:col>
      <xdr:colOff>359227</xdr:colOff>
      <xdr:row>46</xdr:row>
      <xdr:rowOff>43543</xdr:rowOff>
    </xdr:from>
    <xdr:to>
      <xdr:col>1</xdr:col>
      <xdr:colOff>2001854</xdr:colOff>
      <xdr:row>51</xdr:row>
      <xdr:rowOff>174171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E0899389-00FE-4C5A-9415-09F9E7AF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8527" y="12445093"/>
          <a:ext cx="1642627" cy="1178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132775</xdr:colOff>
      <xdr:row>4</xdr:row>
      <xdr:rowOff>544286</xdr:rowOff>
    </xdr:from>
    <xdr:to>
      <xdr:col>1</xdr:col>
      <xdr:colOff>2639786</xdr:colOff>
      <xdr:row>6</xdr:row>
      <xdr:rowOff>722181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A12B7BF-D411-4E08-B8DF-04D4DF4E4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632" y="2340429"/>
          <a:ext cx="2507011" cy="22461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F2B6-ED8F-48C7-8098-6EC03BCA5EBD}">
  <sheetPr>
    <pageSetUpPr fitToPage="1"/>
  </sheetPr>
  <dimension ref="A1:I15"/>
  <sheetViews>
    <sheetView zoomScale="115" zoomScaleNormal="115" workbookViewId="0">
      <selection activeCell="I4" sqref="I4:I15"/>
    </sheetView>
  </sheetViews>
  <sheetFormatPr defaultRowHeight="17" x14ac:dyDescent="0.4"/>
  <cols>
    <col min="5" max="5" width="36.08984375" customWidth="1"/>
    <col min="6" max="6" width="10.26953125" customWidth="1"/>
    <col min="8" max="8" width="10.7265625" customWidth="1"/>
    <col min="9" max="9" width="39" customWidth="1"/>
  </cols>
  <sheetData>
    <row r="1" spans="1:9" ht="17.5" thickBot="1" x14ac:dyDescent="0.45">
      <c r="A1" s="102" t="s">
        <v>224</v>
      </c>
      <c r="B1" s="102"/>
      <c r="C1" s="102"/>
      <c r="D1" s="102"/>
      <c r="E1" s="102"/>
      <c r="F1" s="102"/>
      <c r="G1" s="102"/>
      <c r="H1" s="102"/>
      <c r="I1" s="102"/>
    </row>
    <row r="2" spans="1:9" ht="16.5" customHeight="1" x14ac:dyDescent="0.4">
      <c r="A2" s="103" t="s">
        <v>225</v>
      </c>
      <c r="B2" s="105" t="s">
        <v>226</v>
      </c>
      <c r="C2" s="105" t="s">
        <v>227</v>
      </c>
      <c r="D2" s="105" t="s">
        <v>228</v>
      </c>
      <c r="E2" s="105" t="s">
        <v>323</v>
      </c>
      <c r="F2" s="105" t="s">
        <v>230</v>
      </c>
      <c r="G2" s="68" t="s">
        <v>231</v>
      </c>
      <c r="H2" s="68" t="s">
        <v>232</v>
      </c>
      <c r="I2" s="107" t="s">
        <v>324</v>
      </c>
    </row>
    <row r="3" spans="1:9" ht="17.5" thickBot="1" x14ac:dyDescent="0.45">
      <c r="A3" s="104"/>
      <c r="B3" s="106"/>
      <c r="C3" s="106"/>
      <c r="D3" s="106"/>
      <c r="E3" s="106"/>
      <c r="F3" s="106"/>
      <c r="G3" s="69" t="s">
        <v>234</v>
      </c>
      <c r="H3" s="69" t="s">
        <v>234</v>
      </c>
      <c r="I3" s="108"/>
    </row>
    <row r="4" spans="1:9" x14ac:dyDescent="0.4">
      <c r="A4" s="70">
        <v>1</v>
      </c>
      <c r="B4" s="71" t="s">
        <v>235</v>
      </c>
      <c r="C4" s="71" t="s">
        <v>236</v>
      </c>
      <c r="D4" s="71" t="s">
        <v>237</v>
      </c>
      <c r="E4" s="72" t="s">
        <v>238</v>
      </c>
      <c r="F4" s="73" t="s">
        <v>239</v>
      </c>
      <c r="G4" s="74">
        <v>1</v>
      </c>
      <c r="H4" s="74">
        <v>6</v>
      </c>
      <c r="I4" s="75" t="s">
        <v>240</v>
      </c>
    </row>
    <row r="5" spans="1:9" x14ac:dyDescent="0.4">
      <c r="A5" s="76">
        <v>2</v>
      </c>
      <c r="B5" s="71" t="s">
        <v>235</v>
      </c>
      <c r="C5" s="71" t="s">
        <v>236</v>
      </c>
      <c r="D5" s="71" t="s">
        <v>237</v>
      </c>
      <c r="E5" s="72" t="s">
        <v>241</v>
      </c>
      <c r="F5" s="73" t="s">
        <v>242</v>
      </c>
      <c r="G5" s="74" t="s">
        <v>243</v>
      </c>
      <c r="H5" s="74">
        <v>4</v>
      </c>
      <c r="I5" s="75" t="s">
        <v>244</v>
      </c>
    </row>
    <row r="6" spans="1:9" x14ac:dyDescent="0.4">
      <c r="A6" s="70">
        <v>3</v>
      </c>
      <c r="B6" s="71" t="s">
        <v>235</v>
      </c>
      <c r="C6" s="71" t="s">
        <v>236</v>
      </c>
      <c r="D6" s="71" t="s">
        <v>237</v>
      </c>
      <c r="E6" s="72" t="s">
        <v>245</v>
      </c>
      <c r="F6" s="73" t="s">
        <v>246</v>
      </c>
      <c r="G6" s="74" t="s">
        <v>243</v>
      </c>
      <c r="H6" s="74">
        <v>4</v>
      </c>
      <c r="I6" s="75" t="s">
        <v>247</v>
      </c>
    </row>
    <row r="7" spans="1:9" x14ac:dyDescent="0.4">
      <c r="A7" s="76">
        <v>4</v>
      </c>
      <c r="B7" s="71" t="s">
        <v>235</v>
      </c>
      <c r="C7" s="71" t="s">
        <v>236</v>
      </c>
      <c r="D7" s="71" t="s">
        <v>237</v>
      </c>
      <c r="E7" s="72" t="s">
        <v>248</v>
      </c>
      <c r="F7" s="73" t="s">
        <v>249</v>
      </c>
      <c r="G7" s="74" t="s">
        <v>243</v>
      </c>
      <c r="H7" s="74">
        <v>5</v>
      </c>
      <c r="I7" s="75" t="s">
        <v>250</v>
      </c>
    </row>
    <row r="8" spans="1:9" x14ac:dyDescent="0.4">
      <c r="A8" s="70">
        <v>5</v>
      </c>
      <c r="B8" s="71" t="s">
        <v>235</v>
      </c>
      <c r="C8" s="71" t="s">
        <v>236</v>
      </c>
      <c r="D8" s="71" t="s">
        <v>237</v>
      </c>
      <c r="E8" s="72" t="s">
        <v>251</v>
      </c>
      <c r="F8" s="73" t="s">
        <v>252</v>
      </c>
      <c r="G8" s="74">
        <v>2</v>
      </c>
      <c r="H8" s="74">
        <v>5</v>
      </c>
      <c r="I8" s="75" t="s">
        <v>253</v>
      </c>
    </row>
    <row r="9" spans="1:9" x14ac:dyDescent="0.4">
      <c r="A9" s="76">
        <v>6</v>
      </c>
      <c r="B9" s="71" t="s">
        <v>235</v>
      </c>
      <c r="C9" s="71" t="s">
        <v>236</v>
      </c>
      <c r="D9" s="71" t="s">
        <v>237</v>
      </c>
      <c r="E9" s="72" t="s">
        <v>254</v>
      </c>
      <c r="F9" s="73" t="s">
        <v>252</v>
      </c>
      <c r="G9" s="74" t="s">
        <v>243</v>
      </c>
      <c r="H9" s="74">
        <v>2</v>
      </c>
      <c r="I9" s="75" t="s">
        <v>255</v>
      </c>
    </row>
    <row r="10" spans="1:9" ht="27" x14ac:dyDescent="0.4">
      <c r="A10" s="70">
        <v>7</v>
      </c>
      <c r="B10" s="71" t="s">
        <v>235</v>
      </c>
      <c r="C10" s="71" t="s">
        <v>236</v>
      </c>
      <c r="D10" s="71" t="s">
        <v>256</v>
      </c>
      <c r="E10" s="72" t="s">
        <v>257</v>
      </c>
      <c r="F10" s="73" t="s">
        <v>242</v>
      </c>
      <c r="G10" s="74" t="s">
        <v>243</v>
      </c>
      <c r="H10" s="74">
        <v>4</v>
      </c>
      <c r="I10" s="75" t="s">
        <v>258</v>
      </c>
    </row>
    <row r="11" spans="1:9" ht="27" x14ac:dyDescent="0.4">
      <c r="A11" s="76">
        <v>8</v>
      </c>
      <c r="B11" s="71" t="s">
        <v>235</v>
      </c>
      <c r="C11" s="71" t="s">
        <v>236</v>
      </c>
      <c r="D11" s="71" t="s">
        <v>237</v>
      </c>
      <c r="E11" s="72" t="s">
        <v>259</v>
      </c>
      <c r="F11" s="73" t="s">
        <v>242</v>
      </c>
      <c r="G11" s="74">
        <v>1</v>
      </c>
      <c r="H11" s="74">
        <v>6</v>
      </c>
      <c r="I11" s="75" t="s">
        <v>260</v>
      </c>
    </row>
    <row r="12" spans="1:9" x14ac:dyDescent="0.4">
      <c r="A12" s="70">
        <v>9</v>
      </c>
      <c r="B12" s="71" t="s">
        <v>235</v>
      </c>
      <c r="C12" s="71" t="s">
        <v>236</v>
      </c>
      <c r="D12" s="71" t="s">
        <v>237</v>
      </c>
      <c r="E12" s="72" t="s">
        <v>261</v>
      </c>
      <c r="F12" s="73" t="s">
        <v>252</v>
      </c>
      <c r="G12" s="74" t="s">
        <v>243</v>
      </c>
      <c r="H12" s="74">
        <v>7</v>
      </c>
      <c r="I12" s="75" t="s">
        <v>262</v>
      </c>
    </row>
    <row r="13" spans="1:9" x14ac:dyDescent="0.4">
      <c r="A13" s="76">
        <v>10</v>
      </c>
      <c r="B13" s="71" t="s">
        <v>235</v>
      </c>
      <c r="C13" s="71" t="s">
        <v>236</v>
      </c>
      <c r="D13" s="71" t="s">
        <v>237</v>
      </c>
      <c r="E13" s="72" t="s">
        <v>263</v>
      </c>
      <c r="F13" s="73" t="s">
        <v>264</v>
      </c>
      <c r="G13" s="74" t="s">
        <v>243</v>
      </c>
      <c r="H13" s="74">
        <v>4</v>
      </c>
      <c r="I13" s="75" t="s">
        <v>265</v>
      </c>
    </row>
    <row r="14" spans="1:9" x14ac:dyDescent="0.4">
      <c r="A14" s="70">
        <v>11</v>
      </c>
      <c r="B14" s="71" t="s">
        <v>235</v>
      </c>
      <c r="C14" s="71" t="s">
        <v>236</v>
      </c>
      <c r="D14" s="71" t="s">
        <v>237</v>
      </c>
      <c r="E14" s="72" t="s">
        <v>266</v>
      </c>
      <c r="F14" s="73" t="s">
        <v>242</v>
      </c>
      <c r="G14" s="74" t="s">
        <v>243</v>
      </c>
      <c r="H14" s="74">
        <v>2</v>
      </c>
      <c r="I14" s="75" t="s">
        <v>267</v>
      </c>
    </row>
    <row r="15" spans="1:9" ht="27" x14ac:dyDescent="0.4">
      <c r="A15" s="76">
        <v>12</v>
      </c>
      <c r="B15" s="71" t="s">
        <v>235</v>
      </c>
      <c r="C15" s="71" t="s">
        <v>236</v>
      </c>
      <c r="D15" s="71" t="s">
        <v>237</v>
      </c>
      <c r="E15" s="72" t="s">
        <v>268</v>
      </c>
      <c r="F15" s="73" t="s">
        <v>242</v>
      </c>
      <c r="G15" s="74" t="s">
        <v>243</v>
      </c>
      <c r="H15" s="74">
        <v>3</v>
      </c>
      <c r="I15" s="75" t="s">
        <v>269</v>
      </c>
    </row>
  </sheetData>
  <mergeCells count="8">
    <mergeCell ref="A1:I1"/>
    <mergeCell ref="A2:A3"/>
    <mergeCell ref="B2:B3"/>
    <mergeCell ref="C2:C3"/>
    <mergeCell ref="D2:D3"/>
    <mergeCell ref="E2:E3"/>
    <mergeCell ref="F2:F3"/>
    <mergeCell ref="I2:I3"/>
  </mergeCells>
  <phoneticPr fontId="1" type="noConversion"/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821D-87D7-4BDF-936F-601601AF8368}">
  <sheetPr>
    <pageSetUpPr fitToPage="1"/>
  </sheetPr>
  <dimension ref="A1:J11"/>
  <sheetViews>
    <sheetView zoomScaleNormal="100" workbookViewId="0">
      <selection activeCell="I4" sqref="I4:I10"/>
    </sheetView>
  </sheetViews>
  <sheetFormatPr defaultRowHeight="17" x14ac:dyDescent="0.4"/>
  <cols>
    <col min="1" max="1" width="5.453125" customWidth="1"/>
    <col min="2" max="2" width="7.7265625" hidden="1" customWidth="1"/>
    <col min="3" max="3" width="7.7265625" customWidth="1"/>
    <col min="4" max="4" width="8.90625" customWidth="1"/>
    <col min="5" max="5" width="35.7265625" customWidth="1"/>
    <col min="6" max="6" width="12.7265625" customWidth="1"/>
    <col min="7" max="8" width="11.90625" customWidth="1"/>
    <col min="9" max="9" width="45.453125" customWidth="1"/>
    <col min="10" max="10" width="9.453125" hidden="1" customWidth="1"/>
  </cols>
  <sheetData>
    <row r="1" spans="1:10" ht="17.5" thickBot="1" x14ac:dyDescent="0.45">
      <c r="A1" s="102" t="s">
        <v>270</v>
      </c>
      <c r="B1" s="102"/>
      <c r="C1" s="102"/>
      <c r="D1" s="102"/>
      <c r="E1" s="102"/>
      <c r="F1" s="102"/>
      <c r="G1" s="102"/>
      <c r="H1" s="102"/>
      <c r="I1" s="102"/>
    </row>
    <row r="2" spans="1:10" s="77" customFormat="1" ht="16.149999999999999" customHeight="1" x14ac:dyDescent="0.4">
      <c r="A2" s="103" t="s">
        <v>225</v>
      </c>
      <c r="B2" s="105" t="s">
        <v>226</v>
      </c>
      <c r="C2" s="105" t="s">
        <v>227</v>
      </c>
      <c r="D2" s="105" t="s">
        <v>228</v>
      </c>
      <c r="E2" s="105" t="s">
        <v>229</v>
      </c>
      <c r="F2" s="105" t="s">
        <v>230</v>
      </c>
      <c r="G2" s="67" t="s">
        <v>231</v>
      </c>
      <c r="H2" s="67" t="s">
        <v>232</v>
      </c>
      <c r="I2" s="107" t="s">
        <v>233</v>
      </c>
      <c r="J2" s="109" t="s">
        <v>271</v>
      </c>
    </row>
    <row r="3" spans="1:10" s="77" customFormat="1" ht="16.149999999999999" customHeight="1" thickBot="1" x14ac:dyDescent="0.45">
      <c r="A3" s="104"/>
      <c r="B3" s="106"/>
      <c r="C3" s="106"/>
      <c r="D3" s="106"/>
      <c r="E3" s="106"/>
      <c r="F3" s="106"/>
      <c r="G3" s="69" t="s">
        <v>234</v>
      </c>
      <c r="H3" s="69" t="s">
        <v>234</v>
      </c>
      <c r="I3" s="108"/>
      <c r="J3" s="110"/>
    </row>
    <row r="4" spans="1:10" ht="27" x14ac:dyDescent="0.4">
      <c r="A4" s="70">
        <v>1</v>
      </c>
      <c r="B4" s="71" t="s">
        <v>235</v>
      </c>
      <c r="C4" s="111" t="s">
        <v>15</v>
      </c>
      <c r="D4" s="71" t="s">
        <v>272</v>
      </c>
      <c r="E4" s="72" t="s">
        <v>273</v>
      </c>
      <c r="F4" s="71" t="s">
        <v>239</v>
      </c>
      <c r="G4" s="70">
        <v>2</v>
      </c>
      <c r="H4" s="70">
        <v>4</v>
      </c>
      <c r="I4" s="72" t="s">
        <v>274</v>
      </c>
      <c r="J4" s="71" t="s">
        <v>275</v>
      </c>
    </row>
    <row r="5" spans="1:10" ht="27" x14ac:dyDescent="0.4">
      <c r="A5" s="76">
        <v>2</v>
      </c>
      <c r="B5" s="71" t="s">
        <v>235</v>
      </c>
      <c r="C5" s="112"/>
      <c r="D5" s="71" t="s">
        <v>272</v>
      </c>
      <c r="E5" s="72" t="s">
        <v>276</v>
      </c>
      <c r="F5" s="71" t="s">
        <v>239</v>
      </c>
      <c r="G5" s="70">
        <v>3</v>
      </c>
      <c r="H5" s="70">
        <v>7</v>
      </c>
      <c r="I5" s="72" t="s">
        <v>277</v>
      </c>
      <c r="J5" s="71" t="s">
        <v>278</v>
      </c>
    </row>
    <row r="6" spans="1:10" ht="27" x14ac:dyDescent="0.4">
      <c r="A6" s="70">
        <v>3</v>
      </c>
      <c r="B6" s="71" t="s">
        <v>235</v>
      </c>
      <c r="C6" s="112"/>
      <c r="D6" s="71" t="s">
        <v>272</v>
      </c>
      <c r="E6" s="72" t="s">
        <v>279</v>
      </c>
      <c r="F6" s="71" t="s">
        <v>249</v>
      </c>
      <c r="G6" s="70">
        <v>2</v>
      </c>
      <c r="H6" s="70">
        <v>5</v>
      </c>
      <c r="I6" s="72" t="s">
        <v>280</v>
      </c>
      <c r="J6" s="71" t="s">
        <v>281</v>
      </c>
    </row>
    <row r="7" spans="1:10" ht="27" x14ac:dyDescent="0.4">
      <c r="A7" s="76">
        <v>4</v>
      </c>
      <c r="B7" s="71" t="s">
        <v>235</v>
      </c>
      <c r="C7" s="112"/>
      <c r="D7" s="71" t="s">
        <v>272</v>
      </c>
      <c r="E7" s="72" t="s">
        <v>282</v>
      </c>
      <c r="F7" s="71" t="s">
        <v>252</v>
      </c>
      <c r="G7" s="70">
        <v>2</v>
      </c>
      <c r="H7" s="70">
        <v>4</v>
      </c>
      <c r="I7" s="72" t="s">
        <v>283</v>
      </c>
      <c r="J7" s="71" t="s">
        <v>275</v>
      </c>
    </row>
    <row r="8" spans="1:10" ht="27" x14ac:dyDescent="0.4">
      <c r="A8" s="70">
        <v>5</v>
      </c>
      <c r="B8" s="71" t="s">
        <v>235</v>
      </c>
      <c r="C8" s="112"/>
      <c r="D8" s="71" t="s">
        <v>272</v>
      </c>
      <c r="E8" s="72" t="s">
        <v>284</v>
      </c>
      <c r="F8" s="71" t="s">
        <v>252</v>
      </c>
      <c r="G8" s="70">
        <v>1</v>
      </c>
      <c r="H8" s="70">
        <v>3</v>
      </c>
      <c r="I8" s="72" t="s">
        <v>285</v>
      </c>
      <c r="J8" s="71" t="s">
        <v>286</v>
      </c>
    </row>
    <row r="9" spans="1:10" ht="27" x14ac:dyDescent="0.4">
      <c r="A9" s="76">
        <v>6</v>
      </c>
      <c r="B9" s="71" t="s">
        <v>235</v>
      </c>
      <c r="C9" s="112"/>
      <c r="D9" s="71" t="s">
        <v>272</v>
      </c>
      <c r="E9" s="72" t="s">
        <v>287</v>
      </c>
      <c r="F9" s="71" t="s">
        <v>242</v>
      </c>
      <c r="G9" s="70">
        <v>1</v>
      </c>
      <c r="H9" s="70">
        <v>2</v>
      </c>
      <c r="I9" s="72" t="s">
        <v>288</v>
      </c>
      <c r="J9" s="71" t="s">
        <v>289</v>
      </c>
    </row>
    <row r="10" spans="1:10" ht="27" x14ac:dyDescent="0.4">
      <c r="A10" s="70">
        <v>7</v>
      </c>
      <c r="B10" s="71" t="s">
        <v>235</v>
      </c>
      <c r="C10" s="113"/>
      <c r="D10" s="71" t="s">
        <v>272</v>
      </c>
      <c r="E10" s="72" t="s">
        <v>290</v>
      </c>
      <c r="F10" s="71" t="s">
        <v>242</v>
      </c>
      <c r="G10" s="70">
        <v>1</v>
      </c>
      <c r="H10" s="70">
        <v>3</v>
      </c>
      <c r="I10" s="72" t="s">
        <v>291</v>
      </c>
      <c r="J10" s="71" t="s">
        <v>286</v>
      </c>
    </row>
    <row r="11" spans="1:10" x14ac:dyDescent="0.4">
      <c r="A11" s="78" t="s">
        <v>292</v>
      </c>
    </row>
  </sheetData>
  <mergeCells count="10">
    <mergeCell ref="J2:J3"/>
    <mergeCell ref="C4:C10"/>
    <mergeCell ref="A1:I1"/>
    <mergeCell ref="A2:A3"/>
    <mergeCell ref="B2:B3"/>
    <mergeCell ref="C2:C3"/>
    <mergeCell ref="D2:D3"/>
    <mergeCell ref="E2:E3"/>
    <mergeCell ref="F2:F3"/>
    <mergeCell ref="I2:I3"/>
  </mergeCells>
  <phoneticPr fontId="1" type="noConversion"/>
  <pageMargins left="0.7" right="0.7" top="0.75" bottom="0.75" header="0.3" footer="0.3"/>
  <pageSetup paperSize="9" scale="9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64CF-476C-4CE1-9B3D-E52146621286}">
  <sheetPr>
    <pageSetUpPr fitToPage="1"/>
  </sheetPr>
  <dimension ref="A1:E83"/>
  <sheetViews>
    <sheetView topLeftCell="A7" zoomScale="70" zoomScaleNormal="70" workbookViewId="0">
      <selection activeCell="O28" sqref="O28"/>
    </sheetView>
  </sheetViews>
  <sheetFormatPr defaultRowHeight="17" x14ac:dyDescent="0.4"/>
  <cols>
    <col min="1" max="1" width="26.453125" customWidth="1"/>
    <col min="2" max="2" width="35.6328125" customWidth="1"/>
    <col min="3" max="3" width="28.453125" customWidth="1"/>
    <col min="4" max="4" width="100.36328125" customWidth="1"/>
    <col min="5" max="5" width="53.08984375" customWidth="1"/>
  </cols>
  <sheetData>
    <row r="1" spans="1:5" ht="35.5" customHeight="1" x14ac:dyDescent="0.4">
      <c r="A1" s="118" t="s">
        <v>44</v>
      </c>
      <c r="B1" s="119"/>
      <c r="C1" s="119"/>
      <c r="D1" s="119"/>
      <c r="E1" s="119"/>
    </row>
    <row r="2" spans="1:5" ht="165" customHeight="1" thickBot="1" x14ac:dyDescent="0.45">
      <c r="A2" s="120" t="s">
        <v>222</v>
      </c>
      <c r="B2" s="121"/>
      <c r="C2" s="121"/>
      <c r="D2" s="121"/>
      <c r="E2" s="121"/>
    </row>
    <row r="3" spans="1:5" ht="27.5" thickBot="1" x14ac:dyDescent="0.45">
      <c r="A3" s="12" t="s">
        <v>45</v>
      </c>
      <c r="B3" s="13" t="s">
        <v>46</v>
      </c>
      <c r="C3" s="14" t="s">
        <v>47</v>
      </c>
      <c r="D3" s="15" t="s">
        <v>48</v>
      </c>
      <c r="E3" s="16" t="s">
        <v>49</v>
      </c>
    </row>
    <row r="4" spans="1:5" x14ac:dyDescent="0.4">
      <c r="A4" s="17" t="s">
        <v>50</v>
      </c>
      <c r="B4" s="115"/>
      <c r="C4" s="122" t="s">
        <v>51</v>
      </c>
      <c r="D4" s="18" t="s">
        <v>52</v>
      </c>
      <c r="E4" s="125"/>
    </row>
    <row r="5" spans="1:5" x14ac:dyDescent="0.4">
      <c r="A5" s="19" t="s">
        <v>53</v>
      </c>
      <c r="B5" s="115"/>
      <c r="C5" s="123"/>
      <c r="D5" s="20" t="s">
        <v>54</v>
      </c>
      <c r="E5" s="126"/>
    </row>
    <row r="6" spans="1:5" x14ac:dyDescent="0.4">
      <c r="A6" s="19" t="s">
        <v>55</v>
      </c>
      <c r="B6" s="115"/>
      <c r="C6" s="123"/>
      <c r="D6" s="20" t="s">
        <v>56</v>
      </c>
      <c r="E6" s="126"/>
    </row>
    <row r="7" spans="1:5" x14ac:dyDescent="0.4">
      <c r="A7" s="19" t="s">
        <v>57</v>
      </c>
      <c r="B7" s="115"/>
      <c r="C7" s="123"/>
      <c r="D7" s="20" t="s">
        <v>58</v>
      </c>
      <c r="E7" s="126"/>
    </row>
    <row r="8" spans="1:5" x14ac:dyDescent="0.4">
      <c r="A8" s="19" t="s">
        <v>59</v>
      </c>
      <c r="B8" s="115"/>
      <c r="C8" s="123"/>
      <c r="D8" s="20" t="s">
        <v>60</v>
      </c>
      <c r="E8" s="126"/>
    </row>
    <row r="9" spans="1:5" x14ac:dyDescent="0.4">
      <c r="A9" s="19" t="s">
        <v>61</v>
      </c>
      <c r="B9" s="115"/>
      <c r="C9" s="123"/>
      <c r="D9" s="20" t="s">
        <v>62</v>
      </c>
      <c r="E9" s="126"/>
    </row>
    <row r="10" spans="1:5" x14ac:dyDescent="0.4">
      <c r="A10" s="19" t="s">
        <v>63</v>
      </c>
      <c r="B10" s="115"/>
      <c r="C10" s="123"/>
      <c r="D10" s="20" t="s">
        <v>64</v>
      </c>
      <c r="E10" s="126"/>
    </row>
    <row r="11" spans="1:5" ht="17.5" thickBot="1" x14ac:dyDescent="0.45">
      <c r="A11" s="21" t="s">
        <v>65</v>
      </c>
      <c r="B11" s="116"/>
      <c r="C11" s="124"/>
      <c r="D11" s="22" t="s">
        <v>66</v>
      </c>
      <c r="E11" s="126"/>
    </row>
    <row r="12" spans="1:5" ht="16.149999999999999" customHeight="1" x14ac:dyDescent="0.4">
      <c r="A12" s="23" t="s">
        <v>67</v>
      </c>
      <c r="B12" s="128"/>
      <c r="C12" s="129" t="s">
        <v>68</v>
      </c>
      <c r="D12" s="24" t="s">
        <v>69</v>
      </c>
      <c r="E12" s="127"/>
    </row>
    <row r="13" spans="1:5" x14ac:dyDescent="0.4">
      <c r="A13" s="25" t="s">
        <v>70</v>
      </c>
      <c r="B13" s="115"/>
      <c r="C13" s="127"/>
      <c r="D13" s="20" t="s">
        <v>71</v>
      </c>
      <c r="E13" s="127"/>
    </row>
    <row r="14" spans="1:5" x14ac:dyDescent="0.4">
      <c r="A14" s="25" t="s">
        <v>72</v>
      </c>
      <c r="B14" s="115"/>
      <c r="C14" s="127"/>
      <c r="D14" s="20" t="s">
        <v>73</v>
      </c>
      <c r="E14" s="127"/>
    </row>
    <row r="15" spans="1:5" x14ac:dyDescent="0.4">
      <c r="A15" s="25" t="s">
        <v>74</v>
      </c>
      <c r="B15" s="115"/>
      <c r="C15" s="127"/>
      <c r="D15" s="20" t="s">
        <v>75</v>
      </c>
      <c r="E15" s="127"/>
    </row>
    <row r="16" spans="1:5" ht="17.5" thickBot="1" x14ac:dyDescent="0.45">
      <c r="A16" s="26" t="s">
        <v>76</v>
      </c>
      <c r="B16" s="116"/>
      <c r="C16" s="130"/>
      <c r="D16" s="22" t="s">
        <v>77</v>
      </c>
      <c r="E16" s="127"/>
    </row>
    <row r="17" spans="1:5" x14ac:dyDescent="0.4">
      <c r="A17" s="45" t="s">
        <v>78</v>
      </c>
      <c r="B17" s="131"/>
      <c r="C17" s="134" t="s">
        <v>79</v>
      </c>
      <c r="D17" s="46" t="s">
        <v>80</v>
      </c>
      <c r="E17" s="127"/>
    </row>
    <row r="18" spans="1:5" x14ac:dyDescent="0.4">
      <c r="A18" s="47" t="s">
        <v>81</v>
      </c>
      <c r="B18" s="132"/>
      <c r="C18" s="135"/>
      <c r="D18" s="48" t="s">
        <v>82</v>
      </c>
      <c r="E18" s="127"/>
    </row>
    <row r="19" spans="1:5" x14ac:dyDescent="0.4">
      <c r="A19" s="47" t="s">
        <v>83</v>
      </c>
      <c r="B19" s="132"/>
      <c r="C19" s="135"/>
      <c r="D19" s="48" t="s">
        <v>84</v>
      </c>
      <c r="E19" s="127"/>
    </row>
    <row r="20" spans="1:5" x14ac:dyDescent="0.4">
      <c r="A20" s="47" t="s">
        <v>85</v>
      </c>
      <c r="B20" s="132"/>
      <c r="C20" s="135"/>
      <c r="D20" s="48" t="s">
        <v>86</v>
      </c>
      <c r="E20" s="127"/>
    </row>
    <row r="21" spans="1:5" x14ac:dyDescent="0.4">
      <c r="A21" s="47" t="s">
        <v>87</v>
      </c>
      <c r="B21" s="132"/>
      <c r="C21" s="135"/>
      <c r="D21" s="48" t="s">
        <v>88</v>
      </c>
      <c r="E21" s="127"/>
    </row>
    <row r="22" spans="1:5" x14ac:dyDescent="0.4">
      <c r="A22" s="47" t="s">
        <v>89</v>
      </c>
      <c r="B22" s="132"/>
      <c r="C22" s="135"/>
      <c r="D22" s="48" t="s">
        <v>90</v>
      </c>
      <c r="E22" s="127"/>
    </row>
    <row r="23" spans="1:5" x14ac:dyDescent="0.4">
      <c r="A23" s="47" t="s">
        <v>91</v>
      </c>
      <c r="B23" s="132"/>
      <c r="C23" s="135"/>
      <c r="D23" s="48" t="s">
        <v>92</v>
      </c>
      <c r="E23" s="127"/>
    </row>
    <row r="24" spans="1:5" ht="17.5" thickBot="1" x14ac:dyDescent="0.45">
      <c r="A24" s="49" t="s">
        <v>93</v>
      </c>
      <c r="B24" s="133"/>
      <c r="C24" s="136"/>
      <c r="D24" s="50" t="s">
        <v>94</v>
      </c>
      <c r="E24" s="127"/>
    </row>
    <row r="25" spans="1:5" x14ac:dyDescent="0.4">
      <c r="A25" s="23" t="s">
        <v>95</v>
      </c>
      <c r="B25" s="128"/>
      <c r="C25" s="137" t="s">
        <v>96</v>
      </c>
      <c r="D25" s="24" t="s">
        <v>97</v>
      </c>
      <c r="E25" s="127"/>
    </row>
    <row r="26" spans="1:5" x14ac:dyDescent="0.4">
      <c r="A26" s="25" t="s">
        <v>98</v>
      </c>
      <c r="B26" s="115"/>
      <c r="C26" s="115"/>
      <c r="D26" s="20" t="s">
        <v>99</v>
      </c>
      <c r="E26" s="127"/>
    </row>
    <row r="27" spans="1:5" x14ac:dyDescent="0.4">
      <c r="A27" s="30" t="s">
        <v>100</v>
      </c>
      <c r="B27" s="115"/>
      <c r="C27" s="115"/>
      <c r="D27" s="20" t="s">
        <v>101</v>
      </c>
      <c r="E27" s="127"/>
    </row>
    <row r="28" spans="1:5" x14ac:dyDescent="0.4">
      <c r="A28" s="30" t="s">
        <v>102</v>
      </c>
      <c r="B28" s="115"/>
      <c r="C28" s="115"/>
      <c r="D28" s="20" t="s">
        <v>103</v>
      </c>
      <c r="E28" s="127"/>
    </row>
    <row r="29" spans="1:5" x14ac:dyDescent="0.4">
      <c r="A29" s="30" t="s">
        <v>104</v>
      </c>
      <c r="B29" s="115"/>
      <c r="C29" s="115"/>
      <c r="D29" s="20" t="s">
        <v>105</v>
      </c>
      <c r="E29" s="127"/>
    </row>
    <row r="30" spans="1:5" x14ac:dyDescent="0.4">
      <c r="A30" s="30" t="s">
        <v>106</v>
      </c>
      <c r="B30" s="115"/>
      <c r="C30" s="115"/>
      <c r="D30" s="20" t="s">
        <v>107</v>
      </c>
      <c r="E30" s="127"/>
    </row>
    <row r="31" spans="1:5" x14ac:dyDescent="0.4">
      <c r="A31" s="30" t="s">
        <v>108</v>
      </c>
      <c r="B31" s="115"/>
      <c r="C31" s="115"/>
      <c r="D31" s="20" t="s">
        <v>109</v>
      </c>
      <c r="E31" s="127"/>
    </row>
    <row r="32" spans="1:5" ht="17.5" thickBot="1" x14ac:dyDescent="0.45">
      <c r="A32" s="31" t="s">
        <v>110</v>
      </c>
      <c r="B32" s="116"/>
      <c r="C32" s="116"/>
      <c r="D32" s="22" t="s">
        <v>111</v>
      </c>
      <c r="E32" s="127"/>
    </row>
    <row r="33" spans="1:5" x14ac:dyDescent="0.4">
      <c r="A33" s="23" t="s">
        <v>112</v>
      </c>
      <c r="B33" s="128"/>
      <c r="C33" s="137" t="s">
        <v>113</v>
      </c>
      <c r="D33" s="32" t="s">
        <v>114</v>
      </c>
      <c r="E33" s="127"/>
    </row>
    <row r="34" spans="1:5" x14ac:dyDescent="0.4">
      <c r="A34" s="33" t="s">
        <v>115</v>
      </c>
      <c r="B34" s="115"/>
      <c r="C34" s="115"/>
      <c r="D34" s="34" t="s">
        <v>116</v>
      </c>
      <c r="E34" s="127"/>
    </row>
    <row r="35" spans="1:5" ht="16.149999999999999" customHeight="1" x14ac:dyDescent="0.4">
      <c r="A35" s="35" t="s">
        <v>117</v>
      </c>
      <c r="B35" s="115"/>
      <c r="C35" s="115"/>
      <c r="D35" s="34" t="s">
        <v>118</v>
      </c>
      <c r="E35" s="127"/>
    </row>
    <row r="36" spans="1:5" x14ac:dyDescent="0.4">
      <c r="A36" s="35" t="s">
        <v>119</v>
      </c>
      <c r="B36" s="115"/>
      <c r="C36" s="115"/>
      <c r="D36" s="20" t="s">
        <v>120</v>
      </c>
      <c r="E36" s="127"/>
    </row>
    <row r="37" spans="1:5" x14ac:dyDescent="0.4">
      <c r="A37" s="35" t="s">
        <v>121</v>
      </c>
      <c r="B37" s="115"/>
      <c r="C37" s="115"/>
      <c r="D37" s="20" t="s">
        <v>122</v>
      </c>
      <c r="E37" s="127"/>
    </row>
    <row r="38" spans="1:5" x14ac:dyDescent="0.4">
      <c r="A38" s="35" t="s">
        <v>123</v>
      </c>
      <c r="B38" s="115"/>
      <c r="C38" s="115"/>
      <c r="D38" s="20" t="s">
        <v>124</v>
      </c>
      <c r="E38" s="127"/>
    </row>
    <row r="39" spans="1:5" ht="17.5" thickBot="1" x14ac:dyDescent="0.45">
      <c r="A39" s="36" t="s">
        <v>125</v>
      </c>
      <c r="B39" s="116"/>
      <c r="C39" s="116"/>
      <c r="D39" s="22" t="s">
        <v>126</v>
      </c>
      <c r="E39" s="127"/>
    </row>
    <row r="40" spans="1:5" x14ac:dyDescent="0.4">
      <c r="A40" s="27" t="s">
        <v>127</v>
      </c>
      <c r="B40" s="128"/>
      <c r="C40" s="137" t="s">
        <v>128</v>
      </c>
      <c r="D40" s="24" t="s">
        <v>129</v>
      </c>
      <c r="E40" s="127"/>
    </row>
    <row r="41" spans="1:5" x14ac:dyDescent="0.4">
      <c r="A41" s="19" t="s">
        <v>130</v>
      </c>
      <c r="B41" s="115"/>
      <c r="C41" s="115"/>
      <c r="D41" s="20" t="s">
        <v>131</v>
      </c>
      <c r="E41" s="127"/>
    </row>
    <row r="42" spans="1:5" x14ac:dyDescent="0.4">
      <c r="A42" s="19" t="s">
        <v>132</v>
      </c>
      <c r="B42" s="115"/>
      <c r="C42" s="115"/>
      <c r="D42" s="20" t="s">
        <v>133</v>
      </c>
      <c r="E42" s="127"/>
    </row>
    <row r="43" spans="1:5" x14ac:dyDescent="0.4">
      <c r="A43" s="19" t="s">
        <v>134</v>
      </c>
      <c r="B43" s="115"/>
      <c r="C43" s="115"/>
      <c r="D43" s="20" t="s">
        <v>135</v>
      </c>
      <c r="E43" s="127"/>
    </row>
    <row r="44" spans="1:5" x14ac:dyDescent="0.4">
      <c r="A44" s="19" t="s">
        <v>136</v>
      </c>
      <c r="B44" s="115"/>
      <c r="C44" s="115"/>
      <c r="D44" s="20" t="s">
        <v>137</v>
      </c>
      <c r="E44" s="127"/>
    </row>
    <row r="45" spans="1:5" x14ac:dyDescent="0.4">
      <c r="A45" s="19" t="s">
        <v>138</v>
      </c>
      <c r="B45" s="115"/>
      <c r="C45" s="115"/>
      <c r="D45" s="20" t="s">
        <v>139</v>
      </c>
      <c r="E45" s="127"/>
    </row>
    <row r="46" spans="1:5" ht="17.5" thickBot="1" x14ac:dyDescent="0.45">
      <c r="A46" s="37" t="s">
        <v>140</v>
      </c>
      <c r="B46" s="115"/>
      <c r="C46" s="115"/>
      <c r="D46" s="38" t="s">
        <v>141</v>
      </c>
      <c r="E46" s="127"/>
    </row>
    <row r="47" spans="1:5" x14ac:dyDescent="0.4">
      <c r="A47" s="39" t="s">
        <v>142</v>
      </c>
      <c r="B47" s="114"/>
      <c r="C47" s="117" t="s">
        <v>143</v>
      </c>
      <c r="D47" s="24" t="s">
        <v>144</v>
      </c>
      <c r="E47" s="127"/>
    </row>
    <row r="48" spans="1:5" x14ac:dyDescent="0.4">
      <c r="A48" s="40" t="s">
        <v>145</v>
      </c>
      <c r="B48" s="115"/>
      <c r="C48" s="115"/>
      <c r="D48" s="20" t="s">
        <v>146</v>
      </c>
      <c r="E48" s="127"/>
    </row>
    <row r="49" spans="1:5" x14ac:dyDescent="0.4">
      <c r="A49" s="41" t="s">
        <v>147</v>
      </c>
      <c r="B49" s="115"/>
      <c r="C49" s="115"/>
      <c r="D49" s="20" t="s">
        <v>148</v>
      </c>
      <c r="E49" s="127"/>
    </row>
    <row r="50" spans="1:5" x14ac:dyDescent="0.4">
      <c r="A50" s="41" t="s">
        <v>149</v>
      </c>
      <c r="B50" s="115"/>
      <c r="C50" s="115"/>
      <c r="D50" s="20" t="s">
        <v>150</v>
      </c>
      <c r="E50" s="127"/>
    </row>
    <row r="51" spans="1:5" x14ac:dyDescent="0.4">
      <c r="A51" s="41" t="s">
        <v>151</v>
      </c>
      <c r="B51" s="115"/>
      <c r="C51" s="115"/>
      <c r="D51" s="20" t="s">
        <v>152</v>
      </c>
      <c r="E51" s="127"/>
    </row>
    <row r="52" spans="1:5" ht="17.5" thickBot="1" x14ac:dyDescent="0.45">
      <c r="A52" s="36" t="s">
        <v>153</v>
      </c>
      <c r="B52" s="116"/>
      <c r="C52" s="116"/>
      <c r="D52" s="22" t="s">
        <v>154</v>
      </c>
      <c r="E52" s="127"/>
    </row>
    <row r="53" spans="1:5" x14ac:dyDescent="0.4">
      <c r="A53" s="17" t="s">
        <v>155</v>
      </c>
      <c r="B53" s="115"/>
      <c r="C53" s="138" t="s">
        <v>156</v>
      </c>
      <c r="D53" s="18" t="s">
        <v>157</v>
      </c>
      <c r="E53" s="127"/>
    </row>
    <row r="54" spans="1:5" x14ac:dyDescent="0.4">
      <c r="A54" s="19" t="s">
        <v>158</v>
      </c>
      <c r="B54" s="115"/>
      <c r="C54" s="115"/>
      <c r="D54" s="20" t="s">
        <v>159</v>
      </c>
      <c r="E54" s="127"/>
    </row>
    <row r="55" spans="1:5" x14ac:dyDescent="0.4">
      <c r="A55" s="19" t="s">
        <v>160</v>
      </c>
      <c r="B55" s="115"/>
      <c r="C55" s="115"/>
      <c r="D55" s="20" t="s">
        <v>161</v>
      </c>
      <c r="E55" s="127"/>
    </row>
    <row r="56" spans="1:5" x14ac:dyDescent="0.4">
      <c r="A56" s="28" t="s">
        <v>162</v>
      </c>
      <c r="B56" s="115"/>
      <c r="C56" s="115"/>
      <c r="D56" s="20" t="s">
        <v>163</v>
      </c>
      <c r="E56" s="127"/>
    </row>
    <row r="57" spans="1:5" x14ac:dyDescent="0.4">
      <c r="A57" s="28" t="s">
        <v>164</v>
      </c>
      <c r="B57" s="115"/>
      <c r="C57" s="115"/>
      <c r="D57" s="20" t="s">
        <v>165</v>
      </c>
      <c r="E57" s="127"/>
    </row>
    <row r="58" spans="1:5" x14ac:dyDescent="0.4">
      <c r="A58" s="28" t="s">
        <v>166</v>
      </c>
      <c r="B58" s="115"/>
      <c r="C58" s="115"/>
      <c r="D58" s="20" t="s">
        <v>167</v>
      </c>
      <c r="E58" s="127"/>
    </row>
    <row r="59" spans="1:5" x14ac:dyDescent="0.4">
      <c r="A59" s="28" t="s">
        <v>168</v>
      </c>
      <c r="B59" s="115"/>
      <c r="C59" s="115"/>
      <c r="D59" s="20" t="s">
        <v>169</v>
      </c>
      <c r="E59" s="127"/>
    </row>
    <row r="60" spans="1:5" ht="17.5" thickBot="1" x14ac:dyDescent="0.45">
      <c r="A60" s="29" t="s">
        <v>170</v>
      </c>
      <c r="B60" s="116"/>
      <c r="C60" s="116"/>
      <c r="D60" s="22" t="s">
        <v>171</v>
      </c>
      <c r="E60" s="127"/>
    </row>
    <row r="61" spans="1:5" x14ac:dyDescent="0.4">
      <c r="A61" s="17" t="s">
        <v>172</v>
      </c>
      <c r="B61" s="139"/>
      <c r="C61" s="138" t="s">
        <v>173</v>
      </c>
      <c r="D61" s="18" t="s">
        <v>174</v>
      </c>
      <c r="E61" s="127"/>
    </row>
    <row r="62" spans="1:5" x14ac:dyDescent="0.4">
      <c r="A62" s="19" t="s">
        <v>175</v>
      </c>
      <c r="B62" s="139"/>
      <c r="C62" s="141"/>
      <c r="D62" s="20" t="s">
        <v>176</v>
      </c>
      <c r="E62" s="127"/>
    </row>
    <row r="63" spans="1:5" x14ac:dyDescent="0.4">
      <c r="A63" s="19" t="s">
        <v>177</v>
      </c>
      <c r="B63" s="139"/>
      <c r="C63" s="141"/>
      <c r="D63" s="20" t="s">
        <v>178</v>
      </c>
      <c r="E63" s="127"/>
    </row>
    <row r="64" spans="1:5" x14ac:dyDescent="0.4">
      <c r="A64" s="19" t="s">
        <v>179</v>
      </c>
      <c r="B64" s="139"/>
      <c r="C64" s="141"/>
      <c r="D64" s="20" t="s">
        <v>180</v>
      </c>
      <c r="E64" s="127"/>
    </row>
    <row r="65" spans="1:5" ht="17.5" thickBot="1" x14ac:dyDescent="0.45">
      <c r="A65" s="29" t="s">
        <v>181</v>
      </c>
      <c r="B65" s="140"/>
      <c r="C65" s="142"/>
      <c r="D65" s="22" t="s">
        <v>182</v>
      </c>
      <c r="E65" s="127"/>
    </row>
    <row r="66" spans="1:5" x14ac:dyDescent="0.4">
      <c r="A66" s="27" t="s">
        <v>183</v>
      </c>
      <c r="B66" s="128"/>
      <c r="C66" s="137" t="s">
        <v>184</v>
      </c>
      <c r="D66" s="24" t="s">
        <v>185</v>
      </c>
      <c r="E66" s="127"/>
    </row>
    <row r="67" spans="1:5" x14ac:dyDescent="0.4">
      <c r="A67" s="28" t="s">
        <v>186</v>
      </c>
      <c r="B67" s="115"/>
      <c r="C67" s="115"/>
      <c r="D67" s="20" t="s">
        <v>187</v>
      </c>
      <c r="E67" s="127"/>
    </row>
    <row r="68" spans="1:5" x14ac:dyDescent="0.4">
      <c r="A68" s="28" t="s">
        <v>188</v>
      </c>
      <c r="B68" s="115"/>
      <c r="C68" s="115"/>
      <c r="D68" s="20" t="s">
        <v>189</v>
      </c>
      <c r="E68" s="127"/>
    </row>
    <row r="69" spans="1:5" x14ac:dyDescent="0.4">
      <c r="A69" s="28" t="s">
        <v>190</v>
      </c>
      <c r="B69" s="115"/>
      <c r="C69" s="115"/>
      <c r="D69" s="20" t="s">
        <v>191</v>
      </c>
      <c r="E69" s="127"/>
    </row>
    <row r="70" spans="1:5" x14ac:dyDescent="0.4">
      <c r="A70" s="28" t="s">
        <v>192</v>
      </c>
      <c r="B70" s="115"/>
      <c r="C70" s="115"/>
      <c r="D70" s="20" t="s">
        <v>193</v>
      </c>
      <c r="E70" s="127"/>
    </row>
    <row r="71" spans="1:5" ht="17.5" thickBot="1" x14ac:dyDescent="0.45">
      <c r="A71" s="37" t="s">
        <v>194</v>
      </c>
      <c r="B71" s="115"/>
      <c r="C71" s="115"/>
      <c r="D71" s="38" t="s">
        <v>195</v>
      </c>
      <c r="E71" s="127"/>
    </row>
    <row r="72" spans="1:5" x14ac:dyDescent="0.4">
      <c r="A72" s="42" t="s">
        <v>196</v>
      </c>
      <c r="B72" s="128"/>
      <c r="C72" s="137" t="s">
        <v>197</v>
      </c>
      <c r="D72" s="24" t="s">
        <v>198</v>
      </c>
      <c r="E72" s="127"/>
    </row>
    <row r="73" spans="1:5" x14ac:dyDescent="0.4">
      <c r="A73" s="43" t="s">
        <v>199</v>
      </c>
      <c r="B73" s="115"/>
      <c r="C73" s="115"/>
      <c r="D73" s="20" t="s">
        <v>200</v>
      </c>
      <c r="E73" s="127"/>
    </row>
    <row r="74" spans="1:5" x14ac:dyDescent="0.4">
      <c r="A74" s="44" t="s">
        <v>201</v>
      </c>
      <c r="B74" s="115"/>
      <c r="C74" s="115"/>
      <c r="D74" s="20" t="s">
        <v>202</v>
      </c>
      <c r="E74" s="127"/>
    </row>
    <row r="75" spans="1:5" x14ac:dyDescent="0.4">
      <c r="A75" s="37" t="s">
        <v>203</v>
      </c>
      <c r="B75" s="115"/>
      <c r="C75" s="115"/>
      <c r="D75" s="20" t="s">
        <v>204</v>
      </c>
      <c r="E75" s="127"/>
    </row>
    <row r="76" spans="1:5" ht="17.5" thickBot="1" x14ac:dyDescent="0.45">
      <c r="A76" s="29" t="s">
        <v>205</v>
      </c>
      <c r="B76" s="116"/>
      <c r="C76" s="116"/>
      <c r="D76" s="22" t="s">
        <v>206</v>
      </c>
      <c r="E76" s="127"/>
    </row>
    <row r="77" spans="1:5" x14ac:dyDescent="0.4">
      <c r="A77" s="17" t="s">
        <v>207</v>
      </c>
      <c r="B77" s="115"/>
      <c r="C77" s="138" t="s">
        <v>208</v>
      </c>
      <c r="D77" s="18" t="s">
        <v>209</v>
      </c>
      <c r="E77" s="127"/>
    </row>
    <row r="78" spans="1:5" x14ac:dyDescent="0.4">
      <c r="A78" s="19" t="s">
        <v>210</v>
      </c>
      <c r="B78" s="115"/>
      <c r="C78" s="115"/>
      <c r="D78" s="20" t="s">
        <v>211</v>
      </c>
      <c r="E78" s="127"/>
    </row>
    <row r="79" spans="1:5" x14ac:dyDescent="0.4">
      <c r="A79" s="19" t="s">
        <v>212</v>
      </c>
      <c r="B79" s="115"/>
      <c r="C79" s="115"/>
      <c r="D79" s="20" t="s">
        <v>213</v>
      </c>
      <c r="E79" s="127"/>
    </row>
    <row r="80" spans="1:5" x14ac:dyDescent="0.4">
      <c r="A80" s="19" t="s">
        <v>214</v>
      </c>
      <c r="B80" s="115"/>
      <c r="C80" s="115"/>
      <c r="D80" s="20" t="s">
        <v>215</v>
      </c>
      <c r="E80" s="127"/>
    </row>
    <row r="81" spans="1:5" x14ac:dyDescent="0.4">
      <c r="A81" s="19" t="s">
        <v>216</v>
      </c>
      <c r="B81" s="115"/>
      <c r="C81" s="115"/>
      <c r="D81" s="20" t="s">
        <v>217</v>
      </c>
      <c r="E81" s="127"/>
    </row>
    <row r="82" spans="1:5" x14ac:dyDescent="0.4">
      <c r="A82" s="19" t="s">
        <v>218</v>
      </c>
      <c r="B82" s="115"/>
      <c r="C82" s="115"/>
      <c r="D82" s="20" t="s">
        <v>219</v>
      </c>
      <c r="E82" s="127"/>
    </row>
    <row r="83" spans="1:5" ht="17.5" thickBot="1" x14ac:dyDescent="0.45">
      <c r="A83" s="29" t="s">
        <v>220</v>
      </c>
      <c r="B83" s="116"/>
      <c r="C83" s="116"/>
      <c r="D83" s="22" t="s">
        <v>221</v>
      </c>
      <c r="E83" s="127"/>
    </row>
  </sheetData>
  <mergeCells count="27">
    <mergeCell ref="C40:C46"/>
    <mergeCell ref="B72:B76"/>
    <mergeCell ref="C72:C76"/>
    <mergeCell ref="B77:B83"/>
    <mergeCell ref="C77:C83"/>
    <mergeCell ref="B53:B60"/>
    <mergeCell ref="C53:C60"/>
    <mergeCell ref="B61:B65"/>
    <mergeCell ref="C61:C65"/>
    <mergeCell ref="B66:B71"/>
    <mergeCell ref="C66:C71"/>
    <mergeCell ref="B47:B52"/>
    <mergeCell ref="C47:C52"/>
    <mergeCell ref="A1:E1"/>
    <mergeCell ref="A2:E2"/>
    <mergeCell ref="B4:B11"/>
    <mergeCell ref="C4:C11"/>
    <mergeCell ref="E4:E83"/>
    <mergeCell ref="B12:B16"/>
    <mergeCell ref="C12:C16"/>
    <mergeCell ref="B17:B24"/>
    <mergeCell ref="C17:C24"/>
    <mergeCell ref="B25:B32"/>
    <mergeCell ref="C25:C32"/>
    <mergeCell ref="B33:B39"/>
    <mergeCell ref="C33:C39"/>
    <mergeCell ref="B40:B46"/>
  </mergeCells>
  <phoneticPr fontId="1" type="noConversion"/>
  <pageMargins left="0.7" right="0.7" top="0.75" bottom="0.75" header="0.3" footer="0.3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4AC-29E0-4B46-A10A-205D66E0CAC7}">
  <sheetPr>
    <pageSetUpPr fitToPage="1"/>
  </sheetPr>
  <dimension ref="A1:D21"/>
  <sheetViews>
    <sheetView tabSelected="1" zoomScale="70" zoomScaleNormal="70" workbookViewId="0">
      <selection activeCell="D8" sqref="D8"/>
    </sheetView>
  </sheetViews>
  <sheetFormatPr defaultRowHeight="17" x14ac:dyDescent="0.4"/>
  <cols>
    <col min="1" max="1" width="41.453125" customWidth="1"/>
    <col min="2" max="2" width="35.6328125" customWidth="1"/>
    <col min="3" max="3" width="36" customWidth="1"/>
    <col min="4" max="4" width="68.7265625" customWidth="1"/>
  </cols>
  <sheetData>
    <row r="1" spans="1:4" ht="35.5" customHeight="1" thickBot="1" x14ac:dyDescent="0.45">
      <c r="A1" s="118" t="s">
        <v>223</v>
      </c>
      <c r="B1" s="119"/>
      <c r="C1" s="119"/>
      <c r="D1" s="119"/>
    </row>
    <row r="2" spans="1:4" ht="39.5" thickBot="1" x14ac:dyDescent="0.45">
      <c r="A2" s="59" t="s">
        <v>45</v>
      </c>
      <c r="B2" s="60" t="s">
        <v>46</v>
      </c>
      <c r="C2" s="61" t="s">
        <v>47</v>
      </c>
      <c r="D2" s="62" t="s">
        <v>48</v>
      </c>
    </row>
    <row r="3" spans="1:4" s="51" customFormat="1" ht="81" customHeight="1" x14ac:dyDescent="0.4">
      <c r="A3" s="58" t="s">
        <v>78</v>
      </c>
      <c r="B3" s="143"/>
      <c r="C3" s="146" t="s">
        <v>79</v>
      </c>
      <c r="D3" s="57" t="s">
        <v>80</v>
      </c>
    </row>
    <row r="4" spans="1:4" s="51" customFormat="1" ht="81" customHeight="1" x14ac:dyDescent="0.4">
      <c r="A4" s="53" t="s">
        <v>81</v>
      </c>
      <c r="B4" s="144"/>
      <c r="C4" s="147"/>
      <c r="D4" s="54" t="s">
        <v>327</v>
      </c>
    </row>
    <row r="5" spans="1:4" s="51" customFormat="1" ht="81" customHeight="1" x14ac:dyDescent="0.4">
      <c r="A5" s="53" t="s">
        <v>83</v>
      </c>
      <c r="B5" s="144"/>
      <c r="C5" s="147"/>
      <c r="D5" s="54" t="s">
        <v>332</v>
      </c>
    </row>
    <row r="6" spans="1:4" s="51" customFormat="1" ht="81" customHeight="1" x14ac:dyDescent="0.4">
      <c r="A6" s="53" t="s">
        <v>85</v>
      </c>
      <c r="B6" s="144"/>
      <c r="C6" s="147"/>
      <c r="D6" s="54" t="s">
        <v>328</v>
      </c>
    </row>
    <row r="7" spans="1:4" s="51" customFormat="1" ht="81" customHeight="1" x14ac:dyDescent="0.4">
      <c r="A7" s="53" t="s">
        <v>87</v>
      </c>
      <c r="B7" s="144"/>
      <c r="C7" s="147"/>
      <c r="D7" s="54" t="s">
        <v>329</v>
      </c>
    </row>
    <row r="8" spans="1:4" s="51" customFormat="1" ht="81" customHeight="1" x14ac:dyDescent="0.4">
      <c r="A8" s="53" t="s">
        <v>89</v>
      </c>
      <c r="B8" s="144"/>
      <c r="C8" s="147"/>
      <c r="D8" s="54" t="s">
        <v>333</v>
      </c>
    </row>
    <row r="9" spans="1:4" s="51" customFormat="1" ht="81" customHeight="1" x14ac:dyDescent="0.4">
      <c r="A9" s="53" t="s">
        <v>91</v>
      </c>
      <c r="B9" s="144"/>
      <c r="C9" s="147"/>
      <c r="D9" s="54" t="s">
        <v>330</v>
      </c>
    </row>
    <row r="10" spans="1:4" s="51" customFormat="1" ht="81" customHeight="1" thickBot="1" x14ac:dyDescent="0.45">
      <c r="A10" s="55" t="s">
        <v>93</v>
      </c>
      <c r="B10" s="145"/>
      <c r="C10" s="148"/>
      <c r="D10" s="56" t="s">
        <v>331</v>
      </c>
    </row>
    <row r="21" spans="4:4" x14ac:dyDescent="0.4">
      <c r="D21" s="52"/>
    </row>
  </sheetData>
  <mergeCells count="3">
    <mergeCell ref="A1:D1"/>
    <mergeCell ref="B3:B10"/>
    <mergeCell ref="C3:C10"/>
  </mergeCells>
  <phoneticPr fontId="1" type="noConversion"/>
  <pageMargins left="0.7" right="0.7" top="0.75" bottom="0.75" header="0.3" footer="0.3"/>
  <pageSetup paperSize="9" scale="5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737F-FFB6-4A6A-B313-9A9C3EC8A268}">
  <dimension ref="A1:I15"/>
  <sheetViews>
    <sheetView workbookViewId="0">
      <selection activeCell="G2" sqref="G2:H2"/>
    </sheetView>
  </sheetViews>
  <sheetFormatPr defaultRowHeight="17" x14ac:dyDescent="0.4"/>
  <cols>
    <col min="1" max="1" width="16.26953125" customWidth="1"/>
    <col min="2" max="2" width="13.36328125" customWidth="1"/>
    <col min="3" max="3" width="30.6328125" customWidth="1"/>
    <col min="4" max="4" width="17.6328125" customWidth="1"/>
    <col min="5" max="5" width="16" customWidth="1"/>
    <col min="6" max="6" width="28.453125" customWidth="1"/>
    <col min="7" max="7" width="18.26953125" customWidth="1"/>
    <col min="8" max="8" width="18" customWidth="1"/>
    <col min="9" max="9" width="29.26953125" customWidth="1"/>
  </cols>
  <sheetData>
    <row r="1" spans="1:9" s="79" customFormat="1" ht="20" thickBot="1" x14ac:dyDescent="0.45">
      <c r="A1" s="149" t="s">
        <v>322</v>
      </c>
      <c r="B1" s="149"/>
      <c r="C1" s="149"/>
      <c r="D1" s="149"/>
      <c r="E1" s="149"/>
      <c r="F1" s="149"/>
      <c r="G1" s="149"/>
      <c r="H1" s="149"/>
      <c r="I1" s="149"/>
    </row>
    <row r="2" spans="1:9" s="79" customFormat="1" ht="20" thickBot="1" x14ac:dyDescent="0.45">
      <c r="A2" s="152" t="s">
        <v>314</v>
      </c>
      <c r="B2" s="152" t="s">
        <v>315</v>
      </c>
      <c r="C2" s="152" t="s">
        <v>229</v>
      </c>
      <c r="D2" s="152" t="s">
        <v>325</v>
      </c>
      <c r="E2" s="155" t="s">
        <v>317</v>
      </c>
      <c r="F2" s="157" t="s">
        <v>318</v>
      </c>
      <c r="G2" s="150" t="s">
        <v>326</v>
      </c>
      <c r="H2" s="151"/>
      <c r="I2" s="80" t="s">
        <v>319</v>
      </c>
    </row>
    <row r="3" spans="1:9" s="79" customFormat="1" ht="29.25" customHeight="1" thickBot="1" x14ac:dyDescent="0.45">
      <c r="A3" s="153"/>
      <c r="B3" s="154"/>
      <c r="C3" s="154"/>
      <c r="D3" s="154"/>
      <c r="E3" s="156"/>
      <c r="F3" s="158"/>
      <c r="G3" s="81" t="s">
        <v>316</v>
      </c>
      <c r="H3" s="82" t="s">
        <v>317</v>
      </c>
      <c r="I3" s="80"/>
    </row>
    <row r="4" spans="1:9" s="79" customFormat="1" ht="39.5" thickBot="1" x14ac:dyDescent="0.45">
      <c r="A4" s="83" t="s">
        <v>320</v>
      </c>
      <c r="B4" s="84" t="s">
        <v>236</v>
      </c>
      <c r="C4" s="84" t="s">
        <v>321</v>
      </c>
      <c r="D4" s="84">
        <v>0</v>
      </c>
      <c r="E4" s="84">
        <v>0</v>
      </c>
      <c r="F4" s="85" t="s">
        <v>294</v>
      </c>
      <c r="G4" s="86"/>
      <c r="H4" s="86"/>
      <c r="I4" s="86"/>
    </row>
    <row r="5" spans="1:9" s="79" customFormat="1" ht="39.5" thickBot="1" x14ac:dyDescent="0.45">
      <c r="A5" s="83" t="s">
        <v>293</v>
      </c>
      <c r="B5" s="84" t="s">
        <v>236</v>
      </c>
      <c r="C5" s="84" t="s">
        <v>254</v>
      </c>
      <c r="D5" s="84">
        <v>0</v>
      </c>
      <c r="E5" s="84">
        <v>0</v>
      </c>
      <c r="F5" s="85" t="s">
        <v>294</v>
      </c>
      <c r="G5" s="86"/>
      <c r="H5" s="86"/>
      <c r="I5" s="86"/>
    </row>
    <row r="6" spans="1:9" s="79" customFormat="1" ht="39.5" thickBot="1" x14ac:dyDescent="0.45">
      <c r="A6" s="87" t="s">
        <v>295</v>
      </c>
      <c r="B6" s="88" t="s">
        <v>236</v>
      </c>
      <c r="C6" s="88" t="s">
        <v>259</v>
      </c>
      <c r="D6" s="88">
        <v>2</v>
      </c>
      <c r="E6" s="88">
        <v>0</v>
      </c>
      <c r="F6" s="89" t="s">
        <v>294</v>
      </c>
      <c r="G6" s="88">
        <v>28</v>
      </c>
      <c r="H6" s="88">
        <v>110</v>
      </c>
      <c r="I6" s="90" t="s">
        <v>296</v>
      </c>
    </row>
    <row r="7" spans="1:9" s="79" customFormat="1" ht="39.5" thickBot="1" x14ac:dyDescent="0.45">
      <c r="A7" s="87" t="s">
        <v>297</v>
      </c>
      <c r="B7" s="88" t="s">
        <v>236</v>
      </c>
      <c r="C7" s="88" t="s">
        <v>261</v>
      </c>
      <c r="D7" s="88">
        <v>5</v>
      </c>
      <c r="E7" s="88">
        <v>0</v>
      </c>
      <c r="F7" s="89" t="s">
        <v>294</v>
      </c>
      <c r="G7" s="88">
        <v>0</v>
      </c>
      <c r="H7" s="90"/>
      <c r="I7" s="90" t="s">
        <v>298</v>
      </c>
    </row>
    <row r="8" spans="1:9" s="79" customFormat="1" ht="39.5" thickBot="1" x14ac:dyDescent="0.45">
      <c r="A8" s="87" t="s">
        <v>299</v>
      </c>
      <c r="B8" s="88" t="s">
        <v>236</v>
      </c>
      <c r="C8" s="88" t="s">
        <v>238</v>
      </c>
      <c r="D8" s="91">
        <v>1</v>
      </c>
      <c r="E8" s="88">
        <v>0</v>
      </c>
      <c r="F8" s="92" t="s">
        <v>300</v>
      </c>
      <c r="G8" s="93">
        <v>0</v>
      </c>
      <c r="H8" s="94"/>
      <c r="I8" s="94" t="s">
        <v>301</v>
      </c>
    </row>
    <row r="9" spans="1:9" s="79" customFormat="1" ht="59" thickBot="1" x14ac:dyDescent="0.45">
      <c r="A9" s="87" t="s">
        <v>302</v>
      </c>
      <c r="B9" s="88" t="s">
        <v>236</v>
      </c>
      <c r="C9" s="88" t="s">
        <v>248</v>
      </c>
      <c r="D9" s="91">
        <v>2</v>
      </c>
      <c r="E9" s="88">
        <v>0</v>
      </c>
      <c r="F9" s="89" t="s">
        <v>294</v>
      </c>
      <c r="G9" s="95">
        <v>1</v>
      </c>
      <c r="H9" s="94"/>
      <c r="I9" s="96" t="s">
        <v>303</v>
      </c>
    </row>
    <row r="10" spans="1:9" s="79" customFormat="1" ht="39.5" thickBot="1" x14ac:dyDescent="0.45">
      <c r="A10" s="87" t="s">
        <v>304</v>
      </c>
      <c r="B10" s="88" t="s">
        <v>236</v>
      </c>
      <c r="C10" s="88" t="s">
        <v>263</v>
      </c>
      <c r="D10" s="88">
        <v>0</v>
      </c>
      <c r="E10" s="88">
        <v>0</v>
      </c>
      <c r="F10" s="89" t="s">
        <v>294</v>
      </c>
      <c r="G10" s="88">
        <v>18</v>
      </c>
      <c r="H10" s="90"/>
      <c r="I10" s="90" t="s">
        <v>305</v>
      </c>
    </row>
    <row r="11" spans="1:9" s="79" customFormat="1" ht="39.5" thickBot="1" x14ac:dyDescent="0.45">
      <c r="A11" s="87" t="s">
        <v>306</v>
      </c>
      <c r="B11" s="88" t="s">
        <v>236</v>
      </c>
      <c r="C11" s="88" t="s">
        <v>241</v>
      </c>
      <c r="D11" s="88">
        <v>0</v>
      </c>
      <c r="E11" s="88">
        <v>0</v>
      </c>
      <c r="F11" s="89" t="s">
        <v>294</v>
      </c>
      <c r="G11" s="88">
        <v>10</v>
      </c>
      <c r="H11" s="90"/>
      <c r="I11" s="90" t="s">
        <v>307</v>
      </c>
    </row>
    <row r="12" spans="1:9" s="79" customFormat="1" ht="39.5" thickBot="1" x14ac:dyDescent="0.45">
      <c r="A12" s="87" t="s">
        <v>308</v>
      </c>
      <c r="B12" s="88" t="s">
        <v>236</v>
      </c>
      <c r="C12" s="88" t="s">
        <v>266</v>
      </c>
      <c r="D12" s="88">
        <v>0</v>
      </c>
      <c r="E12" s="88">
        <v>0</v>
      </c>
      <c r="F12" s="89" t="s">
        <v>294</v>
      </c>
      <c r="G12" s="88">
        <v>9</v>
      </c>
      <c r="H12" s="90"/>
      <c r="I12" s="90" t="s">
        <v>309</v>
      </c>
    </row>
    <row r="13" spans="1:9" s="79" customFormat="1" ht="39.5" thickBot="1" x14ac:dyDescent="0.45">
      <c r="A13" s="87" t="s">
        <v>310</v>
      </c>
      <c r="B13" s="88" t="s">
        <v>236</v>
      </c>
      <c r="C13" s="88" t="s">
        <v>268</v>
      </c>
      <c r="D13" s="88">
        <v>0</v>
      </c>
      <c r="E13" s="88">
        <v>0</v>
      </c>
      <c r="F13" s="89" t="s">
        <v>294</v>
      </c>
      <c r="G13" s="88">
        <v>0</v>
      </c>
      <c r="H13" s="90"/>
      <c r="I13" s="90"/>
    </row>
    <row r="14" spans="1:9" s="79" customFormat="1" ht="39.5" thickBot="1" x14ac:dyDescent="0.45">
      <c r="A14" s="87" t="s">
        <v>311</v>
      </c>
      <c r="B14" s="88" t="s">
        <v>236</v>
      </c>
      <c r="C14" s="88" t="s">
        <v>245</v>
      </c>
      <c r="D14" s="88">
        <v>0</v>
      </c>
      <c r="E14" s="88">
        <v>0</v>
      </c>
      <c r="F14" s="89" t="s">
        <v>294</v>
      </c>
      <c r="G14" s="90"/>
      <c r="H14" s="90"/>
      <c r="I14" s="90"/>
    </row>
    <row r="15" spans="1:9" ht="20" thickBot="1" x14ac:dyDescent="0.45">
      <c r="A15" s="87" t="s">
        <v>312</v>
      </c>
      <c r="B15" s="88" t="s">
        <v>236</v>
      </c>
      <c r="C15" s="88" t="s">
        <v>313</v>
      </c>
      <c r="D15" s="88">
        <v>0</v>
      </c>
      <c r="E15" s="88">
        <v>0</v>
      </c>
      <c r="F15" s="89" t="s">
        <v>294</v>
      </c>
      <c r="G15" s="88">
        <v>4</v>
      </c>
      <c r="H15" s="88">
        <v>5</v>
      </c>
      <c r="I15" s="90"/>
    </row>
  </sheetData>
  <mergeCells count="8">
    <mergeCell ref="A1:I1"/>
    <mergeCell ref="G2:H2"/>
    <mergeCell ref="A2:A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"/>
  <sheetViews>
    <sheetView zoomScale="120" zoomScaleNormal="120" workbookViewId="0">
      <selection activeCell="J24" sqref="J24"/>
    </sheetView>
  </sheetViews>
  <sheetFormatPr defaultColWidth="8.90625" defaultRowHeight="15.5" x14ac:dyDescent="0.4"/>
  <cols>
    <col min="1" max="1" width="5.36328125" style="1" customWidth="1"/>
    <col min="2" max="2" width="9.90625" style="2" customWidth="1"/>
    <col min="3" max="3" width="14.26953125" style="2" customWidth="1"/>
    <col min="4" max="4" width="11" style="2" customWidth="1"/>
    <col min="5" max="6" width="10.6328125" style="2" customWidth="1"/>
    <col min="7" max="7" width="8.36328125" style="2" customWidth="1"/>
    <col min="8" max="8" width="7.453125" style="2" customWidth="1"/>
    <col min="9" max="9" width="8" style="2" customWidth="1"/>
    <col min="10" max="11" width="8.7265625" style="2" customWidth="1"/>
    <col min="12" max="16384" width="8.90625" style="1"/>
  </cols>
  <sheetData>
    <row r="1" spans="1:11" ht="26.25" customHeight="1" x14ac:dyDescent="0.4">
      <c r="A1" s="159" t="s">
        <v>32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25" customHeight="1" x14ac:dyDescent="0.4">
      <c r="A2" s="163" t="s">
        <v>0</v>
      </c>
      <c r="B2" s="167" t="s">
        <v>5</v>
      </c>
      <c r="C2" s="167" t="s">
        <v>2</v>
      </c>
      <c r="D2" s="161" t="s">
        <v>10</v>
      </c>
      <c r="E2" s="161" t="s">
        <v>9</v>
      </c>
      <c r="F2" s="161" t="s">
        <v>11</v>
      </c>
      <c r="G2" s="161" t="s">
        <v>3</v>
      </c>
      <c r="H2" s="161" t="s">
        <v>1</v>
      </c>
      <c r="I2" s="161" t="s">
        <v>4</v>
      </c>
      <c r="J2" s="161" t="s">
        <v>12</v>
      </c>
      <c r="K2" s="161" t="s">
        <v>13</v>
      </c>
    </row>
    <row r="3" spans="1:11" ht="25" customHeight="1" x14ac:dyDescent="0.4">
      <c r="A3" s="164"/>
      <c r="B3" s="168"/>
      <c r="C3" s="168"/>
      <c r="D3" s="162"/>
      <c r="E3" s="162"/>
      <c r="F3" s="162"/>
      <c r="G3" s="168"/>
      <c r="H3" s="162"/>
      <c r="I3" s="162"/>
      <c r="J3" s="162"/>
      <c r="K3" s="168"/>
    </row>
    <row r="4" spans="1:11" ht="25" customHeight="1" x14ac:dyDescent="0.4">
      <c r="A4" s="6">
        <v>1</v>
      </c>
      <c r="B4" s="7" t="s">
        <v>7</v>
      </c>
      <c r="C4" s="7" t="s">
        <v>8</v>
      </c>
      <c r="D4" s="5">
        <v>1</v>
      </c>
      <c r="E4" s="5">
        <v>5</v>
      </c>
      <c r="F4" s="5">
        <v>0</v>
      </c>
      <c r="G4" s="7">
        <f>D4*16+E4*30</f>
        <v>166</v>
      </c>
      <c r="H4" s="5">
        <v>1</v>
      </c>
      <c r="I4" s="5">
        <v>0</v>
      </c>
      <c r="J4" s="4">
        <f>H4*16+I4*30</f>
        <v>16</v>
      </c>
      <c r="K4" s="5">
        <f>G4+J4</f>
        <v>182</v>
      </c>
    </row>
    <row r="5" spans="1:11" ht="25" customHeight="1" x14ac:dyDescent="0.4">
      <c r="A5" s="97">
        <v>2</v>
      </c>
      <c r="B5" s="98" t="s">
        <v>7</v>
      </c>
      <c r="C5" s="98" t="s">
        <v>14</v>
      </c>
      <c r="D5" s="99">
        <v>1</v>
      </c>
      <c r="E5" s="99">
        <v>5</v>
      </c>
      <c r="F5" s="99">
        <v>0</v>
      </c>
      <c r="G5" s="98">
        <f t="shared" ref="G5" si="0">D5*16+E5*30</f>
        <v>166</v>
      </c>
      <c r="H5" s="99">
        <v>1</v>
      </c>
      <c r="I5" s="99">
        <v>0</v>
      </c>
      <c r="J5" s="100">
        <f t="shared" ref="J5:J15" si="1">H5*16+I5*30</f>
        <v>16</v>
      </c>
      <c r="K5" s="99">
        <f t="shared" ref="K5:K15" si="2">G5+J5</f>
        <v>182</v>
      </c>
    </row>
    <row r="6" spans="1:11" ht="25" customHeight="1" x14ac:dyDescent="0.4">
      <c r="A6" s="6">
        <v>3</v>
      </c>
      <c r="B6" s="3" t="s">
        <v>25</v>
      </c>
      <c r="C6" s="3" t="s">
        <v>27</v>
      </c>
      <c r="D6" s="3">
        <v>1</v>
      </c>
      <c r="E6" s="3">
        <v>5</v>
      </c>
      <c r="F6" s="3">
        <v>1</v>
      </c>
      <c r="G6" s="7">
        <f>D6*16+E6*30+F6*8</f>
        <v>174</v>
      </c>
      <c r="H6" s="3">
        <v>1</v>
      </c>
      <c r="I6" s="3">
        <v>0</v>
      </c>
      <c r="J6" s="4">
        <f>H6*16+I6*30</f>
        <v>16</v>
      </c>
      <c r="K6" s="5">
        <f>G6+J6</f>
        <v>190</v>
      </c>
    </row>
    <row r="7" spans="1:11" ht="25" customHeight="1" x14ac:dyDescent="0.4">
      <c r="A7" s="63">
        <v>4</v>
      </c>
      <c r="B7" s="64" t="s">
        <v>15</v>
      </c>
      <c r="C7" s="64" t="s">
        <v>16</v>
      </c>
      <c r="D7" s="65">
        <v>0</v>
      </c>
      <c r="E7" s="65">
        <v>7</v>
      </c>
      <c r="F7" s="65">
        <v>2</v>
      </c>
      <c r="G7" s="64">
        <f>D7*16+E7*30+F7*8</f>
        <v>226</v>
      </c>
      <c r="H7" s="65">
        <v>2</v>
      </c>
      <c r="I7" s="65">
        <v>-1</v>
      </c>
      <c r="J7" s="66">
        <f>H7*16+I7*30</f>
        <v>2</v>
      </c>
      <c r="K7" s="65">
        <f>G7+J7</f>
        <v>228</v>
      </c>
    </row>
    <row r="8" spans="1:11" ht="25" customHeight="1" x14ac:dyDescent="0.4">
      <c r="A8" s="97">
        <v>5</v>
      </c>
      <c r="B8" s="101" t="s">
        <v>30</v>
      </c>
      <c r="C8" s="101" t="s">
        <v>31</v>
      </c>
      <c r="D8" s="101">
        <v>1</v>
      </c>
      <c r="E8" s="101">
        <v>5</v>
      </c>
      <c r="F8" s="101">
        <v>1</v>
      </c>
      <c r="G8" s="98">
        <f>D8*16+E8*30+F8*8</f>
        <v>174</v>
      </c>
      <c r="H8" s="101">
        <v>1</v>
      </c>
      <c r="I8" s="101">
        <v>0</v>
      </c>
      <c r="J8" s="100">
        <f>H8*16+I8*30</f>
        <v>16</v>
      </c>
      <c r="K8" s="99">
        <f>G8+J8</f>
        <v>190</v>
      </c>
    </row>
    <row r="9" spans="1:11" ht="25" customHeight="1" x14ac:dyDescent="0.4">
      <c r="A9" s="6">
        <v>6</v>
      </c>
      <c r="B9" s="7" t="s">
        <v>19</v>
      </c>
      <c r="C9" s="7" t="s">
        <v>20</v>
      </c>
      <c r="D9" s="5">
        <v>1</v>
      </c>
      <c r="E9" s="5">
        <v>3</v>
      </c>
      <c r="F9" s="5">
        <v>2</v>
      </c>
      <c r="G9" s="7">
        <f>D9*16+E9*30+F9*8</f>
        <v>122</v>
      </c>
      <c r="H9" s="5">
        <v>1</v>
      </c>
      <c r="I9" s="5">
        <v>1</v>
      </c>
      <c r="J9" s="4">
        <f>H9*16+I9*30</f>
        <v>46</v>
      </c>
      <c r="K9" s="5">
        <f>G9+J9</f>
        <v>168</v>
      </c>
    </row>
    <row r="10" spans="1:11" ht="25" customHeight="1" x14ac:dyDescent="0.4">
      <c r="A10" s="6">
        <v>7</v>
      </c>
      <c r="B10" s="7" t="s">
        <v>19</v>
      </c>
      <c r="C10" s="7" t="s">
        <v>21</v>
      </c>
      <c r="D10" s="5">
        <v>1</v>
      </c>
      <c r="E10" s="5">
        <v>4</v>
      </c>
      <c r="F10" s="5">
        <v>0</v>
      </c>
      <c r="G10" s="7">
        <f t="shared" ref="G10:G15" si="3">D10*16+E10*30+F10*8</f>
        <v>136</v>
      </c>
      <c r="H10" s="5">
        <v>0</v>
      </c>
      <c r="I10" s="5">
        <v>1</v>
      </c>
      <c r="J10" s="4">
        <f t="shared" si="1"/>
        <v>30</v>
      </c>
      <c r="K10" s="5">
        <f t="shared" si="2"/>
        <v>166</v>
      </c>
    </row>
    <row r="11" spans="1:11" ht="25" customHeight="1" x14ac:dyDescent="0.4">
      <c r="A11" s="6">
        <v>8</v>
      </c>
      <c r="B11" s="3" t="s">
        <v>19</v>
      </c>
      <c r="C11" s="3" t="s">
        <v>22</v>
      </c>
      <c r="D11" s="3">
        <v>2</v>
      </c>
      <c r="E11" s="3">
        <v>4</v>
      </c>
      <c r="F11" s="3">
        <v>0</v>
      </c>
      <c r="G11" s="7">
        <f t="shared" si="3"/>
        <v>152</v>
      </c>
      <c r="H11" s="3">
        <v>0</v>
      </c>
      <c r="I11" s="3">
        <v>1</v>
      </c>
      <c r="J11" s="4">
        <f t="shared" si="1"/>
        <v>30</v>
      </c>
      <c r="K11" s="5">
        <f t="shared" si="2"/>
        <v>182</v>
      </c>
    </row>
    <row r="12" spans="1:11" ht="25" customHeight="1" x14ac:dyDescent="0.4">
      <c r="A12" s="6">
        <v>9</v>
      </c>
      <c r="B12" s="7" t="s">
        <v>17</v>
      </c>
      <c r="C12" s="7" t="s">
        <v>18</v>
      </c>
      <c r="D12" s="5">
        <v>1</v>
      </c>
      <c r="E12" s="5">
        <v>2</v>
      </c>
      <c r="F12" s="5">
        <v>1</v>
      </c>
      <c r="G12" s="7">
        <f>D12*16+E12*30+F12*8</f>
        <v>84</v>
      </c>
      <c r="H12" s="5">
        <v>0</v>
      </c>
      <c r="I12" s="5">
        <v>1</v>
      </c>
      <c r="J12" s="4">
        <f>H12*16+I12*30</f>
        <v>30</v>
      </c>
      <c r="K12" s="5">
        <f>G12+J12</f>
        <v>114</v>
      </c>
    </row>
    <row r="13" spans="1:11" ht="25" customHeight="1" x14ac:dyDescent="0.4">
      <c r="A13" s="6">
        <v>10</v>
      </c>
      <c r="B13" s="3" t="s">
        <v>25</v>
      </c>
      <c r="C13" s="3" t="s">
        <v>26</v>
      </c>
      <c r="D13" s="3">
        <v>1</v>
      </c>
      <c r="E13" s="3">
        <v>3</v>
      </c>
      <c r="F13" s="3">
        <v>0</v>
      </c>
      <c r="G13" s="7">
        <f t="shared" si="3"/>
        <v>106</v>
      </c>
      <c r="H13" s="3">
        <v>0</v>
      </c>
      <c r="I13" s="3">
        <v>2</v>
      </c>
      <c r="J13" s="4">
        <f t="shared" si="1"/>
        <v>60</v>
      </c>
      <c r="K13" s="5">
        <f t="shared" si="2"/>
        <v>166</v>
      </c>
    </row>
    <row r="14" spans="1:11" ht="25" customHeight="1" x14ac:dyDescent="0.4">
      <c r="A14" s="6">
        <v>11</v>
      </c>
      <c r="B14" s="3" t="s">
        <v>23</v>
      </c>
      <c r="C14" s="3" t="s">
        <v>24</v>
      </c>
      <c r="D14" s="3">
        <v>2</v>
      </c>
      <c r="E14" s="3">
        <v>4</v>
      </c>
      <c r="F14" s="3">
        <v>2</v>
      </c>
      <c r="G14" s="7">
        <f>D14*16+E14*30+F14*8</f>
        <v>168</v>
      </c>
      <c r="H14" s="3">
        <v>0</v>
      </c>
      <c r="I14" s="3">
        <v>1</v>
      </c>
      <c r="J14" s="4">
        <f>H14*16+I14*30</f>
        <v>30</v>
      </c>
      <c r="K14" s="5">
        <f>G14+J14</f>
        <v>198</v>
      </c>
    </row>
    <row r="15" spans="1:11" ht="25" customHeight="1" x14ac:dyDescent="0.4">
      <c r="A15" s="6">
        <v>12</v>
      </c>
      <c r="B15" s="3" t="s">
        <v>28</v>
      </c>
      <c r="C15" s="3" t="s">
        <v>29</v>
      </c>
      <c r="D15" s="3">
        <v>2</v>
      </c>
      <c r="E15" s="3">
        <v>4</v>
      </c>
      <c r="F15" s="3">
        <v>0</v>
      </c>
      <c r="G15" s="7">
        <f t="shared" si="3"/>
        <v>152</v>
      </c>
      <c r="H15" s="3">
        <v>0</v>
      </c>
      <c r="I15" s="3">
        <v>1</v>
      </c>
      <c r="J15" s="4">
        <f t="shared" si="1"/>
        <v>30</v>
      </c>
      <c r="K15" s="5">
        <f t="shared" si="2"/>
        <v>182</v>
      </c>
    </row>
    <row r="16" spans="1:11" ht="20.149999999999999" customHeight="1" thickBot="1" x14ac:dyDescent="0.45">
      <c r="A16" s="165" t="s">
        <v>6</v>
      </c>
      <c r="B16" s="166"/>
      <c r="C16" s="169" t="str">
        <f>COUNTA(C4:C15)&amp;"校"</f>
        <v>12校</v>
      </c>
      <c r="D16" s="170"/>
      <c r="E16" s="170"/>
      <c r="F16" s="170"/>
      <c r="G16" s="166"/>
      <c r="H16" s="8">
        <f>SUM(H4:H15)</f>
        <v>7</v>
      </c>
      <c r="I16" s="8">
        <f>SUM(I4:I15)</f>
        <v>7</v>
      </c>
      <c r="J16" s="8">
        <f>SUM(J4:J15)</f>
        <v>322</v>
      </c>
      <c r="K16" s="8">
        <f>SUM(K6:K15)</f>
        <v>1784</v>
      </c>
    </row>
  </sheetData>
  <sortState xmlns:xlrd2="http://schemas.microsoft.com/office/spreadsheetml/2017/richdata2" ref="A5:N12">
    <sortCondition ref="B4:B12" customList="松山區,信義區,大安區,中山區,中正區,大同區,萬華區,文山區,南港區,內湖區,士林區,北投區"/>
  </sortState>
  <mergeCells count="14">
    <mergeCell ref="A1:K1"/>
    <mergeCell ref="I2:I3"/>
    <mergeCell ref="A2:A3"/>
    <mergeCell ref="A16:B16"/>
    <mergeCell ref="B2:B3"/>
    <mergeCell ref="C2:C3"/>
    <mergeCell ref="H2:H3"/>
    <mergeCell ref="J2:J3"/>
    <mergeCell ref="G2:G3"/>
    <mergeCell ref="C16:G16"/>
    <mergeCell ref="D2:D3"/>
    <mergeCell ref="E2:E3"/>
    <mergeCell ref="F2:F3"/>
    <mergeCell ref="K2:K3"/>
  </mergeCells>
  <phoneticPr fontId="1" type="noConversion"/>
  <pageMargins left="0.7" right="0.7" top="0.75" bottom="0.75" header="0.3" footer="0.3"/>
  <pageSetup paperSize="9" scale="8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"/>
  <sheetViews>
    <sheetView workbookViewId="0">
      <selection activeCell="C32" sqref="C32"/>
    </sheetView>
  </sheetViews>
  <sheetFormatPr defaultRowHeight="17" x14ac:dyDescent="0.4"/>
  <cols>
    <col min="2" max="2" width="15" customWidth="1"/>
    <col min="3" max="3" width="25" customWidth="1"/>
  </cols>
  <sheetData>
    <row r="1" spans="1:9" ht="21.5" x14ac:dyDescent="0.4">
      <c r="A1" s="171" t="s">
        <v>43</v>
      </c>
      <c r="B1" s="171"/>
      <c r="C1" s="171"/>
      <c r="D1" s="171"/>
      <c r="E1" s="171"/>
      <c r="F1" s="171"/>
      <c r="G1" s="171"/>
      <c r="H1" s="171"/>
      <c r="I1" s="171"/>
    </row>
    <row r="2" spans="1:9" ht="51" x14ac:dyDescent="0.4">
      <c r="A2" s="9" t="s">
        <v>33</v>
      </c>
      <c r="B2" s="9" t="s">
        <v>5</v>
      </c>
      <c r="C2" s="9" t="s">
        <v>34</v>
      </c>
      <c r="D2" s="10" t="s">
        <v>35</v>
      </c>
      <c r="E2" s="10" t="s">
        <v>36</v>
      </c>
      <c r="F2" s="11" t="s">
        <v>37</v>
      </c>
      <c r="G2" s="11" t="s">
        <v>38</v>
      </c>
      <c r="H2" s="11" t="s">
        <v>39</v>
      </c>
      <c r="I2" s="11" t="s">
        <v>40</v>
      </c>
    </row>
    <row r="3" spans="1:9" x14ac:dyDescent="0.4">
      <c r="A3" s="172">
        <v>113</v>
      </c>
      <c r="B3" s="3" t="s">
        <v>23</v>
      </c>
      <c r="C3" s="3" t="s">
        <v>41</v>
      </c>
      <c r="D3" s="3">
        <v>1</v>
      </c>
      <c r="E3" s="3">
        <f t="shared" ref="E3:E4" si="0">F3-D3</f>
        <v>3</v>
      </c>
      <c r="F3" s="3">
        <v>4</v>
      </c>
      <c r="G3" s="3">
        <f>D3*16</f>
        <v>16</v>
      </c>
      <c r="H3" s="3">
        <f t="shared" ref="H3:H4" si="1">E3*30</f>
        <v>90</v>
      </c>
      <c r="I3" s="3">
        <f>G3+H3</f>
        <v>106</v>
      </c>
    </row>
    <row r="4" spans="1:9" x14ac:dyDescent="0.4">
      <c r="A4" s="173"/>
      <c r="B4" s="3" t="s">
        <v>19</v>
      </c>
      <c r="C4" s="3" t="s">
        <v>42</v>
      </c>
      <c r="D4" s="3">
        <v>1</v>
      </c>
      <c r="E4" s="3">
        <f t="shared" si="0"/>
        <v>4</v>
      </c>
      <c r="F4" s="3">
        <v>5</v>
      </c>
      <c r="G4" s="3">
        <f t="shared" ref="G4" si="2">D4*16</f>
        <v>16</v>
      </c>
      <c r="H4" s="3">
        <f t="shared" si="1"/>
        <v>120</v>
      </c>
      <c r="I4" s="3">
        <f t="shared" ref="I4" si="3">G4+H4</f>
        <v>136</v>
      </c>
    </row>
  </sheetData>
  <mergeCells count="2">
    <mergeCell ref="A1:I1"/>
    <mergeCell ref="A3:A4"/>
  </mergeCells>
  <phoneticPr fontId="1" type="noConversion"/>
  <pageMargins left="0.7" right="0.7" top="0.75" bottom="0.75" header="0.3" footer="0.3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大安區公幼</vt:lpstr>
      <vt:lpstr>大安區非營利</vt:lpstr>
      <vt:lpstr>12區+68次分區</vt:lpstr>
      <vt:lpstr>大安+7次分區</vt:lpstr>
      <vt:lpstr>112大安區缺額及備取</vt:lpstr>
      <vt:lpstr>113學年度公幼規劃增設2歲專班學校及增編員額一覽表</vt:lpstr>
      <vt:lpstr>113學年度非營利幼兒園規劃設置一覽表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AEAA-10427</dc:creator>
  <cp:lastModifiedBy>Hsun-Li Chang</cp:lastModifiedBy>
  <cp:lastPrinted>2023-11-01T06:43:24Z</cp:lastPrinted>
  <dcterms:created xsi:type="dcterms:W3CDTF">2018-06-13T01:48:17Z</dcterms:created>
  <dcterms:modified xsi:type="dcterms:W3CDTF">2023-11-02T03:01:41Z</dcterms:modified>
</cp:coreProperties>
</file>