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185ED982-0CEB-4FE2-8B09-AB64C0C73E08}" xr6:coauthVersionLast="47" xr6:coauthVersionMax="47" xr10:uidLastSave="{00000000-0000-0000-0000-000000000000}"/>
  <bookViews>
    <workbookView xWindow="-108" yWindow="-108" windowWidth="23256" windowHeight="12456" firstSheet="1" activeTab="10" xr2:uid="{00000000-000D-0000-FFFF-FFFF00000000}"/>
  </bookViews>
  <sheets>
    <sheet name="Unique" sheetId="1" r:id="rId1"/>
    <sheet name="Sort" sheetId="2" r:id="rId2"/>
    <sheet name="Filter" sheetId="3" r:id="rId3"/>
    <sheet name="Array" sheetId="4" r:id="rId4"/>
    <sheet name="If" sheetId="5" r:id="rId5"/>
    <sheet name="AND OR" sheetId="6" r:id="rId6"/>
    <sheet name="choose switch" sheetId="7" r:id="rId7"/>
    <sheet name="Lookup" sheetId="8" r:id="rId8"/>
    <sheet name="Match" sheetId="9" r:id="rId9"/>
    <sheet name="Index" sheetId="10" r:id="rId10"/>
    <sheet name="indirec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0" l="1" a="1"/>
  <c r="F9" i="10" s="1"/>
  <c r="D4" i="10" a="1"/>
  <c r="D4" i="10" s="1"/>
  <c r="E2" i="10"/>
  <c r="D2" i="10"/>
  <c r="E2" i="9"/>
  <c r="C2" i="9"/>
  <c r="I2" i="8"/>
  <c r="D2" i="8" a="1"/>
  <c r="D2" i="8" s="1"/>
  <c r="E6" i="7" a="1"/>
  <c r="E6" i="7" s="1"/>
  <c r="G1" i="7" a="1"/>
  <c r="G1" i="7" s="1"/>
  <c r="E1" i="7" a="1"/>
  <c r="E1" i="7" s="1"/>
  <c r="D1" i="7"/>
  <c r="D2" i="6" a="1"/>
  <c r="D2" i="6" s="1"/>
  <c r="C2" i="6" a="1"/>
  <c r="C2" i="6" s="1"/>
  <c r="C5" i="5"/>
  <c r="C4" i="5"/>
  <c r="C3" i="5"/>
  <c r="C2" i="5" a="1"/>
  <c r="C2" i="5"/>
  <c r="C1" i="5"/>
  <c r="C23" i="4" a="1"/>
  <c r="C23" i="4" s="1"/>
  <c r="A23" i="4" a="1"/>
  <c r="A23" i="4" s="1"/>
  <c r="E14" i="4" a="1"/>
  <c r="E14" i="4" s="1"/>
  <c r="A14" i="4" a="1"/>
  <c r="A14" i="4" s="1"/>
  <c r="K1" i="4" a="1"/>
  <c r="K1" i="4" s="1"/>
  <c r="G1" i="4" a="1"/>
  <c r="G1" i="4" s="1"/>
  <c r="I2" i="3" a="1"/>
  <c r="I2" i="3" s="1"/>
  <c r="G2" i="3" a="1"/>
  <c r="G2" i="3" s="1"/>
  <c r="D2" i="3" a="1"/>
  <c r="D2" i="3" s="1"/>
  <c r="G2" i="2" a="1"/>
  <c r="G2" i="2" s="1"/>
  <c r="D2" i="2" a="1"/>
  <c r="D2" i="2" s="1"/>
  <c r="G2" i="1" a="1"/>
  <c r="G2" i="1" s="1"/>
  <c r="D2" i="1" a="1"/>
  <c r="D2" i="1" s="1"/>
  <c r="D1" i="11" a="1"/>
  <c r="D2" i="11" a="1"/>
  <c r="D1" i="11" l="1"/>
  <c r="D2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<sst xmlns="http://schemas.openxmlformats.org/spreadsheetml/2006/main" count="103" uniqueCount="50">
  <si>
    <t>First name</t>
    <phoneticPr fontId="1" type="noConversion"/>
  </si>
  <si>
    <t>Last name</t>
    <phoneticPr fontId="1" type="noConversion"/>
  </si>
  <si>
    <t>Amy</t>
    <phoneticPr fontId="1" type="noConversion"/>
  </si>
  <si>
    <t>Rose</t>
    <phoneticPr fontId="1" type="noConversion"/>
  </si>
  <si>
    <t>Jackie</t>
    <phoneticPr fontId="1" type="noConversion"/>
  </si>
  <si>
    <t>Donna</t>
    <phoneticPr fontId="1" type="noConversion"/>
  </si>
  <si>
    <t>Pond</t>
    <phoneticPr fontId="1" type="noConversion"/>
  </si>
  <si>
    <t>Tyler</t>
    <phoneticPr fontId="1" type="noConversion"/>
  </si>
  <si>
    <t>Noble</t>
    <phoneticPr fontId="1" type="noConversion"/>
  </si>
  <si>
    <t>Drink</t>
    <phoneticPr fontId="1" type="noConversion"/>
  </si>
  <si>
    <t>Name</t>
    <phoneticPr fontId="1" type="noConversion"/>
  </si>
  <si>
    <t>Tea</t>
    <phoneticPr fontId="1" type="noConversion"/>
  </si>
  <si>
    <t>Coffee</t>
    <phoneticPr fontId="1" type="noConversion"/>
  </si>
  <si>
    <t>Matcha</t>
    <phoneticPr fontId="1" type="noConversion"/>
  </si>
  <si>
    <t>Joe</t>
    <phoneticPr fontId="1" type="noConversion"/>
  </si>
  <si>
    <t>Lucy</t>
    <phoneticPr fontId="1" type="noConversion"/>
  </si>
  <si>
    <t>Car</t>
    <phoneticPr fontId="1" type="noConversion"/>
  </si>
  <si>
    <t>Bike</t>
    <phoneticPr fontId="1" type="noConversion"/>
  </si>
  <si>
    <t>Truck</t>
    <phoneticPr fontId="1" type="noConversion"/>
  </si>
  <si>
    <t>Cat</t>
    <phoneticPr fontId="1" type="noConversion"/>
  </si>
  <si>
    <t>Dog</t>
    <phoneticPr fontId="1" type="noConversion"/>
  </si>
  <si>
    <t>Fish</t>
    <phoneticPr fontId="1" type="noConversion"/>
  </si>
  <si>
    <t>Planes</t>
    <phoneticPr fontId="1" type="noConversion"/>
  </si>
  <si>
    <t>Jumbo</t>
    <phoneticPr fontId="1" type="noConversion"/>
  </si>
  <si>
    <t>Cargo</t>
    <phoneticPr fontId="1" type="noConversion"/>
  </si>
  <si>
    <t>Aerobatic</t>
    <phoneticPr fontId="1" type="noConversion"/>
  </si>
  <si>
    <t>Bus</t>
    <phoneticPr fontId="1" type="noConversion"/>
  </si>
  <si>
    <t>Sleeper</t>
    <phoneticPr fontId="1" type="noConversion"/>
  </si>
  <si>
    <t>Monorail</t>
    <phoneticPr fontId="1" type="noConversion"/>
  </si>
  <si>
    <t>High-speed</t>
    <phoneticPr fontId="1" type="noConversion"/>
  </si>
  <si>
    <t>Trains</t>
    <phoneticPr fontId="1" type="noConversion"/>
  </si>
  <si>
    <t>Other</t>
    <phoneticPr fontId="1" type="noConversion"/>
  </si>
  <si>
    <t>Clara</t>
    <phoneticPr fontId="1" type="noConversion"/>
  </si>
  <si>
    <t>Oswald</t>
    <phoneticPr fontId="1" type="noConversion"/>
  </si>
  <si>
    <t>ID</t>
    <phoneticPr fontId="1" type="noConversion"/>
  </si>
  <si>
    <t>Lower limit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</si>
  <si>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</si>
  <si>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</si>
  <si>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</si>
  <si>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</si>
  <si>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Band</t>
    <phoneticPr fontId="1" type="noConversion"/>
  </si>
  <si>
    <t>Item</t>
    <phoneticPr fontId="1" type="noConversion"/>
  </si>
  <si>
    <t>Amount</t>
    <phoneticPr fontId="1" type="noConversion"/>
  </si>
  <si>
    <t>Cola</t>
    <phoneticPr fontId="1" type="noConversion"/>
  </si>
  <si>
    <t>Soup</t>
    <phoneticPr fontId="1" type="noConversion"/>
  </si>
  <si>
    <t>Salad</t>
    <phoneticPr fontId="1" type="noConversion"/>
  </si>
  <si>
    <t>January</t>
    <phoneticPr fontId="1" type="noConversion"/>
  </si>
  <si>
    <t>February</t>
    <phoneticPr fontId="1" type="noConversion"/>
  </si>
  <si>
    <t>March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</si>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</sst>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2" sqref="D2:E5"/>
    </sheetView>
  </sheetViews>
  <sheetFormatPr defaultRowHeight="15" x14ac:dyDescent="0.3"/>
  <cols>
    <col min="1" max="1" width="10.875" bestFit="1" customWidth="1"/>
    <col min="2" max="2" width="10.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6</v>
      </c>
      <c r="D2" t="str" cm="1">
        <f t="array" ref="D2:E5">_xlfn.UNIQUE(A2:B6)</f>
        <v>Amy</v>
      </c>
      <c r="E2" t="str">
        <v>Pond</v>
      </c>
      <c r="G2" t="str" cm="1">
        <f t="array" ref="G2:H4">_xlfn.UNIQUE(A2:B6,,TRUE)</f>
        <v>Rose</v>
      </c>
      <c r="H2" t="str">
        <v>Tyler</v>
      </c>
    </row>
    <row r="3" spans="1:8" x14ac:dyDescent="0.3">
      <c r="A3" t="s">
        <v>3</v>
      </c>
      <c r="B3" t="s">
        <v>7</v>
      </c>
      <c r="D3" t="str">
        <v>Rose</v>
      </c>
      <c r="E3" t="str">
        <v>Tyler</v>
      </c>
      <c r="G3" t="str">
        <v>Jackie</v>
      </c>
      <c r="H3" t="str">
        <v>Tyler</v>
      </c>
    </row>
    <row r="4" spans="1:8" x14ac:dyDescent="0.3">
      <c r="A4" t="s">
        <v>4</v>
      </c>
      <c r="B4" t="s">
        <v>7</v>
      </c>
      <c r="D4" t="str">
        <v>Jackie</v>
      </c>
      <c r="E4" t="str">
        <v>Tyler</v>
      </c>
      <c r="G4" t="str">
        <v>Donna</v>
      </c>
      <c r="H4" t="str">
        <v>Noble</v>
      </c>
    </row>
    <row r="5" spans="1:8" x14ac:dyDescent="0.3">
      <c r="A5" t="s">
        <v>5</v>
      </c>
      <c r="B5" t="s">
        <v>8</v>
      </c>
      <c r="D5" t="str">
        <v>Donna</v>
      </c>
      <c r="E5" t="str">
        <v>Noble</v>
      </c>
    </row>
    <row r="6" spans="1:8" x14ac:dyDescent="0.3">
      <c r="A6" t="s">
        <v>2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2A3C-51C1-4ABC-91B1-D8FB47CEC034}">
  <dimension ref="A1:H6"/>
  <sheetViews>
    <sheetView workbookViewId="0">
      <selection sqref="A1:B6"/>
    </sheetView>
  </sheetViews>
  <sheetFormatPr defaultRowHeight="15" x14ac:dyDescent="0.3"/>
  <cols>
    <col min="1" max="1" width="10.875" bestFit="1" customWidth="1"/>
    <col min="2" max="2" width="10.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6</v>
      </c>
      <c r="D2" t="str" cm="1">
        <f t="array" ref="D2:E6">_xlfn._xlws.SORT(A2:B6,2)</f>
        <v>Donna</v>
      </c>
      <c r="E2" t="str">
        <v>Noble</v>
      </c>
      <c r="G2" t="str" cm="1">
        <f t="array" ref="G2:H6">_xlfn.SORTBY(A2:B6,B2:B6,,A2:A6,)</f>
        <v>Donna</v>
      </c>
      <c r="H2" t="str">
        <v>Noble</v>
      </c>
    </row>
    <row r="3" spans="1:8" x14ac:dyDescent="0.3">
      <c r="A3" t="s">
        <v>3</v>
      </c>
      <c r="B3" t="s">
        <v>7</v>
      </c>
      <c r="D3" t="str">
        <v>Amy</v>
      </c>
      <c r="E3" t="str">
        <v>Pond</v>
      </c>
      <c r="G3" t="str">
        <v>Amy</v>
      </c>
      <c r="H3" t="str">
        <v>Pond</v>
      </c>
    </row>
    <row r="4" spans="1:8" x14ac:dyDescent="0.3">
      <c r="A4" t="s">
        <v>4</v>
      </c>
      <c r="B4" t="s">
        <v>7</v>
      </c>
      <c r="D4" t="str">
        <v>Amy</v>
      </c>
      <c r="E4" t="str">
        <v>Pond</v>
      </c>
      <c r="G4" t="str">
        <v>Amy</v>
      </c>
      <c r="H4" t="str">
        <v>Pond</v>
      </c>
    </row>
    <row r="5" spans="1:8" x14ac:dyDescent="0.3">
      <c r="A5" t="s">
        <v>5</v>
      </c>
      <c r="B5" t="s">
        <v>8</v>
      </c>
      <c r="D5" t="str">
        <v>Rose</v>
      </c>
      <c r="E5" t="str">
        <v>Tyler</v>
      </c>
      <c r="G5" t="str">
        <v>Jackie</v>
      </c>
      <c r="H5" t="str">
        <v>Tyler</v>
      </c>
    </row>
    <row r="6" spans="1:8" x14ac:dyDescent="0.3">
      <c r="A6" t="s">
        <v>2</v>
      </c>
      <c r="B6" t="s">
        <v>6</v>
      </c>
      <c r="D6" t="str">
        <v>Jackie</v>
      </c>
      <c r="E6" t="str">
        <v>Tyler</v>
      </c>
      <c r="G6" t="str">
        <v>Rose</v>
      </c>
      <c r="H6" t="str">
        <v>Tyler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082A-0CEE-4E89-BD63-794BEFFB7DF8}">
  <dimension ref="A1:J6"/>
  <sheetViews>
    <sheetView workbookViewId="0">
      <selection activeCell="G2" sqref="G2"/>
    </sheetView>
  </sheetViews>
  <sheetFormatPr defaultRowHeight="15" x14ac:dyDescent="0.3"/>
  <cols>
    <col min="1" max="1" width="10.875" bestFit="1" customWidth="1"/>
    <col min="2" max="2" width="10.5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6</v>
      </c>
      <c r="D2" t="str" cm="1">
        <f t="array" ref="D2:E3">_xlfn._xlws.FILTER(A2:B6, B2:B6="Tyler")</f>
        <v>Rose</v>
      </c>
      <c r="E2" t="str">
        <v>Tyler</v>
      </c>
      <c r="G2" t="str" cm="1">
        <f t="array" ref="G2:H2">_xlfn._xlws.FILTER(A2:B6, (A2:A6="Jackie")*(B2:B6="Tyler"))</f>
        <v>Jackie</v>
      </c>
      <c r="H2" t="str">
        <v>Tyler</v>
      </c>
      <c r="I2" t="str" cm="1">
        <f t="array" ref="I2:J4">_xlfn._xlws.FILTER(A2:B6, (A2:A6="Amy")+(B2:B6="Noble"))</f>
        <v>Amy</v>
      </c>
      <c r="J2" t="str">
        <v>Pond</v>
      </c>
    </row>
    <row r="3" spans="1:10" x14ac:dyDescent="0.3">
      <c r="A3" t="s">
        <v>3</v>
      </c>
      <c r="B3" t="s">
        <v>7</v>
      </c>
      <c r="D3" t="str">
        <v>Jackie</v>
      </c>
      <c r="E3" t="str">
        <v>Tyler</v>
      </c>
      <c r="I3" t="str">
        <v>Donna</v>
      </c>
      <c r="J3" t="str">
        <v>Noble</v>
      </c>
    </row>
    <row r="4" spans="1:10" x14ac:dyDescent="0.3">
      <c r="A4" t="s">
        <v>4</v>
      </c>
      <c r="B4" t="s">
        <v>7</v>
      </c>
      <c r="I4" t="str">
        <v>Amy</v>
      </c>
      <c r="J4" t="str">
        <v>Pond</v>
      </c>
    </row>
    <row r="5" spans="1:10" x14ac:dyDescent="0.3">
      <c r="A5" t="s">
        <v>5</v>
      </c>
      <c r="B5" t="s">
        <v>8</v>
      </c>
    </row>
    <row r="6" spans="1:10" x14ac:dyDescent="0.3">
      <c r="A6" t="s">
        <v>2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184C-3BF3-464A-916C-E8B612CC3C56}">
  <dimension ref="A1:O37"/>
  <sheetViews>
    <sheetView workbookViewId="0">
      <selection activeCell="C24" sqref="C24"/>
    </sheetView>
  </sheetViews>
  <sheetFormatPr defaultRowHeight="15" x14ac:dyDescent="0.3"/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G1" cm="1">
        <f t="array" ref="G1:I9">_xlfn.CHOOSECOLS(A2:E10, 2, 1, 3)</f>
        <v>2</v>
      </c>
      <c r="H1">
        <v>1</v>
      </c>
      <c r="I1">
        <v>3</v>
      </c>
      <c r="K1" cm="1">
        <f t="array" ref="K1:O19">_xlfn.VSTACK(A1:E10,_xlfn.ANCHORARRAY(G1))</f>
        <v>1</v>
      </c>
      <c r="L1">
        <v>2</v>
      </c>
      <c r="M1">
        <v>3</v>
      </c>
      <c r="N1">
        <v>4</v>
      </c>
      <c r="O1">
        <v>5</v>
      </c>
    </row>
    <row r="2" spans="1:15" x14ac:dyDescent="0.3">
      <c r="A2">
        <v>1</v>
      </c>
      <c r="B2">
        <v>2</v>
      </c>
      <c r="C2">
        <v>3</v>
      </c>
      <c r="D2">
        <v>4</v>
      </c>
      <c r="E2">
        <v>5</v>
      </c>
      <c r="G2">
        <v>2</v>
      </c>
      <c r="H2">
        <v>1</v>
      </c>
      <c r="I2">
        <v>3</v>
      </c>
      <c r="K2">
        <v>1</v>
      </c>
      <c r="L2">
        <v>2</v>
      </c>
      <c r="M2">
        <v>3</v>
      </c>
      <c r="N2">
        <v>4</v>
      </c>
      <c r="O2">
        <v>5</v>
      </c>
    </row>
    <row r="3" spans="1:15" x14ac:dyDescent="0.3">
      <c r="A3">
        <v>1</v>
      </c>
      <c r="B3">
        <v>2</v>
      </c>
      <c r="C3">
        <v>3</v>
      </c>
      <c r="D3">
        <v>4</v>
      </c>
      <c r="E3">
        <v>5</v>
      </c>
      <c r="G3">
        <v>2</v>
      </c>
      <c r="H3">
        <v>1</v>
      </c>
      <c r="I3">
        <v>3</v>
      </c>
      <c r="K3">
        <v>1</v>
      </c>
      <c r="L3">
        <v>2</v>
      </c>
      <c r="M3">
        <v>3</v>
      </c>
      <c r="N3">
        <v>4</v>
      </c>
      <c r="O3">
        <v>5</v>
      </c>
    </row>
    <row r="4" spans="1:15" x14ac:dyDescent="0.3">
      <c r="A4">
        <v>1</v>
      </c>
      <c r="B4">
        <v>2</v>
      </c>
      <c r="C4">
        <v>3</v>
      </c>
      <c r="D4">
        <v>4</v>
      </c>
      <c r="E4">
        <v>5</v>
      </c>
      <c r="G4">
        <v>2</v>
      </c>
      <c r="H4">
        <v>1</v>
      </c>
      <c r="I4">
        <v>3</v>
      </c>
      <c r="K4">
        <v>1</v>
      </c>
      <c r="L4">
        <v>2</v>
      </c>
      <c r="M4">
        <v>3</v>
      </c>
      <c r="N4">
        <v>4</v>
      </c>
      <c r="O4">
        <v>5</v>
      </c>
    </row>
    <row r="5" spans="1:15" x14ac:dyDescent="0.3">
      <c r="A5">
        <v>1</v>
      </c>
      <c r="B5">
        <v>2</v>
      </c>
      <c r="C5">
        <v>3</v>
      </c>
      <c r="D5">
        <v>4</v>
      </c>
      <c r="E5">
        <v>5</v>
      </c>
      <c r="G5">
        <v>2</v>
      </c>
      <c r="H5">
        <v>1</v>
      </c>
      <c r="I5">
        <v>3</v>
      </c>
      <c r="K5">
        <v>1</v>
      </c>
      <c r="L5">
        <v>2</v>
      </c>
      <c r="M5">
        <v>3</v>
      </c>
      <c r="N5">
        <v>4</v>
      </c>
      <c r="O5">
        <v>5</v>
      </c>
    </row>
    <row r="6" spans="1:15" x14ac:dyDescent="0.3">
      <c r="A6">
        <v>1</v>
      </c>
      <c r="B6">
        <v>2</v>
      </c>
      <c r="C6">
        <v>3</v>
      </c>
      <c r="D6">
        <v>4</v>
      </c>
      <c r="E6">
        <v>5</v>
      </c>
      <c r="G6">
        <v>2</v>
      </c>
      <c r="H6">
        <v>1</v>
      </c>
      <c r="I6">
        <v>3</v>
      </c>
      <c r="K6">
        <v>1</v>
      </c>
      <c r="L6">
        <v>2</v>
      </c>
      <c r="M6">
        <v>3</v>
      </c>
      <c r="N6">
        <v>4</v>
      </c>
      <c r="O6">
        <v>5</v>
      </c>
    </row>
    <row r="7" spans="1:15" x14ac:dyDescent="0.3">
      <c r="A7">
        <v>1</v>
      </c>
      <c r="B7">
        <v>2</v>
      </c>
      <c r="C7">
        <v>3</v>
      </c>
      <c r="D7">
        <v>4</v>
      </c>
      <c r="E7">
        <v>5</v>
      </c>
      <c r="G7">
        <v>2</v>
      </c>
      <c r="H7">
        <v>1</v>
      </c>
      <c r="I7">
        <v>3</v>
      </c>
      <c r="K7">
        <v>1</v>
      </c>
      <c r="L7">
        <v>2</v>
      </c>
      <c r="M7">
        <v>3</v>
      </c>
      <c r="N7">
        <v>4</v>
      </c>
      <c r="O7">
        <v>5</v>
      </c>
    </row>
    <row r="8" spans="1:15" x14ac:dyDescent="0.3">
      <c r="A8">
        <v>1</v>
      </c>
      <c r="B8">
        <v>2</v>
      </c>
      <c r="C8">
        <v>3</v>
      </c>
      <c r="D8">
        <v>4</v>
      </c>
      <c r="E8">
        <v>5</v>
      </c>
      <c r="G8">
        <v>2</v>
      </c>
      <c r="H8">
        <v>1</v>
      </c>
      <c r="I8">
        <v>3</v>
      </c>
      <c r="K8">
        <v>1</v>
      </c>
      <c r="L8">
        <v>2</v>
      </c>
      <c r="M8">
        <v>3</v>
      </c>
      <c r="N8">
        <v>4</v>
      </c>
      <c r="O8">
        <v>5</v>
      </c>
    </row>
    <row r="9" spans="1:15" x14ac:dyDescent="0.3">
      <c r="A9">
        <v>1</v>
      </c>
      <c r="B9">
        <v>2</v>
      </c>
      <c r="C9">
        <v>3</v>
      </c>
      <c r="D9">
        <v>4</v>
      </c>
      <c r="E9">
        <v>5</v>
      </c>
      <c r="G9">
        <v>2</v>
      </c>
      <c r="H9">
        <v>1</v>
      </c>
      <c r="I9">
        <v>3</v>
      </c>
      <c r="K9">
        <v>1</v>
      </c>
      <c r="L9">
        <v>2</v>
      </c>
      <c r="M9">
        <v>3</v>
      </c>
      <c r="N9">
        <v>4</v>
      </c>
      <c r="O9">
        <v>5</v>
      </c>
    </row>
    <row r="10" spans="1:15" x14ac:dyDescent="0.3">
      <c r="A10">
        <v>1</v>
      </c>
      <c r="B10">
        <v>2</v>
      </c>
      <c r="C10">
        <v>3</v>
      </c>
      <c r="D10">
        <v>4</v>
      </c>
      <c r="E10">
        <v>5</v>
      </c>
      <c r="K10">
        <v>1</v>
      </c>
      <c r="L10">
        <v>2</v>
      </c>
      <c r="M10">
        <v>3</v>
      </c>
      <c r="N10">
        <v>4</v>
      </c>
      <c r="O10">
        <v>5</v>
      </c>
    </row>
    <row r="11" spans="1:15" x14ac:dyDescent="0.3">
      <c r="K11">
        <v>2</v>
      </c>
      <c r="L11">
        <v>1</v>
      </c>
      <c r="M11">
        <v>3</v>
      </c>
      <c r="N11" t="e">
        <v>#N/A</v>
      </c>
      <c r="O11" t="e">
        <v>#N/A</v>
      </c>
    </row>
    <row r="12" spans="1:15" x14ac:dyDescent="0.3">
      <c r="K12">
        <v>2</v>
      </c>
      <c r="L12">
        <v>1</v>
      </c>
      <c r="M12">
        <v>3</v>
      </c>
      <c r="N12" t="e">
        <v>#N/A</v>
      </c>
      <c r="O12" t="e">
        <v>#N/A</v>
      </c>
    </row>
    <row r="13" spans="1:15" x14ac:dyDescent="0.3">
      <c r="K13">
        <v>2</v>
      </c>
      <c r="L13">
        <v>1</v>
      </c>
      <c r="M13">
        <v>3</v>
      </c>
      <c r="N13" t="e">
        <v>#N/A</v>
      </c>
      <c r="O13" t="e">
        <v>#N/A</v>
      </c>
    </row>
    <row r="14" spans="1:15" x14ac:dyDescent="0.3">
      <c r="A14" cm="1">
        <f t="array" ref="A14:C18">_xlfn.DROP(A1:E10,5,2)</f>
        <v>3</v>
      </c>
      <c r="B14">
        <v>4</v>
      </c>
      <c r="C14">
        <v>5</v>
      </c>
      <c r="E14" cm="1">
        <f t="array" ref="E14:F18">_xlfn.TAKE(A1:E10,5,2)</f>
        <v>1</v>
      </c>
      <c r="F14">
        <v>2</v>
      </c>
      <c r="K14">
        <v>2</v>
      </c>
      <c r="L14">
        <v>1</v>
      </c>
      <c r="M14">
        <v>3</v>
      </c>
      <c r="N14" t="e">
        <v>#N/A</v>
      </c>
      <c r="O14" t="e">
        <v>#N/A</v>
      </c>
    </row>
    <row r="15" spans="1:15" x14ac:dyDescent="0.3">
      <c r="A15">
        <v>3</v>
      </c>
      <c r="B15">
        <v>4</v>
      </c>
      <c r="C15">
        <v>5</v>
      </c>
      <c r="E15">
        <v>1</v>
      </c>
      <c r="F15">
        <v>2</v>
      </c>
      <c r="K15">
        <v>2</v>
      </c>
      <c r="L15">
        <v>1</v>
      </c>
      <c r="M15">
        <v>3</v>
      </c>
      <c r="N15" t="e">
        <v>#N/A</v>
      </c>
      <c r="O15" t="e">
        <v>#N/A</v>
      </c>
    </row>
    <row r="16" spans="1:15" x14ac:dyDescent="0.3">
      <c r="A16">
        <v>3</v>
      </c>
      <c r="B16">
        <v>4</v>
      </c>
      <c r="C16">
        <v>5</v>
      </c>
      <c r="E16">
        <v>1</v>
      </c>
      <c r="F16">
        <v>2</v>
      </c>
      <c r="K16">
        <v>2</v>
      </c>
      <c r="L16">
        <v>1</v>
      </c>
      <c r="M16">
        <v>3</v>
      </c>
      <c r="N16" t="e">
        <v>#N/A</v>
      </c>
      <c r="O16" t="e">
        <v>#N/A</v>
      </c>
    </row>
    <row r="17" spans="1:15" x14ac:dyDescent="0.3">
      <c r="A17">
        <v>3</v>
      </c>
      <c r="B17">
        <v>4</v>
      </c>
      <c r="C17">
        <v>5</v>
      </c>
      <c r="E17">
        <v>1</v>
      </c>
      <c r="F17">
        <v>2</v>
      </c>
      <c r="K17">
        <v>2</v>
      </c>
      <c r="L17">
        <v>1</v>
      </c>
      <c r="M17">
        <v>3</v>
      </c>
      <c r="N17" t="e">
        <v>#N/A</v>
      </c>
      <c r="O17" t="e">
        <v>#N/A</v>
      </c>
    </row>
    <row r="18" spans="1:15" x14ac:dyDescent="0.3">
      <c r="A18">
        <v>3</v>
      </c>
      <c r="B18">
        <v>4</v>
      </c>
      <c r="C18">
        <v>5</v>
      </c>
      <c r="E18">
        <v>1</v>
      </c>
      <c r="F18">
        <v>2</v>
      </c>
      <c r="K18">
        <v>2</v>
      </c>
      <c r="L18">
        <v>1</v>
      </c>
      <c r="M18">
        <v>3</v>
      </c>
      <c r="N18" t="e">
        <v>#N/A</v>
      </c>
      <c r="O18" t="e">
        <v>#N/A</v>
      </c>
    </row>
    <row r="19" spans="1:15" x14ac:dyDescent="0.3">
      <c r="K19">
        <v>2</v>
      </c>
      <c r="L19">
        <v>1</v>
      </c>
      <c r="M19">
        <v>3</v>
      </c>
      <c r="N19" t="e">
        <v>#N/A</v>
      </c>
      <c r="O19" t="e">
        <v>#N/A</v>
      </c>
    </row>
    <row r="23" spans="1:15" x14ac:dyDescent="0.3">
      <c r="A23" cm="1">
        <f t="array" ref="A23:A37">_xlfn.TOCOL(_xlfn.ANCHORARRAY(A14))</f>
        <v>3</v>
      </c>
      <c r="C23" cm="1">
        <f t="array" ref="C23:L27">TRANSPOSE(A1:E10)</f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5" x14ac:dyDescent="0.3">
      <c r="A24">
        <v>4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5" x14ac:dyDescent="0.3">
      <c r="A25">
        <v>5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</row>
    <row r="26" spans="1:15" x14ac:dyDescent="0.3">
      <c r="A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</row>
    <row r="27" spans="1:15" x14ac:dyDescent="0.3">
      <c r="A27">
        <v>4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</row>
    <row r="28" spans="1:15" x14ac:dyDescent="0.3">
      <c r="A28">
        <v>5</v>
      </c>
    </row>
    <row r="29" spans="1:15" x14ac:dyDescent="0.3">
      <c r="A29">
        <v>3</v>
      </c>
    </row>
    <row r="30" spans="1:15" x14ac:dyDescent="0.3">
      <c r="A30">
        <v>4</v>
      </c>
    </row>
    <row r="31" spans="1:15" x14ac:dyDescent="0.3">
      <c r="A31">
        <v>5</v>
      </c>
    </row>
    <row r="32" spans="1:15" x14ac:dyDescent="0.3">
      <c r="A32">
        <v>3</v>
      </c>
    </row>
    <row r="33" spans="1:1" x14ac:dyDescent="0.3">
      <c r="A33">
        <v>4</v>
      </c>
    </row>
    <row r="34" spans="1:1" x14ac:dyDescent="0.3">
      <c r="A34">
        <v>5</v>
      </c>
    </row>
    <row r="35" spans="1:1" x14ac:dyDescent="0.3">
      <c r="A35">
        <v>3</v>
      </c>
    </row>
    <row r="36" spans="1:1" x14ac:dyDescent="0.3">
      <c r="A36">
        <v>4</v>
      </c>
    </row>
    <row r="37" spans="1:1" x14ac:dyDescent="0.3">
      <c r="A3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7860-98A3-4E41-9998-E6614FF07199}">
  <dimension ref="A1:C5"/>
  <sheetViews>
    <sheetView workbookViewId="0">
      <selection activeCell="H10" sqref="H10"/>
    </sheetView>
  </sheetViews>
  <sheetFormatPr defaultRowHeight="15" x14ac:dyDescent="0.3"/>
  <sheetData>
    <row r="1" spans="1:3" x14ac:dyDescent="0.3">
      <c r="A1">
        <v>51</v>
      </c>
      <c r="C1">
        <f>IF(A1&gt;50, A1*0.1, 0)</f>
        <v>5.1000000000000005</v>
      </c>
    </row>
    <row r="2" spans="1:3" x14ac:dyDescent="0.3">
      <c r="C2" t="str" cm="1">
        <f t="array" ref="C2">_xlfn.IFS(A1&gt;=75,
"Excellent", A1&gt;=50, "Good", A1&lt;50, "Could do better")</f>
        <v>Good</v>
      </c>
    </row>
    <row r="3" spans="1:3" x14ac:dyDescent="0.3">
      <c r="C3">
        <f>IF(NOT(A1&gt;50), A1*0.1, 0)</f>
        <v>0</v>
      </c>
    </row>
    <row r="4" spans="1:3" x14ac:dyDescent="0.3">
      <c r="C4">
        <f>IF(AND(A1&gt;50, B1&gt;=C1), A1*0.1, 0)</f>
        <v>0</v>
      </c>
    </row>
    <row r="5" spans="1:3" x14ac:dyDescent="0.3">
      <c r="C5">
        <f>IF(OR(A1&gt;50, B1&gt;=C1),
A1*0.1, 0)</f>
        <v>5.1000000000000005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470A-CDD7-4BAA-9CC3-0DD977379370}">
  <dimension ref="A1:D5"/>
  <sheetViews>
    <sheetView workbookViewId="0">
      <selection activeCell="F6" sqref="F6"/>
    </sheetView>
  </sheetViews>
  <sheetFormatPr defaultRowHeight="15" x14ac:dyDescent="0.3"/>
  <sheetData>
    <row r="1" spans="1:4" x14ac:dyDescent="0.3">
      <c r="A1" t="s">
        <v>9</v>
      </c>
      <c r="B1" t="s">
        <v>10</v>
      </c>
    </row>
    <row r="2" spans="1:4" x14ac:dyDescent="0.3">
      <c r="A2" t="s">
        <v>11</v>
      </c>
      <c r="B2" t="s">
        <v>14</v>
      </c>
      <c r="C2" t="b" cm="1">
        <f t="array" ref="C2:C5">(A2:A5="Coffee")*(B2:B5="Joe")=1</f>
        <v>0</v>
      </c>
      <c r="D2" t="b" cm="1">
        <f t="array" ref="D2:D5">(A2:A5="Coffee")+(B2:B5="Joe")&lt;&gt;0</f>
        <v>1</v>
      </c>
    </row>
    <row r="3" spans="1:4" x14ac:dyDescent="0.3">
      <c r="A3" t="s">
        <v>12</v>
      </c>
      <c r="B3" t="s">
        <v>14</v>
      </c>
      <c r="C3" t="b">
        <v>1</v>
      </c>
      <c r="D3" t="b">
        <v>1</v>
      </c>
    </row>
    <row r="4" spans="1:4" x14ac:dyDescent="0.3">
      <c r="A4" t="s">
        <v>12</v>
      </c>
      <c r="B4" t="s">
        <v>15</v>
      </c>
      <c r="C4" t="b">
        <v>0</v>
      </c>
      <c r="D4" t="b">
        <v>1</v>
      </c>
    </row>
    <row r="5" spans="1:4" x14ac:dyDescent="0.3">
      <c r="A5" t="s">
        <v>13</v>
      </c>
      <c r="B5" t="s">
        <v>15</v>
      </c>
      <c r="C5" t="b">
        <v>0</v>
      </c>
      <c r="D5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09D8-A3EA-4814-80E7-E275E16320EB}">
  <dimension ref="A1:H8"/>
  <sheetViews>
    <sheetView workbookViewId="0">
      <selection activeCell="F11" sqref="F11"/>
    </sheetView>
  </sheetViews>
  <sheetFormatPr defaultRowHeight="15" x14ac:dyDescent="0.3"/>
  <cols>
    <col min="2" max="2" width="10.25" bestFit="1" customWidth="1"/>
    <col min="3" max="3" width="13.25" customWidth="1"/>
    <col min="4" max="4" width="10.25" bestFit="1" customWidth="1"/>
  </cols>
  <sheetData>
    <row r="1" spans="1:8" x14ac:dyDescent="0.3">
      <c r="A1">
        <v>1</v>
      </c>
      <c r="B1" t="s">
        <v>16</v>
      </c>
      <c r="C1" t="s">
        <v>19</v>
      </c>
      <c r="D1" t="str">
        <f>CHOOSE(A1, "Car", "Bike", "Truck")</f>
        <v>Car</v>
      </c>
      <c r="E1" t="str" cm="1">
        <f t="array" ref="E1:E3">CHOOSE(A1, B1:B3, C1:C3)</f>
        <v>Car</v>
      </c>
      <c r="G1" t="str" cm="1">
        <f t="array" ref="G1:H3">CHOOSE({2,1}, B1:B3, C1:C3)</f>
        <v>Cat</v>
      </c>
      <c r="H1" t="str">
        <v>Car</v>
      </c>
    </row>
    <row r="2" spans="1:8" x14ac:dyDescent="0.3">
      <c r="B2" t="s">
        <v>17</v>
      </c>
      <c r="C2" t="s">
        <v>20</v>
      </c>
      <c r="E2" t="str">
        <v>Bike</v>
      </c>
      <c r="G2" t="str">
        <v>Dog</v>
      </c>
      <c r="H2" t="str">
        <v>Bike</v>
      </c>
    </row>
    <row r="3" spans="1:8" x14ac:dyDescent="0.3">
      <c r="B3" t="s">
        <v>18</v>
      </c>
      <c r="C3" t="s">
        <v>21</v>
      </c>
      <c r="E3" t="str">
        <v>Truck</v>
      </c>
      <c r="G3" t="str">
        <v>Fish</v>
      </c>
      <c r="H3" t="str">
        <v>Truck</v>
      </c>
    </row>
    <row r="5" spans="1:8" x14ac:dyDescent="0.3">
      <c r="B5" t="s">
        <v>22</v>
      </c>
      <c r="C5" t="s">
        <v>30</v>
      </c>
      <c r="D5" t="s">
        <v>31</v>
      </c>
    </row>
    <row r="6" spans="1:8" x14ac:dyDescent="0.3">
      <c r="A6" t="s">
        <v>22</v>
      </c>
      <c r="B6" t="s">
        <v>23</v>
      </c>
      <c r="C6" t="s">
        <v>27</v>
      </c>
      <c r="D6" t="s">
        <v>16</v>
      </c>
      <c r="E6" t="str" cm="1">
        <f t="array" ref="E6:E8">_xlfn.SWITCH(A6, "Planes", B6:B8, "Trains", C6:C8, D6:D8)</f>
        <v>Jumbo</v>
      </c>
    </row>
    <row r="7" spans="1:8" x14ac:dyDescent="0.3">
      <c r="B7" t="s">
        <v>24</v>
      </c>
      <c r="C7" t="s">
        <v>28</v>
      </c>
      <c r="D7" t="s">
        <v>18</v>
      </c>
      <c r="E7" t="str">
        <v>Cargo</v>
      </c>
    </row>
    <row r="8" spans="1:8" x14ac:dyDescent="0.3">
      <c r="B8" t="s">
        <v>25</v>
      </c>
      <c r="C8" t="s">
        <v>29</v>
      </c>
      <c r="D8" t="s">
        <v>26</v>
      </c>
      <c r="E8" t="str">
        <v>Aerobatic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AC9E-2E24-41BF-91F4-2F588EA70A32}">
  <dimension ref="A1:I5"/>
  <sheetViews>
    <sheetView workbookViewId="0">
      <selection activeCell="K6" sqref="K6"/>
    </sheetView>
  </sheetViews>
  <sheetFormatPr defaultRowHeight="15" x14ac:dyDescent="0.3"/>
  <cols>
    <col min="2" max="2" width="10.875" bestFit="1" customWidth="1"/>
    <col min="3" max="3" width="10.5" bestFit="1" customWidth="1"/>
    <col min="7" max="7" width="11.875" bestFit="1" customWidth="1"/>
  </cols>
  <sheetData>
    <row r="1" spans="1:9" x14ac:dyDescent="0.3">
      <c r="A1" t="s">
        <v>34</v>
      </c>
      <c r="B1" t="s">
        <v>0</v>
      </c>
      <c r="C1" t="s">
        <v>1</v>
      </c>
      <c r="G1" t="s">
        <v>35</v>
      </c>
      <c r="H1" t="s">
        <v>40</v>
      </c>
    </row>
    <row r="2" spans="1:9" x14ac:dyDescent="0.3">
      <c r="A2">
        <v>1</v>
      </c>
      <c r="B2" t="s">
        <v>2</v>
      </c>
      <c r="C2" t="s">
        <v>6</v>
      </c>
      <c r="D2" t="str" cm="1">
        <f t="array" ref="D2:E2">_xlfn.XLOOKUP(2, A2:A5, B2:C5)</f>
        <v>Clara</v>
      </c>
      <c r="E2" t="str">
        <v>Oswald</v>
      </c>
      <c r="G2">
        <v>0</v>
      </c>
      <c r="H2" t="s">
        <v>36</v>
      </c>
      <c r="I2" t="str">
        <f>_xlfn.XLOOKUP(3500, G2:G5, H2:H5, , -1)</f>
        <v>B</v>
      </c>
    </row>
    <row r="3" spans="1:9" x14ac:dyDescent="0.3">
      <c r="A3">
        <v>2</v>
      </c>
      <c r="B3" t="s">
        <v>32</v>
      </c>
      <c r="C3" t="s">
        <v>33</v>
      </c>
      <c r="G3">
        <v>3000</v>
      </c>
      <c r="H3" t="s">
        <v>37</v>
      </c>
    </row>
    <row r="4" spans="1:9" x14ac:dyDescent="0.3">
      <c r="A4">
        <v>3</v>
      </c>
      <c r="B4" t="s">
        <v>3</v>
      </c>
      <c r="C4" t="s">
        <v>7</v>
      </c>
      <c r="G4">
        <v>4000</v>
      </c>
      <c r="H4" t="s">
        <v>38</v>
      </c>
    </row>
    <row r="5" spans="1:9" x14ac:dyDescent="0.3">
      <c r="A5">
        <v>4</v>
      </c>
      <c r="B5" t="s">
        <v>4</v>
      </c>
      <c r="C5" t="s">
        <v>7</v>
      </c>
      <c r="G5">
        <v>5000</v>
      </c>
      <c r="H5" t="s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1B8E-D4F3-4C52-9BB3-279F34D3D711}">
  <dimension ref="A1:E5"/>
  <sheetViews>
    <sheetView workbookViewId="0">
      <selection sqref="A1:B5"/>
    </sheetView>
  </sheetViews>
  <sheetFormatPr defaultRowHeight="15" x14ac:dyDescent="0.3"/>
  <sheetData>
    <row r="1" spans="1:5" x14ac:dyDescent="0.3">
      <c r="A1" t="s">
        <v>41</v>
      </c>
      <c r="B1" t="s">
        <v>42</v>
      </c>
    </row>
    <row r="2" spans="1:5" x14ac:dyDescent="0.3">
      <c r="A2" t="s">
        <v>43</v>
      </c>
      <c r="B2">
        <v>53</v>
      </c>
      <c r="C2">
        <f>_xlfn.XMATCH("Coffee", A2:A5)</f>
        <v>2</v>
      </c>
      <c r="E2">
        <f>_xlfn.XMATCH(100, B2:B5, 1)</f>
        <v>4</v>
      </c>
    </row>
    <row r="3" spans="1:5" x14ac:dyDescent="0.3">
      <c r="A3" t="s">
        <v>12</v>
      </c>
      <c r="B3">
        <v>65</v>
      </c>
    </row>
    <row r="4" spans="1:5" x14ac:dyDescent="0.3">
      <c r="A4" t="s">
        <v>44</v>
      </c>
      <c r="B4">
        <v>356</v>
      </c>
    </row>
    <row r="5" spans="1:5" x14ac:dyDescent="0.3">
      <c r="A5" t="s">
        <v>45</v>
      </c>
      <c r="B5">
        <v>143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0D5A-4413-4E96-A8A8-55F5B419BA99}">
  <dimension ref="A1:F12"/>
  <sheetViews>
    <sheetView workbookViewId="0">
      <selection activeCell="F10" sqref="F10"/>
    </sheetView>
  </sheetViews>
  <sheetFormatPr defaultRowHeight="15" x14ac:dyDescent="0.3"/>
  <sheetData>
    <row r="1" spans="1:6" x14ac:dyDescent="0.3">
      <c r="A1" t="s">
        <v>41</v>
      </c>
      <c r="B1" t="s">
        <v>42</v>
      </c>
    </row>
    <row r="2" spans="1:6" x14ac:dyDescent="0.3">
      <c r="A2" t="s">
        <v>43</v>
      </c>
      <c r="B2">
        <v>53</v>
      </c>
      <c r="D2" t="str">
        <f>INDEX(A2:A5, 3)</f>
        <v>Soup</v>
      </c>
      <c r="E2">
        <f>INDEX(A2:B5, 3, 2)</f>
        <v>356</v>
      </c>
    </row>
    <row r="3" spans="1:6" x14ac:dyDescent="0.3">
      <c r="A3" t="s">
        <v>12</v>
      </c>
      <c r="B3">
        <v>65</v>
      </c>
    </row>
    <row r="4" spans="1:6" x14ac:dyDescent="0.3">
      <c r="A4" t="s">
        <v>44</v>
      </c>
      <c r="B4">
        <v>356</v>
      </c>
      <c r="D4" t="str" cm="1">
        <f t="array" ref="D4">INDEX(A2:A5, _xlfn.XMATCH(100, B2:B5, 1))</f>
        <v>Salad</v>
      </c>
    </row>
    <row r="5" spans="1:6" x14ac:dyDescent="0.3">
      <c r="A5" t="s">
        <v>45</v>
      </c>
      <c r="B5">
        <v>143</v>
      </c>
    </row>
    <row r="8" spans="1:6" x14ac:dyDescent="0.3">
      <c r="A8" t="s">
        <v>41</v>
      </c>
      <c r="B8" t="s">
        <v>46</v>
      </c>
      <c r="C8" t="s">
        <v>47</v>
      </c>
      <c r="D8" t="s">
        <v>48</v>
      </c>
    </row>
    <row r="9" spans="1:6" x14ac:dyDescent="0.3">
      <c r="A9" t="s">
        <v>43</v>
      </c>
      <c r="B9">
        <v>123</v>
      </c>
      <c r="C9">
        <v>234</v>
      </c>
      <c r="D9">
        <v>346</v>
      </c>
      <c r="F9" cm="1">
        <f t="array" ref="F9">INDEX(A8:D12, _xlfn.XMATCH("Coffee", A8:A12), _xlfn.XMATCH("March", A8:D8))</f>
        <v>734</v>
      </c>
    </row>
    <row r="10" spans="1:6" x14ac:dyDescent="0.3">
      <c r="A10" t="s">
        <v>12</v>
      </c>
      <c r="B10">
        <v>543</v>
      </c>
      <c r="C10">
        <v>513</v>
      </c>
      <c r="D10">
        <v>734</v>
      </c>
    </row>
    <row r="11" spans="1:6" x14ac:dyDescent="0.3">
      <c r="A11" t="s">
        <v>44</v>
      </c>
      <c r="B11">
        <v>756</v>
      </c>
      <c r="C11">
        <v>823</v>
      </c>
      <c r="D11">
        <v>623</v>
      </c>
    </row>
    <row r="12" spans="1:6" x14ac:dyDescent="0.3">
      <c r="A12" t="s">
        <v>45</v>
      </c>
      <c r="B12">
        <v>762</v>
      </c>
      <c r="C12">
        <v>714</v>
      </c>
      <c r="D12">
        <v>612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988D-F807-4931-BD73-904B31C26232}">
  <dimension ref="A1:D2"/>
  <sheetViews>
    <sheetView tabSelected="1" workbookViewId="0">
      <selection activeCell="D2" sqref="D2"/>
    </sheetView>
  </sheetViews>
  <sheetFormatPr defaultRowHeight="15" x14ac:dyDescent="0.3"/>
  <sheetData>
    <row r="1" spans="1:4" x14ac:dyDescent="0.3">
      <c r="A1">
        <v>3</v>
      </c>
      <c r="B1">
        <v>1</v>
      </c>
      <c r="D1" cm="1">
        <f t="array" aca="1" ref="D1" ca="1">INDIRECT("A"&amp;B1)</f>
        <v>3</v>
      </c>
    </row>
    <row r="2" spans="1:4" x14ac:dyDescent="0.3">
      <c r="B2" t="s">
        <v>49</v>
      </c>
      <c r="D2" cm="1">
        <f t="array" aca="1" ref="D2" ca="1">INDIRECT(B2)</f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Unique</vt:lpstr>
      <vt:lpstr>Sort</vt:lpstr>
      <vt:lpstr>Filter</vt:lpstr>
      <vt:lpstr>Array</vt:lpstr>
      <vt:lpstr>If</vt:lpstr>
      <vt:lpstr>AND OR</vt:lpstr>
      <vt:lpstr>choose switch</vt:lpstr>
      <vt:lpstr>Lookup</vt:lpstr>
      <vt:lpstr>Match</vt:lpstr>
      <vt:lpstr>Index</vt:lpstr>
      <vt:lpstr>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2025-04-29T06:34:44Z</dcterms:modified>
</cp:coreProperties>
</file>