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5880" tabRatio="387" activeTab="2"/>
  </bookViews>
  <sheets>
    <sheet name="resumo_famcluster4" sheetId="1" r:id="rId1"/>
    <sheet name="resumo_pesscluster4" sheetId="3" r:id="rId2"/>
    <sheet name="Impressão" sheetId="5" r:id="rId3"/>
    <sheet name="Top-10" sheetId="6" r:id="rId4"/>
  </sheets>
  <calcPr calcId="14562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47" i="5" l="1"/>
  <c r="J47" i="5"/>
  <c r="I47" i="5"/>
  <c r="H47" i="5"/>
  <c r="I23" i="5"/>
  <c r="H23" i="5"/>
  <c r="K23" i="5"/>
  <c r="J23" i="5"/>
  <c r="R31" i="5"/>
  <c r="R7" i="5"/>
  <c r="T47" i="5"/>
  <c r="S47" i="5"/>
  <c r="T39" i="5"/>
  <c r="S39" i="5"/>
  <c r="T31" i="5"/>
  <c r="S31" i="5"/>
  <c r="T23" i="5"/>
  <c r="T15" i="5"/>
  <c r="T7" i="5"/>
  <c r="S23" i="5"/>
  <c r="S15" i="5"/>
  <c r="S7" i="5"/>
  <c r="D15" i="5"/>
  <c r="L47" i="5"/>
  <c r="G47" i="5"/>
  <c r="F47" i="5"/>
  <c r="E47" i="5"/>
  <c r="D47" i="5"/>
  <c r="C47" i="5"/>
  <c r="Q47" i="5"/>
  <c r="P47" i="5"/>
  <c r="O47" i="5"/>
  <c r="N47" i="5"/>
  <c r="M47" i="5"/>
  <c r="R47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Q31" i="5"/>
  <c r="P31" i="5"/>
  <c r="O31" i="5"/>
  <c r="N31" i="5"/>
  <c r="M31" i="5"/>
  <c r="L31" i="5"/>
  <c r="K31" i="5"/>
  <c r="J31" i="5"/>
  <c r="I31" i="5"/>
  <c r="H31" i="5"/>
  <c r="G23" i="5"/>
  <c r="L23" i="5"/>
  <c r="F23" i="5"/>
  <c r="E23" i="5"/>
  <c r="D23" i="5"/>
  <c r="C23" i="5"/>
  <c r="Q23" i="5"/>
  <c r="P23" i="5"/>
  <c r="O23" i="5"/>
  <c r="N23" i="5"/>
  <c r="M23" i="5"/>
  <c r="R23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C15" i="5"/>
  <c r="Q7" i="5"/>
  <c r="P7" i="5"/>
  <c r="O7" i="5"/>
  <c r="N7" i="5"/>
  <c r="M7" i="5"/>
  <c r="L7" i="5"/>
  <c r="K7" i="5"/>
  <c r="J7" i="5"/>
  <c r="I7" i="5"/>
  <c r="H7" i="5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BA13" i="1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BA6" i="1"/>
  <c r="AX6" i="1"/>
  <c r="AW6" i="1"/>
  <c r="AV6" i="1"/>
  <c r="AU6" i="1"/>
  <c r="AT6" i="1"/>
  <c r="AS6" i="1"/>
  <c r="AR6" i="1"/>
  <c r="AQ6" i="1"/>
  <c r="AP6" i="1"/>
  <c r="AM6" i="1"/>
  <c r="AO6" i="1"/>
  <c r="AN6" i="1"/>
  <c r="AL6" i="1"/>
  <c r="AK6" i="1"/>
  <c r="AJ6" i="1"/>
  <c r="AI6" i="1"/>
  <c r="AH6" i="1"/>
  <c r="AG6" i="1"/>
  <c r="AE6" i="1"/>
  <c r="AB6" i="1"/>
  <c r="AC6" i="1"/>
  <c r="AA6" i="1"/>
  <c r="Z6" i="1"/>
  <c r="X6" i="1"/>
  <c r="Y6" i="1"/>
  <c r="AF6" i="1"/>
  <c r="AD6" i="1"/>
  <c r="W6" i="1"/>
  <c r="V6" i="1"/>
  <c r="U6" i="1"/>
  <c r="K6" i="1"/>
  <c r="T6" i="1"/>
  <c r="S6" i="1"/>
  <c r="R6" i="1"/>
  <c r="Q6" i="1"/>
  <c r="M6" i="1"/>
  <c r="P6" i="1"/>
  <c r="O6" i="1"/>
  <c r="N6" i="1"/>
  <c r="L6" i="1"/>
</calcChain>
</file>

<file path=xl/sharedStrings.xml><?xml version="1.0" encoding="utf-8"?>
<sst xmlns="http://schemas.openxmlformats.org/spreadsheetml/2006/main" count="384" uniqueCount="98">
  <si>
    <t>famcluster4_ward</t>
  </si>
  <si>
    <t>Nº de registros</t>
  </si>
  <si>
    <t>Nº de viagens</t>
  </si>
  <si>
    <t>Nº de pessoas</t>
  </si>
  <si>
    <t>Nº de famílias</t>
  </si>
  <si>
    <t>% de pessoas de 1977</t>
  </si>
  <si>
    <t>% de pessoas de 1987</t>
  </si>
  <si>
    <t>% de pessoas de 1997</t>
  </si>
  <si>
    <t>% de pessoas de 2007</t>
  </si>
  <si>
    <t>Nº médio de viagens por pessoa</t>
  </si>
  <si>
    <t>Nº médio de viagens por família</t>
  </si>
  <si>
    <t>Média da distância total da pessoa (m)</t>
  </si>
  <si>
    <t>Média da distância total da família (m)</t>
  </si>
  <si>
    <t>Distância média por viagem da pessoa (m)</t>
  </si>
  <si>
    <t>Distância média por pessoa da família (m)</t>
  </si>
  <si>
    <t>Média da duração total da viagem da pessoa (min)</t>
  </si>
  <si>
    <t>Média da duração total de viagens da família (min)</t>
  </si>
  <si>
    <t>Duração média de viagens da pessoa (min)</t>
  </si>
  <si>
    <t>Duração média de viagens da família (min)</t>
  </si>
  <si>
    <t>% de pessoas do sexo feminino</t>
  </si>
  <si>
    <t>% de pessoas do sexo masculino</t>
  </si>
  <si>
    <t>Média de idade (anos)</t>
  </si>
  <si>
    <t>% de pessoa responsável</t>
  </si>
  <si>
    <t>% de cônjuges</t>
  </si>
  <si>
    <t>% filhos / enteados</t>
  </si>
  <si>
    <t>% de outros parentes / agregados</t>
  </si>
  <si>
    <t>% de empregados</t>
  </si>
  <si>
    <t>% de outros</t>
  </si>
  <si>
    <t>% de pessoas não alfabetizadas ou com funamental incompleto</t>
  </si>
  <si>
    <t>% de pessoas com fundamental incompleto ou médio incompleto</t>
  </si>
  <si>
    <t>% de pessoas com médio completo ou superior incompleto</t>
  </si>
  <si>
    <t>% de pessoas com superior completo</t>
  </si>
  <si>
    <t>% de pessoas que estudam</t>
  </si>
  <si>
    <t>% de pessoas que trabalham</t>
  </si>
  <si>
    <t>Média da Renda Individual (R$ - out/2007)</t>
  </si>
  <si>
    <t>Média da Renda Familia (R$ - out/2007)</t>
  </si>
  <si>
    <t>% de famílias sem renda</t>
  </si>
  <si>
    <t>% de famílias na Classe E (até 2 SM)</t>
  </si>
  <si>
    <t>% de famílias na Classe D (de 2 a 4 SM)</t>
  </si>
  <si>
    <t>% de famílias na Classe C (de 4 a 10 SM)</t>
  </si>
  <si>
    <t>% de famílias na Classe B (de 10 a 20 SM)</t>
  </si>
  <si>
    <t>% de famílias na Classe A (mais de 20 SM)</t>
  </si>
  <si>
    <t>Tamanho médio da família</t>
  </si>
  <si>
    <t>% de famílias com presença de criança entre 0 e 4 anos</t>
  </si>
  <si>
    <t>% de famílias com presença de criança entre 5 e 9 anos</t>
  </si>
  <si>
    <t>% de famílias com presença de criança entre 10 e 14 anos</t>
  </si>
  <si>
    <t>% de famílias com presença de adolescente entre 15 e 19 anos</t>
  </si>
  <si>
    <t>% de famílias com presença de idosos com 60 anos ou mais</t>
  </si>
  <si>
    <t>% de famílias que têm automóvel</t>
  </si>
  <si>
    <t>Média da quantidade de autos na família</t>
  </si>
  <si>
    <t>famcluster4_centroide</t>
  </si>
  <si>
    <t>pesscluster4_centroide</t>
  </si>
  <si>
    <t>pesscluster4_ward</t>
  </si>
  <si>
    <t>Cluster nº (ward)</t>
  </si>
  <si>
    <t>Cluster nº (centr)</t>
  </si>
  <si>
    <t>Diferenças percentuais entre mínimos e máximos</t>
  </si>
  <si>
    <t>% de famílias que têm 1 automóvel</t>
  </si>
  <si>
    <t>% de famílias que têm 2 ou mais automóveis</t>
  </si>
  <si>
    <t>Diferenças % entre Mín e Máx</t>
  </si>
  <si>
    <t>% de famílias com presença de trabalhador(a)</t>
  </si>
  <si>
    <t>Média da quantidade de trabalhadores (as) na família</t>
  </si>
  <si>
    <t>% de pessoas que servem passageiro no destino</t>
  </si>
  <si>
    <t>RESUMO DE RESULTADOS PARA AGRUPAMENTO POR ATRIBUTOS DE VIAGENS DA FAMÍLIA - MÉTODO CENTROIDE</t>
  </si>
  <si>
    <t>RESUMO DE RESULTADOS PARA AGRUPAMENTO POR ATRIBUTOS DE VIAGENS DA FAMÍLIA - MÉTODO WARD</t>
  </si>
  <si>
    <t>CARACTERÍSTICAS DE VIAGENS</t>
  </si>
  <si>
    <t>CARACTERÍSTICAS DE PESSOAS</t>
  </si>
  <si>
    <t>CARACTERÍSTICAS DE FAMÍLIAS</t>
  </si>
  <si>
    <t>Máx</t>
  </si>
  <si>
    <t>Mín</t>
  </si>
  <si>
    <t>Ranking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</si>
  <si>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</si>
  <si>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</si>
  <si>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</si>
  <si>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</si>
  <si>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</si>
  <si>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</si>
  <si>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</si>
  <si>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</si>
  <si>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</si>
  <si>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Variável</t>
  </si>
  <si>
    <t>Cluster família Ward</t>
  </si>
  <si>
    <t>Cluster família centroide</t>
  </si>
  <si>
    <t>Dif. %</t>
  </si>
  <si>
    <t>% de pessoas com situação famíliar 'outros'</t>
  </si>
  <si>
    <t>% de famílias na Classe A</t>
  </si>
  <si>
    <t>% de famílias na Classe E</t>
  </si>
  <si>
    <t xml:space="preserve">% de famílias com presença de criança entre 0 e 4 anos </t>
  </si>
  <si>
    <t xml:space="preserve">% de famílias com presença de criança entre 5 e 9 </t>
  </si>
  <si>
    <t>% de pessoas empregadas</t>
  </si>
  <si>
    <t xml:space="preserve">% de famílias na Classe E </t>
  </si>
  <si>
    <t xml:space="preserve"> % de pessoas com médio completo ou superior incompleto </t>
  </si>
  <si>
    <t xml:space="preserve">% de famílias na Classe B </t>
  </si>
  <si>
    <t>grau instr</t>
  </si>
  <si>
    <t>sit fam</t>
  </si>
  <si>
    <t>renda fam</t>
  </si>
  <si>
    <t>motivo</t>
  </si>
  <si>
    <t>presenca crianca</t>
  </si>
  <si>
    <t>ocupacao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</si>
</sst>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family val="2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i/>
      <sz val="10"/>
      <name val="Arial"/>
      <family val="2"/>
    </font>
    <font>
      <b/>
      <sz val="10"/>
      <color rgb="FFC00000"/>
      <name val="Arial"/>
      <family val="2"/>
    </font>
    <font>
      <sz val="10"/>
      <color rgb="FFC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80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 wrapText="1"/>
    </xf>
    <xf numFmtId="0" fontId="0" fillId="3" borderId="0" xfId="0" applyFill="1" applyAlignment="1">
      <alignment horizontal="center"/>
    </xf>
    <xf numFmtId="0" fontId="3" fillId="4" borderId="0" xfId="0" applyFont="1" applyFill="1" applyAlignment="1">
      <alignment horizontal="center" wrapText="1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3" fillId="5" borderId="0" xfId="0" applyFont="1" applyFill="1" applyAlignment="1">
      <alignment horizontal="center" wrapText="1"/>
    </xf>
    <xf numFmtId="0" fontId="0" fillId="5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ont="1" applyFill="1" applyAlignment="1">
      <alignment horizontal="center"/>
    </xf>
    <xf numFmtId="9" fontId="1" fillId="0" borderId="0" xfId="1" applyAlignment="1">
      <alignment horizontal="center"/>
    </xf>
    <xf numFmtId="9" fontId="4" fillId="0" borderId="0" xfId="1" applyFont="1" applyAlignment="1">
      <alignment horizontal="center"/>
    </xf>
    <xf numFmtId="0" fontId="5" fillId="6" borderId="0" xfId="0" applyFont="1" applyFill="1" applyAlignment="1">
      <alignment horizontal="left"/>
    </xf>
    <xf numFmtId="0" fontId="0" fillId="7" borderId="0" xfId="0" applyFill="1" applyAlignment="1">
      <alignment horizontal="center"/>
    </xf>
    <xf numFmtId="9" fontId="1" fillId="7" borderId="0" xfId="1" applyFill="1" applyAlignment="1">
      <alignment horizontal="center"/>
    </xf>
    <xf numFmtId="2" fontId="3" fillId="5" borderId="0" xfId="0" applyNumberFormat="1" applyFont="1" applyFill="1" applyAlignment="1">
      <alignment horizontal="center"/>
    </xf>
    <xf numFmtId="9" fontId="2" fillId="0" borderId="0" xfId="1" applyFont="1" applyAlignment="1">
      <alignment horizontal="center"/>
    </xf>
    <xf numFmtId="0" fontId="4" fillId="0" borderId="0" xfId="0" applyFont="1"/>
    <xf numFmtId="2" fontId="0" fillId="3" borderId="0" xfId="0" applyNumberFormat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0" fillId="5" borderId="0" xfId="0" applyNumberFormat="1" applyFont="1" applyFill="1" applyAlignment="1">
      <alignment horizontal="center"/>
    </xf>
    <xf numFmtId="2" fontId="0" fillId="7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 wrapText="1"/>
    </xf>
    <xf numFmtId="0" fontId="7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9" fontId="7" fillId="0" borderId="0" xfId="1" applyFont="1" applyAlignment="1">
      <alignment horizontal="center"/>
    </xf>
    <xf numFmtId="0" fontId="7" fillId="6" borderId="0" xfId="0" applyFont="1" applyFill="1" applyAlignment="1">
      <alignment horizontal="center"/>
    </xf>
    <xf numFmtId="2" fontId="7" fillId="4" borderId="0" xfId="0" applyNumberFormat="1" applyFont="1" applyFill="1" applyAlignment="1">
      <alignment horizontal="center"/>
    </xf>
    <xf numFmtId="0" fontId="7" fillId="0" borderId="0" xfId="0" applyFont="1"/>
    <xf numFmtId="0" fontId="6" fillId="5" borderId="0" xfId="0" applyFont="1" applyFill="1" applyAlignment="1">
      <alignment horizontal="center" wrapText="1"/>
    </xf>
    <xf numFmtId="0" fontId="7" fillId="5" borderId="0" xfId="0" applyFont="1" applyFill="1" applyAlignment="1">
      <alignment horizontal="center"/>
    </xf>
    <xf numFmtId="2" fontId="6" fillId="4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2" fontId="7" fillId="5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 wrapText="1"/>
    </xf>
    <xf numFmtId="2" fontId="7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/>
    </xf>
    <xf numFmtId="2" fontId="7" fillId="6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2" fontId="6" fillId="5" borderId="0" xfId="0" applyNumberFormat="1" applyFont="1" applyFill="1" applyAlignment="1">
      <alignment horizontal="center"/>
    </xf>
    <xf numFmtId="0" fontId="0" fillId="0" borderId="0" xfId="0" applyFont="1"/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right"/>
    </xf>
    <xf numFmtId="9" fontId="5" fillId="4" borderId="0" xfId="1" applyFont="1" applyFill="1" applyAlignment="1">
      <alignment horizontal="center"/>
    </xf>
    <xf numFmtId="0" fontId="5" fillId="0" borderId="0" xfId="0" applyFont="1"/>
    <xf numFmtId="9" fontId="5" fillId="5" borderId="0" xfId="1" applyFont="1" applyFill="1" applyAlignment="1">
      <alignment horizontal="center"/>
    </xf>
    <xf numFmtId="9" fontId="5" fillId="3" borderId="0" xfId="1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9" fontId="5" fillId="0" borderId="0" xfId="0" applyNumberFormat="1" applyFont="1"/>
    <xf numFmtId="9" fontId="5" fillId="0" borderId="0" xfId="0" applyNumberFormat="1" applyFont="1" applyAlignment="1">
      <alignment horizontal="center"/>
    </xf>
    <xf numFmtId="9" fontId="5" fillId="5" borderId="0" xfId="1" applyNumberFormat="1" applyFont="1" applyFill="1" applyAlignment="1">
      <alignment horizontal="center"/>
    </xf>
    <xf numFmtId="0" fontId="0" fillId="0" borderId="0" xfId="0" quotePrefix="1" applyAlignment="1">
      <alignment horizontal="center"/>
    </xf>
    <xf numFmtId="0" fontId="0" fillId="5" borderId="0" xfId="0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4"/>
  <sheetViews>
    <sheetView zoomScaleNormal="100" workbookViewId="0">
      <selection activeCell="D20" sqref="D20"/>
    </sheetView>
  </sheetViews>
  <sheetFormatPr defaultRowHeight="12.75" x14ac:dyDescent="0.2"/>
  <cols>
    <col min="1" max="1" width="9.7109375" style="2" customWidth="1"/>
    <col min="2" max="2" width="8.140625" style="2" customWidth="1"/>
    <col min="3" max="5" width="9.42578125" style="2" customWidth="1"/>
    <col min="6" max="6" width="12.85546875" style="2"/>
    <col min="7" max="10" width="13.5703125" style="2" customWidth="1"/>
    <col min="11" max="11" width="14.5703125" style="2" customWidth="1"/>
    <col min="12" max="12" width="14.5703125" style="54" customWidth="1"/>
    <col min="13" max="14" width="14.5703125" customWidth="1"/>
    <col min="15" max="16" width="16.28515625" customWidth="1"/>
    <col min="17" max="18" width="18.28515625" style="44" customWidth="1"/>
    <col min="19" max="20" width="16" style="44" customWidth="1"/>
    <col min="21" max="22" width="13" customWidth="1"/>
    <col min="23" max="23" width="10.140625" customWidth="1"/>
    <col min="24" max="24" width="12.42578125" customWidth="1"/>
    <col min="25" max="25" width="10.28515625" style="44" customWidth="1"/>
    <col min="26" max="26" width="10.28515625" customWidth="1"/>
    <col min="27" max="27" width="13.140625" customWidth="1"/>
    <col min="28" max="28" width="13.42578125" style="44" customWidth="1"/>
    <col min="29" max="29" width="10.28515625" style="44" customWidth="1"/>
    <col min="30" max="30" width="22.140625" customWidth="1"/>
    <col min="31" max="31" width="25.7109375" customWidth="1"/>
    <col min="32" max="32" width="21.140625" customWidth="1"/>
    <col min="33" max="33" width="14.7109375" customWidth="1"/>
    <col min="34" max="35" width="12" customWidth="1"/>
    <col min="36" max="37" width="15.5703125" style="44" customWidth="1"/>
    <col min="38" max="38" width="11.7109375" customWidth="1"/>
    <col min="39" max="39" width="16.85546875" style="44" customWidth="1"/>
    <col min="40" max="42" width="16.85546875" customWidth="1"/>
    <col min="43" max="43" width="16.85546875" style="44" customWidth="1"/>
    <col min="44" max="44" width="13.7109375" style="44" customWidth="1"/>
    <col min="45" max="46" width="21" style="44" customWidth="1"/>
    <col min="47" max="47" width="19.5703125" customWidth="1"/>
    <col min="48" max="49" width="23.7109375" customWidth="1"/>
    <col min="50" max="53" width="16.140625" style="44" customWidth="1"/>
    <col min="54" max="1028" width="11.5703125"/>
  </cols>
  <sheetData>
    <row r="1" spans="1:53" s="3" customFormat="1" ht="42.75" customHeight="1" x14ac:dyDescent="0.2">
      <c r="A1" t="s">
        <v>0</v>
      </c>
      <c r="B1" s="5" t="s">
        <v>53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8" t="s">
        <v>9</v>
      </c>
      <c r="L1" s="50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50" t="s">
        <v>15</v>
      </c>
      <c r="R1" s="50" t="s">
        <v>16</v>
      </c>
      <c r="S1" s="50" t="s">
        <v>17</v>
      </c>
      <c r="T1" s="5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38" t="s">
        <v>23</v>
      </c>
      <c r="Z1" s="10" t="s">
        <v>24</v>
      </c>
      <c r="AA1" s="10" t="s">
        <v>25</v>
      </c>
      <c r="AB1" s="38" t="s">
        <v>26</v>
      </c>
      <c r="AC1" s="38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38" t="s">
        <v>34</v>
      </c>
      <c r="AK1" s="45" t="s">
        <v>35</v>
      </c>
      <c r="AL1" s="13" t="s">
        <v>36</v>
      </c>
      <c r="AM1" s="45" t="s">
        <v>37</v>
      </c>
      <c r="AN1" s="13" t="s">
        <v>38</v>
      </c>
      <c r="AO1" s="13" t="s">
        <v>39</v>
      </c>
      <c r="AP1" s="13" t="s">
        <v>40</v>
      </c>
      <c r="AQ1" s="45" t="s">
        <v>41</v>
      </c>
      <c r="AR1" s="45" t="s">
        <v>42</v>
      </c>
      <c r="AS1" s="45" t="s">
        <v>43</v>
      </c>
      <c r="AT1" s="45" t="s">
        <v>44</v>
      </c>
      <c r="AU1" s="13" t="s">
        <v>45</v>
      </c>
      <c r="AV1" s="13" t="s">
        <v>46</v>
      </c>
      <c r="AW1" s="13" t="s">
        <v>47</v>
      </c>
      <c r="AX1" s="45" t="s">
        <v>48</v>
      </c>
      <c r="AY1" s="45"/>
      <c r="AZ1" s="45"/>
      <c r="BA1" s="45" t="s">
        <v>49</v>
      </c>
    </row>
    <row r="2" spans="1:53" s="2" customFormat="1" x14ac:dyDescent="0.2">
      <c r="A2" s="6">
        <v>2</v>
      </c>
      <c r="B2" s="6">
        <v>1</v>
      </c>
      <c r="C2" s="7">
        <v>229046</v>
      </c>
      <c r="D2" s="7">
        <v>187441</v>
      </c>
      <c r="E2" s="7">
        <v>108028</v>
      </c>
      <c r="F2" s="7">
        <v>26157</v>
      </c>
      <c r="G2" s="7">
        <v>100</v>
      </c>
      <c r="H2" s="7">
        <v>0</v>
      </c>
      <c r="I2" s="7">
        <v>0</v>
      </c>
      <c r="J2" s="7">
        <v>0</v>
      </c>
      <c r="K2" s="9">
        <v>2.82</v>
      </c>
      <c r="L2" s="51">
        <v>7.7</v>
      </c>
      <c r="M2" s="9">
        <v>13049.87</v>
      </c>
      <c r="N2" s="9">
        <v>35647.089999999997</v>
      </c>
      <c r="O2" s="9">
        <v>4627.6099999999997</v>
      </c>
      <c r="P2" s="9">
        <v>4629.49</v>
      </c>
      <c r="Q2" s="55">
        <v>87.68</v>
      </c>
      <c r="R2" s="55">
        <v>239.51</v>
      </c>
      <c r="S2" s="55">
        <v>31.09</v>
      </c>
      <c r="T2" s="55">
        <v>31.11</v>
      </c>
      <c r="U2" s="11">
        <v>51.71</v>
      </c>
      <c r="V2" s="11">
        <v>48.29</v>
      </c>
      <c r="W2" s="11">
        <v>27.17</v>
      </c>
      <c r="X2" s="11">
        <v>24.13</v>
      </c>
      <c r="Y2" s="39">
        <v>18.899999999999999</v>
      </c>
      <c r="Z2" s="11">
        <v>44.36</v>
      </c>
      <c r="AA2" s="12">
        <v>10.11</v>
      </c>
      <c r="AB2" s="39">
        <v>2.25</v>
      </c>
      <c r="AC2" s="39">
        <v>0.24</v>
      </c>
      <c r="AD2" s="11">
        <v>74.81</v>
      </c>
      <c r="AE2" s="11">
        <v>11.16</v>
      </c>
      <c r="AF2" s="12">
        <v>9.4</v>
      </c>
      <c r="AG2" s="11">
        <v>4.63</v>
      </c>
      <c r="AH2" s="11">
        <v>24.85</v>
      </c>
      <c r="AI2" s="11">
        <v>35.590000000000003</v>
      </c>
      <c r="AJ2" s="43">
        <v>851.24</v>
      </c>
      <c r="AK2" s="46">
        <v>4037.27</v>
      </c>
      <c r="AL2" s="14">
        <v>0.21</v>
      </c>
      <c r="AM2" s="46">
        <v>7.88</v>
      </c>
      <c r="AN2" s="14">
        <v>20.94</v>
      </c>
      <c r="AO2" s="14">
        <v>37.090000000000003</v>
      </c>
      <c r="AP2" s="14">
        <v>19.920000000000002</v>
      </c>
      <c r="AQ2" s="46">
        <v>13.97</v>
      </c>
      <c r="AR2" s="46">
        <v>4.13</v>
      </c>
      <c r="AS2" s="49">
        <v>29.99</v>
      </c>
      <c r="AT2" s="49">
        <v>27.65</v>
      </c>
      <c r="AU2" s="22">
        <v>28.11</v>
      </c>
      <c r="AV2" s="22">
        <v>26.82</v>
      </c>
      <c r="AW2" s="22">
        <v>20.55</v>
      </c>
      <c r="AX2" s="49">
        <v>47.59</v>
      </c>
      <c r="AY2" s="49"/>
      <c r="AZ2" s="49"/>
      <c r="BA2" s="49">
        <v>0.65</v>
      </c>
    </row>
    <row r="3" spans="1:53" s="21" customFormat="1" x14ac:dyDescent="0.2">
      <c r="A3" s="15">
        <v>1</v>
      </c>
      <c r="B3" s="15">
        <v>2</v>
      </c>
      <c r="C3" s="15">
        <v>223926</v>
      </c>
      <c r="D3" s="15">
        <v>183118</v>
      </c>
      <c r="E3" s="15">
        <v>110813</v>
      </c>
      <c r="F3" s="15">
        <v>28217</v>
      </c>
      <c r="G3" s="15">
        <v>0</v>
      </c>
      <c r="H3" s="15">
        <v>100</v>
      </c>
      <c r="I3" s="15">
        <v>0</v>
      </c>
      <c r="J3" s="15">
        <v>0</v>
      </c>
      <c r="K3" s="16">
        <v>2.62</v>
      </c>
      <c r="L3" s="52">
        <v>7</v>
      </c>
      <c r="M3" s="16">
        <v>12138.68</v>
      </c>
      <c r="N3" s="16">
        <v>32463.64</v>
      </c>
      <c r="O3" s="16">
        <v>4633.08</v>
      </c>
      <c r="P3" s="16">
        <v>4637.66</v>
      </c>
      <c r="Q3" s="56">
        <v>85.52</v>
      </c>
      <c r="R3" s="56">
        <v>228.72</v>
      </c>
      <c r="S3" s="56">
        <v>32.64</v>
      </c>
      <c r="T3" s="56">
        <v>32.67</v>
      </c>
      <c r="U3" s="18">
        <v>52.01</v>
      </c>
      <c r="V3" s="18">
        <v>47.99</v>
      </c>
      <c r="W3" s="18">
        <v>27.84</v>
      </c>
      <c r="X3" s="18">
        <v>25.45</v>
      </c>
      <c r="Y3" s="40">
        <v>19.670000000000002</v>
      </c>
      <c r="Z3" s="18">
        <v>44.17</v>
      </c>
      <c r="AA3" s="19">
        <v>9.6</v>
      </c>
      <c r="AB3" s="40">
        <v>0.92</v>
      </c>
      <c r="AC3" s="40">
        <v>0.19</v>
      </c>
      <c r="AD3" s="18">
        <v>72.92</v>
      </c>
      <c r="AE3" s="18">
        <v>11.47</v>
      </c>
      <c r="AF3" s="19">
        <v>9.7799999999999994</v>
      </c>
      <c r="AG3" s="18">
        <v>5.84</v>
      </c>
      <c r="AH3" s="18">
        <v>25.89</v>
      </c>
      <c r="AI3" s="18">
        <v>37.17</v>
      </c>
      <c r="AJ3" s="47">
        <v>555.39</v>
      </c>
      <c r="AK3" s="48">
        <v>2393.58</v>
      </c>
      <c r="AL3" s="20">
        <v>1.31</v>
      </c>
      <c r="AM3" s="48">
        <v>20.41</v>
      </c>
      <c r="AN3" s="20">
        <v>27.55</v>
      </c>
      <c r="AO3" s="20">
        <v>34.270000000000003</v>
      </c>
      <c r="AP3" s="20">
        <v>11.89</v>
      </c>
      <c r="AQ3" s="48">
        <v>4.58</v>
      </c>
      <c r="AR3" s="48">
        <v>3.93</v>
      </c>
      <c r="AS3" s="57">
        <v>30.7</v>
      </c>
      <c r="AT3" s="57">
        <v>32.42</v>
      </c>
      <c r="AU3" s="30">
        <v>26.79</v>
      </c>
      <c r="AV3" s="30">
        <v>22.48</v>
      </c>
      <c r="AW3" s="30">
        <v>23.23</v>
      </c>
      <c r="AX3" s="57">
        <v>43.58</v>
      </c>
      <c r="AY3" s="57"/>
      <c r="AZ3" s="57"/>
      <c r="BA3" s="57">
        <v>0.56999999999999995</v>
      </c>
    </row>
    <row r="4" spans="1:53" s="2" customFormat="1" x14ac:dyDescent="0.2">
      <c r="A4" s="6">
        <v>3</v>
      </c>
      <c r="B4" s="6">
        <v>3</v>
      </c>
      <c r="C4" s="7">
        <v>199640</v>
      </c>
      <c r="D4" s="7">
        <v>163534</v>
      </c>
      <c r="E4" s="7">
        <v>98780</v>
      </c>
      <c r="F4" s="7">
        <v>26845</v>
      </c>
      <c r="G4" s="7">
        <v>0</v>
      </c>
      <c r="H4" s="7">
        <v>0</v>
      </c>
      <c r="I4" s="7">
        <v>100</v>
      </c>
      <c r="J4" s="7">
        <v>0</v>
      </c>
      <c r="K4" s="9">
        <v>2.61</v>
      </c>
      <c r="L4" s="51">
        <v>6.81</v>
      </c>
      <c r="M4" s="9">
        <v>10541.04</v>
      </c>
      <c r="N4" s="9">
        <v>27493.84</v>
      </c>
      <c r="O4" s="9">
        <v>4038.71</v>
      </c>
      <c r="P4" s="9">
        <v>4037.27</v>
      </c>
      <c r="Q4" s="55">
        <v>86.66</v>
      </c>
      <c r="R4" s="55">
        <v>226.04</v>
      </c>
      <c r="S4" s="51">
        <v>33.200000000000003</v>
      </c>
      <c r="T4" s="55">
        <v>33.19</v>
      </c>
      <c r="U4" s="11">
        <v>52.09</v>
      </c>
      <c r="V4" s="11">
        <v>47.91</v>
      </c>
      <c r="W4" s="11">
        <v>30.1</v>
      </c>
      <c r="X4" s="11">
        <v>27.18</v>
      </c>
      <c r="Y4" s="39">
        <v>19.47</v>
      </c>
      <c r="Z4" s="11">
        <v>41.66</v>
      </c>
      <c r="AA4" s="12">
        <v>10.66</v>
      </c>
      <c r="AB4" s="39">
        <v>0.95</v>
      </c>
      <c r="AC4" s="39">
        <v>0.08</v>
      </c>
      <c r="AD4" s="11">
        <v>60.03</v>
      </c>
      <c r="AE4" s="11">
        <v>17.29</v>
      </c>
      <c r="AF4" s="12">
        <v>14.71</v>
      </c>
      <c r="AG4" s="11">
        <v>7.97</v>
      </c>
      <c r="AH4" s="11">
        <v>29.66</v>
      </c>
      <c r="AI4" s="11">
        <v>41.99</v>
      </c>
      <c r="AJ4" s="43">
        <v>666.88</v>
      </c>
      <c r="AK4" s="46">
        <v>2453.89</v>
      </c>
      <c r="AL4" s="28">
        <v>20.77</v>
      </c>
      <c r="AM4" s="46">
        <v>15.45</v>
      </c>
      <c r="AN4" s="14">
        <v>19.670000000000002</v>
      </c>
      <c r="AO4" s="14">
        <v>25.78</v>
      </c>
      <c r="AP4" s="14">
        <v>10.94</v>
      </c>
      <c r="AQ4" s="46">
        <v>7.39</v>
      </c>
      <c r="AR4" s="46">
        <v>3.68</v>
      </c>
      <c r="AS4" s="49">
        <v>23.26</v>
      </c>
      <c r="AT4" s="49">
        <v>24.99</v>
      </c>
      <c r="AU4" s="22">
        <v>26.64</v>
      </c>
      <c r="AV4" s="22">
        <v>26.26</v>
      </c>
      <c r="AW4" s="22">
        <v>26.02</v>
      </c>
      <c r="AX4" s="49">
        <v>50.29</v>
      </c>
      <c r="AY4" s="49"/>
      <c r="AZ4" s="49"/>
      <c r="BA4" s="49">
        <v>0.72</v>
      </c>
    </row>
    <row r="5" spans="1:53" s="2" customFormat="1" x14ac:dyDescent="0.2">
      <c r="A5" s="6">
        <v>4</v>
      </c>
      <c r="B5" s="6">
        <v>4</v>
      </c>
      <c r="C5" s="7">
        <v>196698</v>
      </c>
      <c r="D5" s="7">
        <v>169665</v>
      </c>
      <c r="E5" s="7">
        <v>91405</v>
      </c>
      <c r="F5" s="7">
        <v>30855</v>
      </c>
      <c r="G5" s="7">
        <v>0</v>
      </c>
      <c r="H5" s="7">
        <v>0</v>
      </c>
      <c r="I5" s="7">
        <v>0</v>
      </c>
      <c r="J5" s="7">
        <v>100</v>
      </c>
      <c r="K5" s="9">
        <v>2.64</v>
      </c>
      <c r="L5" s="51">
        <v>6.25</v>
      </c>
      <c r="M5" s="9">
        <v>13228.73</v>
      </c>
      <c r="N5" s="9">
        <v>31376.57</v>
      </c>
      <c r="O5" s="9">
        <v>5010.88</v>
      </c>
      <c r="P5" s="9">
        <v>5020.25</v>
      </c>
      <c r="Q5" s="55">
        <v>94.56</v>
      </c>
      <c r="R5" s="55">
        <v>224.28</v>
      </c>
      <c r="S5" s="55">
        <v>35.82</v>
      </c>
      <c r="T5" s="55">
        <v>35.880000000000003</v>
      </c>
      <c r="U5" s="11">
        <v>53.73</v>
      </c>
      <c r="V5" s="11">
        <v>46.27</v>
      </c>
      <c r="W5" s="11">
        <v>37.08</v>
      </c>
      <c r="X5" s="11">
        <v>33.76</v>
      </c>
      <c r="Y5" s="39">
        <v>20.52</v>
      </c>
      <c r="Z5" s="11">
        <v>34.49</v>
      </c>
      <c r="AA5" s="12">
        <v>10</v>
      </c>
      <c r="AB5" s="39">
        <v>1.17</v>
      </c>
      <c r="AC5" s="39">
        <v>7.0000000000000007E-2</v>
      </c>
      <c r="AD5" s="11">
        <v>37.909999999999997</v>
      </c>
      <c r="AE5" s="11">
        <v>14.97</v>
      </c>
      <c r="AF5" s="12">
        <v>27.76</v>
      </c>
      <c r="AG5" s="11">
        <v>19.37</v>
      </c>
      <c r="AH5" s="11">
        <v>25.73</v>
      </c>
      <c r="AI5" s="11">
        <v>47.96</v>
      </c>
      <c r="AJ5" s="43">
        <v>616.9</v>
      </c>
      <c r="AK5" s="46">
        <v>3186.19</v>
      </c>
      <c r="AL5" s="14">
        <v>1.51</v>
      </c>
      <c r="AM5" s="46">
        <v>10.58</v>
      </c>
      <c r="AN5" s="14">
        <v>25.26</v>
      </c>
      <c r="AO5" s="14">
        <v>35.409999999999997</v>
      </c>
      <c r="AP5" s="14">
        <v>17.93</v>
      </c>
      <c r="AQ5" s="46">
        <v>9.3000000000000007</v>
      </c>
      <c r="AR5" s="46">
        <v>2.96</v>
      </c>
      <c r="AS5" s="49">
        <v>12.4</v>
      </c>
      <c r="AT5" s="49">
        <v>14.41</v>
      </c>
      <c r="AU5" s="22">
        <v>15.97</v>
      </c>
      <c r="AV5" s="22">
        <v>17.05</v>
      </c>
      <c r="AW5" s="22">
        <v>36.57</v>
      </c>
      <c r="AX5" s="49">
        <v>55.8</v>
      </c>
      <c r="AY5" s="49"/>
      <c r="AZ5" s="49"/>
      <c r="BA5" s="49">
        <v>0.78</v>
      </c>
    </row>
    <row r="6" spans="1:53" s="23" customFormat="1" x14ac:dyDescent="0.2">
      <c r="B6" s="27" t="s">
        <v>55</v>
      </c>
      <c r="C6" s="24"/>
      <c r="D6" s="24"/>
      <c r="E6" s="24"/>
      <c r="F6" s="24"/>
      <c r="G6" s="24"/>
      <c r="H6" s="24"/>
      <c r="I6" s="24"/>
      <c r="J6" s="24"/>
      <c r="K6" s="25">
        <f>(K2-K4)/K2</f>
        <v>7.4468085106382975E-2</v>
      </c>
      <c r="L6" s="41">
        <f>(L2-L5)/L2</f>
        <v>0.18831168831168832</v>
      </c>
      <c r="M6" s="25">
        <f>(M5-M4)/M5</f>
        <v>0.20317067473597231</v>
      </c>
      <c r="N6" s="25">
        <f>(N2-N4)/N2</f>
        <v>0.22872133461665448</v>
      </c>
      <c r="O6" s="25">
        <f>(O5-O4)/O5</f>
        <v>0.19401183025735999</v>
      </c>
      <c r="P6" s="25">
        <f>(P5-P4)/P5</f>
        <v>0.19580299785867239</v>
      </c>
      <c r="Q6" s="41">
        <f>(Q5-Q3)/Q5</f>
        <v>9.5600676818951E-2</v>
      </c>
      <c r="R6" s="41">
        <f>(R2-R5)/R2</f>
        <v>6.3588159158281449E-2</v>
      </c>
      <c r="S6" s="41">
        <f>(S5-S2)/S5</f>
        <v>0.1320491345616974</v>
      </c>
      <c r="T6" s="41">
        <f>(T5-T2)/T5</f>
        <v>0.13294314381270911</v>
      </c>
      <c r="U6" s="25">
        <f>(U5-U2)/U5</f>
        <v>3.75953843290526E-2</v>
      </c>
      <c r="V6" s="25">
        <f>(V2-V5)/V2</f>
        <v>4.1830606750880017E-2</v>
      </c>
      <c r="W6" s="25">
        <f>(W5-W2)/W5</f>
        <v>0.26725997842502691</v>
      </c>
      <c r="X6" s="25">
        <f t="shared" ref="X6:Y6" si="0">(X5-X2)/X5</f>
        <v>0.28524881516587675</v>
      </c>
      <c r="Y6" s="41">
        <f t="shared" si="0"/>
        <v>7.8947368421052683E-2</v>
      </c>
      <c r="Z6" s="25">
        <f>(Z2-Z5)/Z2</f>
        <v>0.22249774571686198</v>
      </c>
      <c r="AA6" s="25">
        <f>(AA4-AA3)/AA4</f>
        <v>9.9437148217636065E-2</v>
      </c>
      <c r="AB6" s="41">
        <f>(AB2-AB3)/AB2</f>
        <v>0.59111111111111114</v>
      </c>
      <c r="AC6" s="41">
        <f>(AC2-AC5)/AC2</f>
        <v>0.70833333333333326</v>
      </c>
      <c r="AD6" s="25">
        <f>(AD2-AD5)/AD2</f>
        <v>0.49324956556610083</v>
      </c>
      <c r="AE6" s="25">
        <f>(AE4-AE2)/AE4</f>
        <v>0.35454019664545977</v>
      </c>
      <c r="AF6" s="25">
        <f>(AF5-AF2)/AF5</f>
        <v>0.6613832853025936</v>
      </c>
      <c r="AG6" s="25">
        <f>(AG5-AG2)/AG5</f>
        <v>0.76097057305111004</v>
      </c>
      <c r="AH6" s="25">
        <f>(AH4-AH2)/AH4</f>
        <v>0.16217127444369517</v>
      </c>
      <c r="AI6" s="25">
        <f>(AI5-AI2)/AI5</f>
        <v>0.25792326939115923</v>
      </c>
      <c r="AJ6" s="41">
        <f>(AJ2-AJ3)/AJ2</f>
        <v>0.3475518067759974</v>
      </c>
      <c r="AK6" s="41">
        <f>(AK2-AK3)/AK2</f>
        <v>0.4071290748451305</v>
      </c>
      <c r="AL6" s="29">
        <f>(AL4-AL2)/AL4</f>
        <v>0.98988926336061622</v>
      </c>
      <c r="AM6" s="41">
        <f>(AM3-AM2)/AM3</f>
        <v>0.61391474767270948</v>
      </c>
      <c r="AN6" s="25">
        <f>(AN3-AN4)/AN3</f>
        <v>0.2860254083484573</v>
      </c>
      <c r="AO6" s="25">
        <f>(AO2-AO4)/AO2</f>
        <v>0.30493394445942307</v>
      </c>
      <c r="AP6" s="25">
        <f>(AP2-AP4)/AP2</f>
        <v>0.45080321285140568</v>
      </c>
      <c r="AQ6" s="41">
        <f>(AQ2-AQ3)/AQ2</f>
        <v>0.67215461703650681</v>
      </c>
      <c r="AR6" s="41">
        <f>(AR2-AR5)/AR2</f>
        <v>0.28329297820823246</v>
      </c>
      <c r="AS6" s="41">
        <f>(AS3-AS5)/AS3</f>
        <v>0.59609120521172632</v>
      </c>
      <c r="AT6" s="41">
        <f>(AT3-AT5)/AT3</f>
        <v>0.5555212831585441</v>
      </c>
      <c r="AU6" s="25">
        <f>(AU2-AU5)/AU2</f>
        <v>0.43187477765919596</v>
      </c>
      <c r="AV6" s="25">
        <f>(AV2-AV5)/AV2</f>
        <v>0.36428038777032062</v>
      </c>
      <c r="AW6" s="25">
        <f>(AW5-AW2)/AW5</f>
        <v>0.43806398687448728</v>
      </c>
      <c r="AX6" s="41">
        <f>(AX5-AX3)/AX5</f>
        <v>0.2189964157706093</v>
      </c>
      <c r="AY6" s="41"/>
      <c r="AZ6" s="41"/>
      <c r="BA6" s="41">
        <f>(BA5-BA3)/BA5</f>
        <v>0.26923076923076933</v>
      </c>
    </row>
    <row r="7" spans="1:53" s="23" customFormat="1" x14ac:dyDescent="0.2">
      <c r="C7" s="24"/>
      <c r="D7" s="24"/>
      <c r="E7" s="24"/>
      <c r="F7" s="24"/>
      <c r="G7" s="24"/>
      <c r="H7" s="24"/>
      <c r="I7" s="24"/>
      <c r="J7" s="24"/>
      <c r="L7" s="53"/>
      <c r="Q7" s="42"/>
      <c r="R7" s="42"/>
      <c r="S7" s="42"/>
      <c r="T7" s="42"/>
      <c r="Y7" s="42"/>
      <c r="AB7" s="42"/>
      <c r="AC7" s="42"/>
      <c r="AJ7" s="42"/>
      <c r="AK7" s="42"/>
      <c r="AM7" s="42"/>
      <c r="AQ7" s="42"/>
      <c r="AR7" s="42"/>
      <c r="AS7" s="42"/>
      <c r="AT7" s="42"/>
      <c r="AX7" s="42"/>
      <c r="AY7" s="42"/>
      <c r="AZ7" s="42"/>
      <c r="BA7" s="42"/>
    </row>
    <row r="8" spans="1:53" s="3" customFormat="1" ht="46.5" customHeight="1" x14ac:dyDescent="0.2">
      <c r="A8" t="s">
        <v>50</v>
      </c>
      <c r="B8" s="5" t="s">
        <v>54</v>
      </c>
      <c r="C8" s="5" t="s">
        <v>1</v>
      </c>
      <c r="D8" s="5" t="s">
        <v>2</v>
      </c>
      <c r="E8" s="5" t="s">
        <v>3</v>
      </c>
      <c r="F8" s="5" t="s">
        <v>4</v>
      </c>
      <c r="G8" s="5" t="s">
        <v>5</v>
      </c>
      <c r="H8" s="5" t="s">
        <v>6</v>
      </c>
      <c r="I8" s="5" t="s">
        <v>7</v>
      </c>
      <c r="J8" s="5" t="s">
        <v>8</v>
      </c>
      <c r="K8" s="8" t="s">
        <v>9</v>
      </c>
      <c r="L8" s="50" t="s">
        <v>10</v>
      </c>
      <c r="M8" s="8" t="s">
        <v>11</v>
      </c>
      <c r="N8" s="8" t="s">
        <v>12</v>
      </c>
      <c r="O8" s="8" t="s">
        <v>13</v>
      </c>
      <c r="P8" s="8" t="s">
        <v>14</v>
      </c>
      <c r="Q8" s="50" t="s">
        <v>15</v>
      </c>
      <c r="R8" s="50" t="s">
        <v>16</v>
      </c>
      <c r="S8" s="50" t="s">
        <v>17</v>
      </c>
      <c r="T8" s="50" t="s">
        <v>18</v>
      </c>
      <c r="U8" s="10" t="s">
        <v>19</v>
      </c>
      <c r="V8" s="10" t="s">
        <v>20</v>
      </c>
      <c r="W8" s="10" t="s">
        <v>21</v>
      </c>
      <c r="X8" s="10" t="s">
        <v>22</v>
      </c>
      <c r="Y8" s="38" t="s">
        <v>23</v>
      </c>
      <c r="Z8" s="10" t="s">
        <v>24</v>
      </c>
      <c r="AA8" s="10" t="s">
        <v>25</v>
      </c>
      <c r="AB8" s="38" t="s">
        <v>26</v>
      </c>
      <c r="AC8" s="38" t="s">
        <v>27</v>
      </c>
      <c r="AD8" s="10" t="s">
        <v>28</v>
      </c>
      <c r="AE8" s="10" t="s">
        <v>29</v>
      </c>
      <c r="AF8" s="10" t="s">
        <v>30</v>
      </c>
      <c r="AG8" s="10" t="s">
        <v>31</v>
      </c>
      <c r="AH8" s="10" t="s">
        <v>32</v>
      </c>
      <c r="AI8" s="10" t="s">
        <v>33</v>
      </c>
      <c r="AJ8" s="38" t="s">
        <v>34</v>
      </c>
      <c r="AK8" s="45" t="s">
        <v>35</v>
      </c>
      <c r="AL8" s="13" t="s">
        <v>36</v>
      </c>
      <c r="AM8" s="45" t="s">
        <v>37</v>
      </c>
      <c r="AN8" s="13" t="s">
        <v>38</v>
      </c>
      <c r="AO8" s="13" t="s">
        <v>39</v>
      </c>
      <c r="AP8" s="13" t="s">
        <v>40</v>
      </c>
      <c r="AQ8" s="45" t="s">
        <v>41</v>
      </c>
      <c r="AR8" s="45" t="s">
        <v>42</v>
      </c>
      <c r="AS8" s="45" t="s">
        <v>43</v>
      </c>
      <c r="AT8" s="45" t="s">
        <v>44</v>
      </c>
      <c r="AU8" s="13" t="s">
        <v>45</v>
      </c>
      <c r="AV8" s="13" t="s">
        <v>46</v>
      </c>
      <c r="AW8" s="13" t="s">
        <v>47</v>
      </c>
      <c r="AX8" s="45" t="s">
        <v>48</v>
      </c>
      <c r="AY8" s="45"/>
      <c r="AZ8" s="45"/>
      <c r="BA8" s="45" t="s">
        <v>49</v>
      </c>
    </row>
    <row r="9" spans="1:53" s="1" customFormat="1" x14ac:dyDescent="0.2">
      <c r="A9" s="7">
        <v>3</v>
      </c>
      <c r="B9" s="7">
        <v>1</v>
      </c>
      <c r="C9" s="7">
        <v>229046</v>
      </c>
      <c r="D9" s="7">
        <v>187441</v>
      </c>
      <c r="E9" s="7">
        <v>108028</v>
      </c>
      <c r="F9" s="7">
        <v>26157</v>
      </c>
      <c r="G9" s="7">
        <v>100</v>
      </c>
      <c r="H9" s="7">
        <v>0</v>
      </c>
      <c r="I9" s="7">
        <v>0</v>
      </c>
      <c r="J9" s="7">
        <v>0</v>
      </c>
      <c r="K9" s="33">
        <v>2.82</v>
      </c>
      <c r="L9" s="51">
        <v>7.7</v>
      </c>
      <c r="M9" s="33">
        <v>13049.87</v>
      </c>
      <c r="N9" s="33">
        <v>35647.089999999997</v>
      </c>
      <c r="O9" s="33">
        <v>4627.6099999999997</v>
      </c>
      <c r="P9" s="33">
        <v>4629.49</v>
      </c>
      <c r="Q9" s="51">
        <v>87.68</v>
      </c>
      <c r="R9" s="51">
        <v>239.51</v>
      </c>
      <c r="S9" s="51">
        <v>31.09</v>
      </c>
      <c r="T9" s="51">
        <v>31.11</v>
      </c>
      <c r="U9" s="34">
        <v>51.71</v>
      </c>
      <c r="V9" s="34">
        <v>48.29</v>
      </c>
      <c r="W9" s="34">
        <v>27.17</v>
      </c>
      <c r="X9" s="34">
        <v>24.13</v>
      </c>
      <c r="Y9" s="43">
        <v>18.899999999999999</v>
      </c>
      <c r="Z9" s="35">
        <v>44.36</v>
      </c>
      <c r="AA9" s="35">
        <v>10.11</v>
      </c>
      <c r="AB9" s="43">
        <v>2.25</v>
      </c>
      <c r="AC9" s="43">
        <v>0.24</v>
      </c>
      <c r="AD9" s="35">
        <v>74.81</v>
      </c>
      <c r="AE9" s="35">
        <v>11.16</v>
      </c>
      <c r="AF9" s="35">
        <v>9.4</v>
      </c>
      <c r="AG9" s="35">
        <v>4.63</v>
      </c>
      <c r="AH9" s="35">
        <v>24.85</v>
      </c>
      <c r="AI9" s="35">
        <v>35.590000000000003</v>
      </c>
      <c r="AJ9" s="43">
        <v>851.24</v>
      </c>
      <c r="AK9" s="49">
        <v>4037.27</v>
      </c>
      <c r="AL9" s="36">
        <v>0.21</v>
      </c>
      <c r="AM9" s="49">
        <v>7.88</v>
      </c>
      <c r="AN9" s="36">
        <v>20.94</v>
      </c>
      <c r="AO9" s="36">
        <v>37.090000000000003</v>
      </c>
      <c r="AP9" s="36">
        <v>19.920000000000002</v>
      </c>
      <c r="AQ9" s="49">
        <v>13.97</v>
      </c>
      <c r="AR9" s="49">
        <v>4.13</v>
      </c>
      <c r="AS9" s="49">
        <v>29.99</v>
      </c>
      <c r="AT9" s="49">
        <v>27.65</v>
      </c>
      <c r="AU9" s="36">
        <v>28.11</v>
      </c>
      <c r="AV9" s="36">
        <v>26.82</v>
      </c>
      <c r="AW9" s="36">
        <v>20.55</v>
      </c>
      <c r="AX9" s="49">
        <v>47.59</v>
      </c>
      <c r="AY9" s="49"/>
      <c r="AZ9" s="49"/>
      <c r="BA9" s="49">
        <v>0.65</v>
      </c>
    </row>
    <row r="10" spans="1:53" s="1" customFormat="1" x14ac:dyDescent="0.2">
      <c r="A10" s="7">
        <v>1</v>
      </c>
      <c r="B10" s="7">
        <v>2</v>
      </c>
      <c r="C10" s="7">
        <v>123485</v>
      </c>
      <c r="D10" s="7">
        <v>102679</v>
      </c>
      <c r="E10" s="7">
        <v>59100</v>
      </c>
      <c r="F10" s="7">
        <v>15685</v>
      </c>
      <c r="G10" s="7">
        <v>0</v>
      </c>
      <c r="H10" s="7">
        <v>100</v>
      </c>
      <c r="I10" s="7">
        <v>0</v>
      </c>
      <c r="J10" s="7">
        <v>0</v>
      </c>
      <c r="K10" s="33">
        <v>2.68</v>
      </c>
      <c r="L10" s="51">
        <v>7.1</v>
      </c>
      <c r="M10" s="33">
        <v>12107.87</v>
      </c>
      <c r="N10" s="33">
        <v>32053.83</v>
      </c>
      <c r="O10" s="33">
        <v>4517.8599999999997</v>
      </c>
      <c r="P10" s="33">
        <v>4514.62</v>
      </c>
      <c r="Q10" s="51">
        <v>85.24</v>
      </c>
      <c r="R10" s="51">
        <v>225.66</v>
      </c>
      <c r="S10" s="51">
        <v>31.81</v>
      </c>
      <c r="T10" s="51">
        <v>31.78</v>
      </c>
      <c r="U10" s="35">
        <v>53</v>
      </c>
      <c r="V10" s="35">
        <v>47</v>
      </c>
      <c r="W10" s="35">
        <v>29.6</v>
      </c>
      <c r="X10" s="35">
        <v>26.52</v>
      </c>
      <c r="Y10" s="43">
        <v>19.73</v>
      </c>
      <c r="Z10" s="35">
        <v>41.75</v>
      </c>
      <c r="AA10" s="35">
        <v>10.52</v>
      </c>
      <c r="AB10" s="43">
        <v>1.26</v>
      </c>
      <c r="AC10" s="43">
        <v>0.22</v>
      </c>
      <c r="AD10" s="35">
        <v>67.73</v>
      </c>
      <c r="AE10" s="35">
        <v>12.57</v>
      </c>
      <c r="AF10" s="35">
        <v>11.9</v>
      </c>
      <c r="AG10" s="35">
        <v>7.8</v>
      </c>
      <c r="AH10" s="35">
        <v>25.51</v>
      </c>
      <c r="AI10" s="35">
        <v>39</v>
      </c>
      <c r="AJ10" s="43">
        <v>649.20000000000005</v>
      </c>
      <c r="AK10" s="49">
        <v>2677.95</v>
      </c>
      <c r="AL10" s="36">
        <v>1.1000000000000001</v>
      </c>
      <c r="AM10" s="49">
        <v>18.38</v>
      </c>
      <c r="AN10" s="36">
        <v>24.99</v>
      </c>
      <c r="AO10" s="36">
        <v>35.08</v>
      </c>
      <c r="AP10" s="36">
        <v>14.56</v>
      </c>
      <c r="AQ10" s="49">
        <v>5.89</v>
      </c>
      <c r="AR10" s="49">
        <v>3.77</v>
      </c>
      <c r="AS10" s="49">
        <v>26.83</v>
      </c>
      <c r="AT10" s="49">
        <v>28.63</v>
      </c>
      <c r="AU10" s="36">
        <v>23.77</v>
      </c>
      <c r="AV10" s="36">
        <v>21.02</v>
      </c>
      <c r="AW10" s="36">
        <v>26.9</v>
      </c>
      <c r="AX10" s="49">
        <v>46.92</v>
      </c>
      <c r="AY10" s="49"/>
      <c r="AZ10" s="49"/>
      <c r="BA10" s="49">
        <v>0.63</v>
      </c>
    </row>
    <row r="11" spans="1:53" s="1" customFormat="1" x14ac:dyDescent="0.2">
      <c r="A11" s="7">
        <v>2</v>
      </c>
      <c r="B11" s="7">
        <v>3</v>
      </c>
      <c r="C11" s="7">
        <v>100441</v>
      </c>
      <c r="D11" s="7">
        <v>80439</v>
      </c>
      <c r="E11" s="7">
        <v>51713</v>
      </c>
      <c r="F11" s="7">
        <v>12532</v>
      </c>
      <c r="G11" s="7">
        <v>0</v>
      </c>
      <c r="H11" s="7">
        <v>100</v>
      </c>
      <c r="I11" s="7">
        <v>0</v>
      </c>
      <c r="J11" s="7">
        <v>0</v>
      </c>
      <c r="K11" s="33">
        <v>2.54</v>
      </c>
      <c r="L11" s="51">
        <v>6.87</v>
      </c>
      <c r="M11" s="33">
        <v>12175.88</v>
      </c>
      <c r="N11" s="33">
        <v>32969.81</v>
      </c>
      <c r="O11" s="33">
        <v>4793.6499999999996</v>
      </c>
      <c r="P11" s="33">
        <v>4799.1000000000004</v>
      </c>
      <c r="Q11" s="51">
        <v>85.86</v>
      </c>
      <c r="R11" s="51">
        <v>232.49</v>
      </c>
      <c r="S11" s="51">
        <v>33.799999999999997</v>
      </c>
      <c r="T11" s="51">
        <v>33.840000000000003</v>
      </c>
      <c r="U11" s="35">
        <v>50.89</v>
      </c>
      <c r="V11" s="35">
        <v>49.11</v>
      </c>
      <c r="W11" s="35">
        <v>25.82</v>
      </c>
      <c r="X11" s="35">
        <v>24.23</v>
      </c>
      <c r="Y11" s="43">
        <v>19.600000000000001</v>
      </c>
      <c r="Z11" s="35">
        <v>46.92</v>
      </c>
      <c r="AA11" s="35">
        <v>8.5399999999999991</v>
      </c>
      <c r="AB11" s="43">
        <v>0.54</v>
      </c>
      <c r="AC11" s="43">
        <v>0.16</v>
      </c>
      <c r="AD11" s="35">
        <v>78.84</v>
      </c>
      <c r="AE11" s="35">
        <v>10.210000000000001</v>
      </c>
      <c r="AF11" s="35">
        <v>7.35</v>
      </c>
      <c r="AG11" s="35">
        <v>3.59</v>
      </c>
      <c r="AH11" s="35">
        <v>26.31</v>
      </c>
      <c r="AI11" s="35">
        <v>35.08</v>
      </c>
      <c r="AJ11" s="43">
        <v>448.18</v>
      </c>
      <c r="AK11" s="49">
        <v>2037.65</v>
      </c>
      <c r="AL11" s="36">
        <v>1.58</v>
      </c>
      <c r="AM11" s="49">
        <v>22.96</v>
      </c>
      <c r="AN11" s="36">
        <v>30.75</v>
      </c>
      <c r="AO11" s="36">
        <v>33.24</v>
      </c>
      <c r="AP11" s="36">
        <v>8.5500000000000007</v>
      </c>
      <c r="AQ11" s="49">
        <v>2.93</v>
      </c>
      <c r="AR11" s="49">
        <v>4.13</v>
      </c>
      <c r="AS11" s="49">
        <v>35.549999999999997</v>
      </c>
      <c r="AT11" s="49">
        <v>37.159999999999997</v>
      </c>
      <c r="AU11" s="36">
        <v>30.56</v>
      </c>
      <c r="AV11" s="36">
        <v>24.31</v>
      </c>
      <c r="AW11" s="36">
        <v>18.62</v>
      </c>
      <c r="AX11" s="49">
        <v>39.4</v>
      </c>
      <c r="AY11" s="49"/>
      <c r="AZ11" s="49"/>
      <c r="BA11" s="49">
        <v>0.5</v>
      </c>
    </row>
    <row r="12" spans="1:53" s="1" customFormat="1" x14ac:dyDescent="0.2">
      <c r="A12" s="7">
        <v>4</v>
      </c>
      <c r="B12" s="7">
        <v>4</v>
      </c>
      <c r="C12" s="7">
        <v>396338</v>
      </c>
      <c r="D12" s="7">
        <v>333199</v>
      </c>
      <c r="E12" s="7">
        <v>190185</v>
      </c>
      <c r="F12" s="7">
        <v>57700</v>
      </c>
      <c r="G12" s="7">
        <v>0</v>
      </c>
      <c r="H12" s="7">
        <v>0</v>
      </c>
      <c r="I12" s="7">
        <v>51.94</v>
      </c>
      <c r="J12" s="7">
        <v>48.06</v>
      </c>
      <c r="K12" s="33">
        <v>2.62</v>
      </c>
      <c r="L12" s="51">
        <v>6.51</v>
      </c>
      <c r="M12" s="33">
        <v>11902.85</v>
      </c>
      <c r="N12" s="33">
        <v>29553.24</v>
      </c>
      <c r="O12" s="33">
        <v>4543.07</v>
      </c>
      <c r="P12" s="33">
        <v>4539.67</v>
      </c>
      <c r="Q12" s="51">
        <v>90.66</v>
      </c>
      <c r="R12" s="51">
        <v>225.11</v>
      </c>
      <c r="S12" s="51">
        <v>34.6</v>
      </c>
      <c r="T12" s="51">
        <v>34.58</v>
      </c>
      <c r="U12" s="34">
        <v>52.88</v>
      </c>
      <c r="V12" s="34">
        <v>47.12</v>
      </c>
      <c r="W12" s="34">
        <v>33.46</v>
      </c>
      <c r="X12" s="34">
        <v>30.34</v>
      </c>
      <c r="Y12" s="43">
        <v>19.98</v>
      </c>
      <c r="Z12" s="35">
        <v>38.21</v>
      </c>
      <c r="AA12" s="35">
        <v>10.34</v>
      </c>
      <c r="AB12" s="43">
        <v>1.05</v>
      </c>
      <c r="AC12" s="43">
        <v>7.0000000000000007E-2</v>
      </c>
      <c r="AD12" s="35">
        <v>49.4</v>
      </c>
      <c r="AE12" s="35">
        <v>16.18</v>
      </c>
      <c r="AF12" s="35">
        <v>20.98</v>
      </c>
      <c r="AG12" s="35">
        <v>13.45</v>
      </c>
      <c r="AH12" s="35">
        <v>27.77</v>
      </c>
      <c r="AI12" s="35">
        <v>44.86</v>
      </c>
      <c r="AJ12" s="43">
        <v>642.86</v>
      </c>
      <c r="AK12" s="49">
        <v>2845.49</v>
      </c>
      <c r="AL12" s="37">
        <v>10.47</v>
      </c>
      <c r="AM12" s="49">
        <v>12.85</v>
      </c>
      <c r="AN12" s="36">
        <v>22.66</v>
      </c>
      <c r="AO12" s="36">
        <v>30.93</v>
      </c>
      <c r="AP12" s="36">
        <v>14.68</v>
      </c>
      <c r="AQ12" s="49">
        <v>8.41</v>
      </c>
      <c r="AR12" s="49">
        <v>3.3</v>
      </c>
      <c r="AS12" s="49">
        <v>17.46</v>
      </c>
      <c r="AT12" s="49">
        <v>19.329999999999998</v>
      </c>
      <c r="AU12" s="36">
        <v>20.94</v>
      </c>
      <c r="AV12" s="36">
        <v>21.33</v>
      </c>
      <c r="AW12" s="36">
        <v>31.66</v>
      </c>
      <c r="AX12" s="49">
        <v>53.24</v>
      </c>
      <c r="AY12" s="49"/>
      <c r="AZ12" s="49"/>
      <c r="BA12" s="49">
        <v>0.75</v>
      </c>
    </row>
    <row r="13" spans="1:53" x14ac:dyDescent="0.2">
      <c r="A13"/>
      <c r="B13" s="27" t="s">
        <v>55</v>
      </c>
      <c r="C13"/>
      <c r="D13"/>
      <c r="E13"/>
      <c r="F13"/>
      <c r="G13"/>
      <c r="H13"/>
      <c r="I13"/>
      <c r="J13"/>
      <c r="K13" s="25">
        <f>(K9-K11)/K9</f>
        <v>9.9290780141843907E-2</v>
      </c>
      <c r="L13" s="41">
        <f>(L9-L12)/L9</f>
        <v>0.1545454545454546</v>
      </c>
      <c r="M13" s="26">
        <f>(M9-M12)/M9</f>
        <v>8.7895128457218377E-2</v>
      </c>
      <c r="N13" s="26">
        <f>(N9-N12)/N9</f>
        <v>0.17094943794851125</v>
      </c>
      <c r="O13" s="26">
        <f>(O11-O10)/O11</f>
        <v>5.7532360518602735E-2</v>
      </c>
      <c r="P13" s="26">
        <f>(P11-P10)/P11</f>
        <v>5.9277781250651258E-2</v>
      </c>
      <c r="Q13" s="41">
        <f>(Q12-Q10)/Q12</f>
        <v>5.9783807632914208E-2</v>
      </c>
      <c r="R13" s="41">
        <f>(R9-R12)/R9</f>
        <v>6.0122750615840582E-2</v>
      </c>
      <c r="S13" s="41">
        <f>(S12-S9)/S12</f>
        <v>0.10144508670520236</v>
      </c>
      <c r="T13" s="41">
        <f>(T12-T9)/T12</f>
        <v>0.10034702139965294</v>
      </c>
      <c r="U13" s="26">
        <f>(U10-U11)/U10</f>
        <v>3.9811320754716974E-2</v>
      </c>
      <c r="V13" s="26">
        <f>(V11-V10)/V11</f>
        <v>4.2964772958664209E-2</v>
      </c>
      <c r="W13" s="26">
        <f>(W12-W11)/W12</f>
        <v>0.22833233711894801</v>
      </c>
      <c r="X13" s="26">
        <f>(X12-X11)/X12</f>
        <v>0.20138431114040869</v>
      </c>
      <c r="Y13" s="41">
        <f>(Y12-Y9)/Y12</f>
        <v>5.4054054054054147E-2</v>
      </c>
      <c r="Z13" s="26">
        <f>(Z11-Z12)/Z11</f>
        <v>0.18563512361466328</v>
      </c>
      <c r="AA13" s="31">
        <f>(AA10-AA11)/AA10</f>
        <v>0.18821292775665405</v>
      </c>
      <c r="AB13" s="41">
        <f>(AB9-AB11)/AB9</f>
        <v>0.76</v>
      </c>
      <c r="AC13" s="41">
        <f>(AC9-AC12)/AC9</f>
        <v>0.70833333333333326</v>
      </c>
      <c r="AD13" s="26">
        <f>(AD11-AD12)/AD11</f>
        <v>0.37341451040081181</v>
      </c>
      <c r="AE13" s="26">
        <f>(AE12-AE11)/AE12</f>
        <v>0.36897404202719403</v>
      </c>
      <c r="AF13" s="26">
        <f>(AF12-AF11)/AF12</f>
        <v>0.64966634890371788</v>
      </c>
      <c r="AG13" s="26">
        <f>(AG12-AG11)/AG12</f>
        <v>0.73308550185873611</v>
      </c>
      <c r="AH13" s="26">
        <f>(AH12-AH9)/AH12</f>
        <v>0.10514944184371618</v>
      </c>
      <c r="AI13" s="26">
        <f>(AI12-AI11)/AI12</f>
        <v>0.21801159161836828</v>
      </c>
      <c r="AJ13" s="41">
        <f>(AJ9-AJ11)/AJ9</f>
        <v>0.47349748602039377</v>
      </c>
      <c r="AK13" s="41">
        <f>(AK9-AK11)/AK9</f>
        <v>0.49529013417482604</v>
      </c>
      <c r="AM13" s="41">
        <f>(AM11-AM9)/AM11</f>
        <v>0.65679442508710806</v>
      </c>
      <c r="AN13" s="26">
        <f>(AN11-AN9)/AN11</f>
        <v>0.31902439024390239</v>
      </c>
      <c r="AO13" s="26">
        <f>(AO9-AO12)/AO9</f>
        <v>0.16608250202210847</v>
      </c>
      <c r="AP13" s="26">
        <f>(AP9-AP11)/AP9</f>
        <v>0.57078313253012047</v>
      </c>
      <c r="AQ13" s="41">
        <f>(AQ9-AQ11)/AQ9</f>
        <v>0.79026485325697926</v>
      </c>
      <c r="AR13" s="41">
        <f>(AR9-AR12)/AR9</f>
        <v>0.20096852300242132</v>
      </c>
      <c r="AS13" s="41">
        <f>(AS11-AS12)/AS11</f>
        <v>0.50886075949367082</v>
      </c>
      <c r="AT13" s="41">
        <f>(AT11-AT12)/AT11</f>
        <v>0.47981700753498385</v>
      </c>
      <c r="AU13" s="25">
        <f>(AU11-AU12)/AU11</f>
        <v>0.31479057591623028</v>
      </c>
      <c r="AV13" s="25">
        <f>(AV9-AV10)/AV9</f>
        <v>0.21625652498135722</v>
      </c>
      <c r="AW13" s="26">
        <f>(AW12-AW11)/AW12</f>
        <v>0.41187618445988627</v>
      </c>
      <c r="AX13" s="41">
        <f>(AX12-AX11)/AX12</f>
        <v>0.25995492111194596</v>
      </c>
      <c r="AY13" s="41"/>
      <c r="AZ13" s="41"/>
      <c r="BA13" s="41">
        <f>(BA12-BA11)/BA12</f>
        <v>0.33333333333333331</v>
      </c>
    </row>
    <row r="14" spans="1:53" x14ac:dyDescent="0.2">
      <c r="AN14" s="32"/>
      <c r="AO14" s="32"/>
    </row>
  </sheetData>
  <conditionalFormatting sqref="M2:M5">
    <cfRule type="iconSet" priority="13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2:L5">
    <cfRule type="iconSet" priority="13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2:K5">
    <cfRule type="iconSet" priority="13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2:N5">
    <cfRule type="iconSet" priority="13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2:O5">
    <cfRule type="iconSet" priority="12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2:P5">
    <cfRule type="iconSet" priority="12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2:Q5">
    <cfRule type="iconSet" priority="12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2:R5">
    <cfRule type="iconSet" priority="12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S2:S5">
    <cfRule type="iconSet" priority="12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T2:T5">
    <cfRule type="iconSet" priority="12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9:K12">
    <cfRule type="iconSet" priority="12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9:L12">
    <cfRule type="iconSet" priority="12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9:M12">
    <cfRule type="iconSet" priority="12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9:N12">
    <cfRule type="iconSet" priority="12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9:O12">
    <cfRule type="iconSet" priority="11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9:P12">
    <cfRule type="iconSet" priority="11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9:Q12">
    <cfRule type="iconSet" priority="11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9:R12">
    <cfRule type="iconSet" priority="11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S9:S12">
    <cfRule type="iconSet" priority="11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T9:T12">
    <cfRule type="iconSet" priority="11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U2:U5">
    <cfRule type="iconSet" priority="11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V2:V5">
    <cfRule type="iconSet" priority="11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W2:W5">
    <cfRule type="iconSet" priority="11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X2:X5">
    <cfRule type="iconSet" priority="11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Y2:Y5">
    <cfRule type="iconSet" priority="10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Z2:Z5">
    <cfRule type="iconSet" priority="10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A2:AA5">
    <cfRule type="iconSet" priority="10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B2:AB5">
    <cfRule type="iconSet" priority="10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C2:AC5">
    <cfRule type="iconSet" priority="10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D2:AD5">
    <cfRule type="iconSet" priority="10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E2:AE5">
    <cfRule type="iconSet" priority="10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F2:AF5">
    <cfRule type="iconSet" priority="10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G2:AG5">
    <cfRule type="iconSet" priority="10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J2:AJ5">
    <cfRule type="iconSet" priority="10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I2:AI5">
    <cfRule type="iconSet" priority="9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H2:AH5">
    <cfRule type="iconSet" priority="9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U9:U12">
    <cfRule type="iconSet" priority="9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V9:V12">
    <cfRule type="iconSet" priority="9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W9:W12">
    <cfRule type="iconSet" priority="9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X9:X12">
    <cfRule type="iconSet" priority="9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Y9:Y12">
    <cfRule type="iconSet" priority="9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Z9:Z12">
    <cfRule type="iconSet" priority="9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A9:AA12">
    <cfRule type="iconSet" priority="9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B9:AB12">
    <cfRule type="iconSet" priority="9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C9:AC12">
    <cfRule type="iconSet" priority="8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D9:AD12">
    <cfRule type="iconSet" priority="8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E9:AE12">
    <cfRule type="iconSet" priority="8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F9:AF12">
    <cfRule type="iconSet" priority="8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G9:AG12">
    <cfRule type="iconSet" priority="8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H9:AH12">
    <cfRule type="iconSet" priority="8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I9:AI12">
    <cfRule type="iconSet" priority="8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J9:AJ12">
    <cfRule type="iconSet" priority="8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K2:AK5">
    <cfRule type="iconSet" priority="8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L2:AL5">
    <cfRule type="iconSet" priority="8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M2:AM5">
    <cfRule type="iconSet" priority="7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N2:AN5">
    <cfRule type="iconSet" priority="7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O2:AO5">
    <cfRule type="iconSet" priority="7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P2:AP5">
    <cfRule type="iconSet" priority="7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Q2:AQ5">
    <cfRule type="iconSet" priority="7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R2:AR5">
    <cfRule type="iconSet" priority="7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S2:AS5">
    <cfRule type="iconSet" priority="7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T2:AT5">
    <cfRule type="iconSet" priority="7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U2:AU5">
    <cfRule type="iconSet" priority="7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BA2:BA5">
    <cfRule type="iconSet" priority="7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X2:AZ5">
    <cfRule type="iconSet" priority="6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W2:AW5">
    <cfRule type="iconSet" priority="6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V2:AV5">
    <cfRule type="iconSet" priority="6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K9:AK12">
    <cfRule type="iconSet" priority="6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L9:AL12">
    <cfRule type="iconSet" priority="6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M9:AM12">
    <cfRule type="iconSet" priority="6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N9:AN12">
    <cfRule type="iconSet" priority="6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O9:AO12">
    <cfRule type="iconSet" priority="6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P9:AP12">
    <cfRule type="iconSet" priority="6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Q9:AQ12">
    <cfRule type="iconSet" priority="6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R9:AR12">
    <cfRule type="iconSet" priority="5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S9:AS12">
    <cfRule type="iconSet" priority="5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T9:AT12">
    <cfRule type="iconSet" priority="5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U9:AU12">
    <cfRule type="iconSet" priority="5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V9:AV12">
    <cfRule type="iconSet" priority="5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W9:AW12">
    <cfRule type="iconSet" priority="5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X9:AZ12">
    <cfRule type="iconSet" priority="5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BA9:BA12">
    <cfRule type="iconSet" priority="5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7">
    <cfRule type="iconSet" priority="5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7">
    <cfRule type="iconSet" priority="5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7">
    <cfRule type="iconSet" priority="4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7">
    <cfRule type="iconSet" priority="4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7">
    <cfRule type="iconSet" priority="4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7">
    <cfRule type="iconSet" priority="4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7">
    <cfRule type="iconSet" priority="4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7">
    <cfRule type="iconSet" priority="4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S7">
    <cfRule type="iconSet" priority="4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T7">
    <cfRule type="iconSet" priority="4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U7">
    <cfRule type="iconSet" priority="4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V7">
    <cfRule type="iconSet" priority="4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W7">
    <cfRule type="iconSet" priority="3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X7">
    <cfRule type="iconSet" priority="3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Y7">
    <cfRule type="iconSet" priority="3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Z7">
    <cfRule type="iconSet" priority="3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A7">
    <cfRule type="iconSet" priority="3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B7">
    <cfRule type="iconSet" priority="3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C7">
    <cfRule type="iconSet" priority="3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D7">
    <cfRule type="iconSet" priority="3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E7">
    <cfRule type="iconSet" priority="3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F7">
    <cfRule type="iconSet" priority="3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G7">
    <cfRule type="iconSet" priority="2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J7">
    <cfRule type="iconSet" priority="2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I7">
    <cfRule type="iconSet" priority="2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H7">
    <cfRule type="iconSet" priority="2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K7">
    <cfRule type="iconSet" priority="2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L7">
    <cfRule type="iconSet" priority="2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M7">
    <cfRule type="iconSet" priority="2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N7">
    <cfRule type="iconSet" priority="2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O7">
    <cfRule type="iconSet" priority="2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P7">
    <cfRule type="iconSet" priority="2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Q7">
    <cfRule type="iconSet" priority="1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R7">
    <cfRule type="iconSet" priority="1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S7">
    <cfRule type="iconSet" priority="1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T7">
    <cfRule type="iconSet" priority="1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U7">
    <cfRule type="iconSet" priority="1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BA7">
    <cfRule type="iconSet" priority="1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X7:AZ7">
    <cfRule type="iconSet" priority="1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W7">
    <cfRule type="iconSet" priority="1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V7">
    <cfRule type="iconSet" priority="11">
      <iconSet iconSet="4Arrows">
        <cfvo type="percent" val="0"/>
        <cfvo type="percent" val="5"/>
        <cfvo type="percent" val="50"/>
        <cfvo type="percent" val="95"/>
      </iconSet>
    </cfRule>
  </conditionalFormatting>
  <pageMargins left="0.78749999999999998" right="0.78749999999999998" top="1.0249999999999999" bottom="1.0249999999999999" header="0.78749999999999998" footer="0.78749999999999998"/>
  <pageSetup orientation="portrait" useFirstPageNumber="1" r:id="rId1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3"/>
  <sheetViews>
    <sheetView zoomScaleNormal="100" workbookViewId="0"/>
  </sheetViews>
  <sheetFormatPr defaultRowHeight="12.75" x14ac:dyDescent="0.2"/>
  <cols>
    <col min="1" max="1" width="10.7109375" customWidth="1"/>
    <col min="2" max="12" width="11.5703125"/>
    <col min="13" max="14" width="14" customWidth="1"/>
    <col min="15" max="16" width="15.5703125" customWidth="1"/>
    <col min="17" max="18" width="17.140625" customWidth="1"/>
    <col min="19" max="20" width="15.5703125" customWidth="1"/>
    <col min="21" max="22" width="12.85546875" customWidth="1"/>
    <col min="23" max="29" width="11.5703125"/>
    <col min="30" max="31" width="23" customWidth="1"/>
    <col min="32" max="33" width="20" customWidth="1"/>
    <col min="34" max="35" width="12" customWidth="1"/>
    <col min="36" max="37" width="16.5703125" customWidth="1"/>
    <col min="38" max="38" width="11.5703125"/>
    <col min="39" max="39" width="13" customWidth="1"/>
    <col min="40" max="41" width="13.7109375" customWidth="1"/>
    <col min="42" max="43" width="15.5703125" customWidth="1"/>
    <col min="44" max="44" width="11.5703125"/>
    <col min="45" max="47" width="22.5703125" customWidth="1"/>
    <col min="48" max="48" width="23.7109375" customWidth="1"/>
    <col min="49" max="49" width="22.5703125" customWidth="1"/>
    <col min="50" max="51" width="15.42578125" customWidth="1"/>
    <col min="52" max="1026" width="11.5703125"/>
  </cols>
  <sheetData>
    <row r="1" spans="1:51" ht="51" x14ac:dyDescent="0.2">
      <c r="A1" s="5" t="s">
        <v>51</v>
      </c>
      <c r="B1" s="5" t="s">
        <v>54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8" t="s">
        <v>9</v>
      </c>
      <c r="L1" s="50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50" t="s">
        <v>15</v>
      </c>
      <c r="R1" s="50" t="s">
        <v>16</v>
      </c>
      <c r="S1" s="50" t="s">
        <v>17</v>
      </c>
      <c r="T1" s="5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38" t="s">
        <v>23</v>
      </c>
      <c r="Z1" s="10" t="s">
        <v>24</v>
      </c>
      <c r="AA1" s="10" t="s">
        <v>25</v>
      </c>
      <c r="AB1" s="38" t="s">
        <v>26</v>
      </c>
      <c r="AC1" s="38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38" t="s">
        <v>34</v>
      </c>
      <c r="AK1" s="45" t="s">
        <v>35</v>
      </c>
      <c r="AL1" s="13" t="s">
        <v>36</v>
      </c>
      <c r="AM1" s="45" t="s">
        <v>37</v>
      </c>
      <c r="AN1" s="13" t="s">
        <v>38</v>
      </c>
      <c r="AO1" s="13" t="s">
        <v>39</v>
      </c>
      <c r="AP1" s="13" t="s">
        <v>40</v>
      </c>
      <c r="AQ1" s="45" t="s">
        <v>41</v>
      </c>
      <c r="AR1" s="45" t="s">
        <v>42</v>
      </c>
      <c r="AS1" s="45" t="s">
        <v>43</v>
      </c>
      <c r="AT1" s="45" t="s">
        <v>44</v>
      </c>
      <c r="AU1" s="13" t="s">
        <v>45</v>
      </c>
      <c r="AV1" s="13" t="s">
        <v>46</v>
      </c>
      <c r="AW1" s="13" t="s">
        <v>47</v>
      </c>
      <c r="AX1" s="45" t="s">
        <v>48</v>
      </c>
      <c r="AY1" s="45" t="s">
        <v>49</v>
      </c>
    </row>
    <row r="2" spans="1:51" x14ac:dyDescent="0.2">
      <c r="A2" s="6">
        <v>1</v>
      </c>
      <c r="B2" s="6">
        <v>1</v>
      </c>
      <c r="C2" s="7">
        <v>229046</v>
      </c>
      <c r="D2" s="7">
        <v>187441</v>
      </c>
      <c r="E2" s="7">
        <v>108028</v>
      </c>
      <c r="F2" s="7">
        <v>26157</v>
      </c>
      <c r="G2" s="7">
        <v>100</v>
      </c>
      <c r="H2" s="7">
        <v>0</v>
      </c>
      <c r="I2" s="7">
        <v>0</v>
      </c>
      <c r="J2" s="7">
        <v>0</v>
      </c>
      <c r="K2" s="9">
        <v>2.82</v>
      </c>
      <c r="L2" s="51">
        <v>7.7</v>
      </c>
      <c r="M2" s="9">
        <v>13049.87</v>
      </c>
      <c r="N2" s="9">
        <v>35647.089999999997</v>
      </c>
      <c r="O2" s="9">
        <v>4627.6099999999997</v>
      </c>
      <c r="P2" s="9">
        <v>4629.49</v>
      </c>
      <c r="Q2" s="55">
        <v>87.68</v>
      </c>
      <c r="R2" s="55">
        <v>239.51</v>
      </c>
      <c r="S2" s="55">
        <v>31.09</v>
      </c>
      <c r="T2" s="55">
        <v>31.11</v>
      </c>
      <c r="U2" s="11">
        <v>51.71</v>
      </c>
      <c r="V2" s="11">
        <v>48.29</v>
      </c>
      <c r="W2" s="11">
        <v>27.17</v>
      </c>
      <c r="X2" s="11">
        <v>24.13</v>
      </c>
      <c r="Y2" s="39">
        <v>18.899999999999999</v>
      </c>
      <c r="Z2" s="11">
        <v>44.36</v>
      </c>
      <c r="AA2" s="12">
        <v>10.11</v>
      </c>
      <c r="AB2" s="39">
        <v>2.25</v>
      </c>
      <c r="AC2" s="39">
        <v>0.24</v>
      </c>
      <c r="AD2" s="11">
        <v>74.81</v>
      </c>
      <c r="AE2" s="11">
        <v>11.16</v>
      </c>
      <c r="AF2" s="12">
        <v>9.4</v>
      </c>
      <c r="AG2" s="11">
        <v>4.63</v>
      </c>
      <c r="AH2" s="11">
        <v>24.85</v>
      </c>
      <c r="AI2" s="11">
        <v>35.590000000000003</v>
      </c>
      <c r="AJ2" s="43">
        <v>851.24</v>
      </c>
      <c r="AK2" s="46">
        <v>4037.27</v>
      </c>
      <c r="AL2" s="14">
        <v>0.21</v>
      </c>
      <c r="AM2" s="46">
        <v>7.88</v>
      </c>
      <c r="AN2" s="14">
        <v>20.94</v>
      </c>
      <c r="AO2" s="14">
        <v>37.090000000000003</v>
      </c>
      <c r="AP2" s="14">
        <v>19.920000000000002</v>
      </c>
      <c r="AQ2" s="46">
        <v>13.97</v>
      </c>
      <c r="AR2" s="46">
        <v>4.13</v>
      </c>
      <c r="AS2" s="49">
        <v>29.99</v>
      </c>
      <c r="AT2" s="49">
        <v>27.65</v>
      </c>
      <c r="AU2" s="22">
        <v>28.11</v>
      </c>
      <c r="AV2" s="22">
        <v>26.82</v>
      </c>
      <c r="AW2" s="22">
        <v>20.55</v>
      </c>
      <c r="AX2" s="49">
        <v>47.59</v>
      </c>
      <c r="AY2" s="49">
        <v>0.65</v>
      </c>
    </row>
    <row r="3" spans="1:51" x14ac:dyDescent="0.2">
      <c r="A3" s="15">
        <v>3</v>
      </c>
      <c r="B3" s="15">
        <v>2</v>
      </c>
      <c r="C3" s="15">
        <v>223926</v>
      </c>
      <c r="D3" s="15">
        <v>183118</v>
      </c>
      <c r="E3" s="15">
        <v>110813</v>
      </c>
      <c r="F3" s="15">
        <v>28217</v>
      </c>
      <c r="G3" s="15">
        <v>0</v>
      </c>
      <c r="H3" s="15">
        <v>100</v>
      </c>
      <c r="I3" s="15">
        <v>0</v>
      </c>
      <c r="J3" s="15">
        <v>0</v>
      </c>
      <c r="K3" s="16">
        <v>2.62</v>
      </c>
      <c r="L3" s="52">
        <v>7</v>
      </c>
      <c r="M3" s="16">
        <v>12138.68</v>
      </c>
      <c r="N3" s="16">
        <v>32463.64</v>
      </c>
      <c r="O3" s="16">
        <v>4633.08</v>
      </c>
      <c r="P3" s="16">
        <v>4637.66</v>
      </c>
      <c r="Q3" s="56">
        <v>85.52</v>
      </c>
      <c r="R3" s="56">
        <v>228.72</v>
      </c>
      <c r="S3" s="56">
        <v>32.64</v>
      </c>
      <c r="T3" s="56">
        <v>32.67</v>
      </c>
      <c r="U3" s="18">
        <v>52.01</v>
      </c>
      <c r="V3" s="18">
        <v>47.99</v>
      </c>
      <c r="W3" s="18">
        <v>27.84</v>
      </c>
      <c r="X3" s="18">
        <v>25.45</v>
      </c>
      <c r="Y3" s="40">
        <v>19.670000000000002</v>
      </c>
      <c r="Z3" s="18">
        <v>44.17</v>
      </c>
      <c r="AA3" s="19">
        <v>9.6</v>
      </c>
      <c r="AB3" s="40">
        <v>0.92</v>
      </c>
      <c r="AC3" s="40">
        <v>0.19</v>
      </c>
      <c r="AD3" s="18">
        <v>72.92</v>
      </c>
      <c r="AE3" s="18">
        <v>11.47</v>
      </c>
      <c r="AF3" s="19">
        <v>9.7799999999999994</v>
      </c>
      <c r="AG3" s="18">
        <v>5.84</v>
      </c>
      <c r="AH3" s="18">
        <v>25.89</v>
      </c>
      <c r="AI3" s="18">
        <v>37.17</v>
      </c>
      <c r="AJ3" s="47">
        <v>555.39</v>
      </c>
      <c r="AK3" s="48">
        <v>2393.58</v>
      </c>
      <c r="AL3" s="20">
        <v>1.31</v>
      </c>
      <c r="AM3" s="48">
        <v>20.41</v>
      </c>
      <c r="AN3" s="20">
        <v>27.55</v>
      </c>
      <c r="AO3" s="20">
        <v>34.270000000000003</v>
      </c>
      <c r="AP3" s="20">
        <v>11.89</v>
      </c>
      <c r="AQ3" s="48">
        <v>4.58</v>
      </c>
      <c r="AR3" s="48">
        <v>3.93</v>
      </c>
      <c r="AS3" s="57">
        <v>30.7</v>
      </c>
      <c r="AT3" s="57">
        <v>32.42</v>
      </c>
      <c r="AU3" s="30">
        <v>26.79</v>
      </c>
      <c r="AV3" s="30">
        <v>22.48</v>
      </c>
      <c r="AW3" s="30">
        <v>23.23</v>
      </c>
      <c r="AX3" s="57">
        <v>43.58</v>
      </c>
      <c r="AY3" s="57">
        <v>0.56999999999999995</v>
      </c>
    </row>
    <row r="4" spans="1:51" x14ac:dyDescent="0.2">
      <c r="A4" s="6">
        <v>4</v>
      </c>
      <c r="B4" s="6">
        <v>3</v>
      </c>
      <c r="C4" s="7">
        <v>199640</v>
      </c>
      <c r="D4" s="7">
        <v>163534</v>
      </c>
      <c r="E4" s="7">
        <v>98780</v>
      </c>
      <c r="F4" s="7">
        <v>26845</v>
      </c>
      <c r="G4" s="7">
        <v>0</v>
      </c>
      <c r="H4" s="7">
        <v>0</v>
      </c>
      <c r="I4" s="7">
        <v>100</v>
      </c>
      <c r="J4" s="7">
        <v>0</v>
      </c>
      <c r="K4" s="9">
        <v>2.61</v>
      </c>
      <c r="L4" s="51">
        <v>6.81</v>
      </c>
      <c r="M4" s="9">
        <v>10541.04</v>
      </c>
      <c r="N4" s="9">
        <v>27493.84</v>
      </c>
      <c r="O4" s="9">
        <v>4038.71</v>
      </c>
      <c r="P4" s="9">
        <v>4037.27</v>
      </c>
      <c r="Q4" s="55">
        <v>86.66</v>
      </c>
      <c r="R4" s="55">
        <v>226.04</v>
      </c>
      <c r="S4" s="51">
        <v>33.200000000000003</v>
      </c>
      <c r="T4" s="55">
        <v>33.19</v>
      </c>
      <c r="U4" s="11">
        <v>52.09</v>
      </c>
      <c r="V4" s="11">
        <v>47.91</v>
      </c>
      <c r="W4" s="11">
        <v>30.1</v>
      </c>
      <c r="X4" s="11">
        <v>27.18</v>
      </c>
      <c r="Y4" s="39">
        <v>19.47</v>
      </c>
      <c r="Z4" s="11">
        <v>41.66</v>
      </c>
      <c r="AA4" s="12">
        <v>10.66</v>
      </c>
      <c r="AB4" s="39">
        <v>0.95</v>
      </c>
      <c r="AC4" s="39">
        <v>0.08</v>
      </c>
      <c r="AD4" s="11">
        <v>60.03</v>
      </c>
      <c r="AE4" s="11">
        <v>17.29</v>
      </c>
      <c r="AF4" s="12">
        <v>14.71</v>
      </c>
      <c r="AG4" s="11">
        <v>7.97</v>
      </c>
      <c r="AH4" s="11">
        <v>29.66</v>
      </c>
      <c r="AI4" s="11">
        <v>41.99</v>
      </c>
      <c r="AJ4" s="43">
        <v>666.88</v>
      </c>
      <c r="AK4" s="46">
        <v>2453.89</v>
      </c>
      <c r="AL4" s="28">
        <v>20.77</v>
      </c>
      <c r="AM4" s="46">
        <v>15.45</v>
      </c>
      <c r="AN4" s="14">
        <v>19.670000000000002</v>
      </c>
      <c r="AO4" s="14">
        <v>25.78</v>
      </c>
      <c r="AP4" s="14">
        <v>10.94</v>
      </c>
      <c r="AQ4" s="46">
        <v>7.39</v>
      </c>
      <c r="AR4" s="46">
        <v>3.68</v>
      </c>
      <c r="AS4" s="49">
        <v>23.26</v>
      </c>
      <c r="AT4" s="49">
        <v>24.99</v>
      </c>
      <c r="AU4" s="22">
        <v>26.64</v>
      </c>
      <c r="AV4" s="22">
        <v>26.26</v>
      </c>
      <c r="AW4" s="22">
        <v>26.02</v>
      </c>
      <c r="AX4" s="49">
        <v>50.29</v>
      </c>
      <c r="AY4" s="49">
        <v>0.72</v>
      </c>
    </row>
    <row r="5" spans="1:51" x14ac:dyDescent="0.2">
      <c r="A5" s="6">
        <v>2</v>
      </c>
      <c r="B5" s="6">
        <v>4</v>
      </c>
      <c r="C5" s="7">
        <v>196698</v>
      </c>
      <c r="D5" s="7">
        <v>169665</v>
      </c>
      <c r="E5" s="7">
        <v>91405</v>
      </c>
      <c r="F5" s="7">
        <v>30855</v>
      </c>
      <c r="G5" s="7">
        <v>0</v>
      </c>
      <c r="H5" s="7">
        <v>0</v>
      </c>
      <c r="I5" s="7">
        <v>0</v>
      </c>
      <c r="J5" s="7">
        <v>100</v>
      </c>
      <c r="K5" s="9">
        <v>2.64</v>
      </c>
      <c r="L5" s="51">
        <v>6.25</v>
      </c>
      <c r="M5" s="9">
        <v>13228.73</v>
      </c>
      <c r="N5" s="9">
        <v>31376.57</v>
      </c>
      <c r="O5" s="9">
        <v>5010.88</v>
      </c>
      <c r="P5" s="9">
        <v>5020.25</v>
      </c>
      <c r="Q5" s="55">
        <v>94.56</v>
      </c>
      <c r="R5" s="55">
        <v>224.28</v>
      </c>
      <c r="S5" s="55">
        <v>35.82</v>
      </c>
      <c r="T5" s="55">
        <v>35.880000000000003</v>
      </c>
      <c r="U5" s="11">
        <v>53.73</v>
      </c>
      <c r="V5" s="11">
        <v>46.27</v>
      </c>
      <c r="W5" s="11">
        <v>37.08</v>
      </c>
      <c r="X5" s="11">
        <v>33.76</v>
      </c>
      <c r="Y5" s="39">
        <v>20.52</v>
      </c>
      <c r="Z5" s="11">
        <v>34.49</v>
      </c>
      <c r="AA5" s="12">
        <v>10</v>
      </c>
      <c r="AB5" s="39">
        <v>1.17</v>
      </c>
      <c r="AC5" s="39">
        <v>7.0000000000000007E-2</v>
      </c>
      <c r="AD5" s="11">
        <v>37.909999999999997</v>
      </c>
      <c r="AE5" s="11">
        <v>14.97</v>
      </c>
      <c r="AF5" s="12">
        <v>27.76</v>
      </c>
      <c r="AG5" s="11">
        <v>19.37</v>
      </c>
      <c r="AH5" s="11">
        <v>25.73</v>
      </c>
      <c r="AI5" s="11">
        <v>47.96</v>
      </c>
      <c r="AJ5" s="43">
        <v>616.9</v>
      </c>
      <c r="AK5" s="46">
        <v>3186.19</v>
      </c>
      <c r="AL5" s="14">
        <v>1.51</v>
      </c>
      <c r="AM5" s="46">
        <v>10.58</v>
      </c>
      <c r="AN5" s="14">
        <v>25.26</v>
      </c>
      <c r="AO5" s="14">
        <v>35.409999999999997</v>
      </c>
      <c r="AP5" s="14">
        <v>17.93</v>
      </c>
      <c r="AQ5" s="46">
        <v>9.3000000000000007</v>
      </c>
      <c r="AR5" s="46">
        <v>2.96</v>
      </c>
      <c r="AS5" s="49">
        <v>12.4</v>
      </c>
      <c r="AT5" s="49">
        <v>14.41</v>
      </c>
      <c r="AU5" s="22">
        <v>15.97</v>
      </c>
      <c r="AV5" s="22">
        <v>17.05</v>
      </c>
      <c r="AW5" s="22">
        <v>36.57</v>
      </c>
      <c r="AX5" s="49">
        <v>55.8</v>
      </c>
      <c r="AY5" s="49">
        <v>0.78</v>
      </c>
    </row>
    <row r="6" spans="1:51" x14ac:dyDescent="0.2">
      <c r="B6" s="27" t="s">
        <v>55</v>
      </c>
      <c r="C6" s="24"/>
      <c r="D6" s="24"/>
      <c r="E6" s="24"/>
      <c r="F6" s="24"/>
      <c r="G6" s="24"/>
      <c r="H6" s="24"/>
      <c r="I6" s="24"/>
      <c r="J6" s="24"/>
      <c r="K6" s="25">
        <f>(K2-K4)/K2</f>
        <v>7.4468085106382975E-2</v>
      </c>
      <c r="L6" s="41">
        <f>(L2-L5)/L2</f>
        <v>0.18831168831168832</v>
      </c>
      <c r="M6" s="25">
        <f>(M5-M4)/M5</f>
        <v>0.20317067473597231</v>
      </c>
      <c r="N6" s="25">
        <f>(N2-N4)/N2</f>
        <v>0.22872133461665448</v>
      </c>
      <c r="O6" s="25">
        <f>(O5-O4)/O5</f>
        <v>0.19401183025735999</v>
      </c>
      <c r="P6" s="25">
        <f>(P5-P4)/P5</f>
        <v>0.19580299785867239</v>
      </c>
      <c r="Q6" s="41">
        <f>(Q5-Q3)/Q5</f>
        <v>9.5600676818951E-2</v>
      </c>
      <c r="R6" s="41">
        <f>(R2-R5)/R2</f>
        <v>6.3588159158281449E-2</v>
      </c>
      <c r="S6" s="41">
        <f>(S5-S2)/S5</f>
        <v>0.1320491345616974</v>
      </c>
      <c r="T6" s="41">
        <f>(T5-T2)/T5</f>
        <v>0.13294314381270911</v>
      </c>
      <c r="U6" s="25">
        <f>(U5-U2)/U5</f>
        <v>3.75953843290526E-2</v>
      </c>
      <c r="V6" s="25">
        <f>(V2-V5)/V2</f>
        <v>4.1830606750880017E-2</v>
      </c>
      <c r="W6" s="25">
        <f>(W5-W2)/W5</f>
        <v>0.26725997842502691</v>
      </c>
      <c r="X6" s="25">
        <f t="shared" ref="X6:Y6" si="0">(X5-X2)/X5</f>
        <v>0.28524881516587675</v>
      </c>
      <c r="Y6" s="41">
        <f t="shared" si="0"/>
        <v>7.8947368421052683E-2</v>
      </c>
      <c r="Z6" s="25">
        <f>(Z2-Z5)/Z2</f>
        <v>0.22249774571686198</v>
      </c>
      <c r="AA6" s="25">
        <f>(AA4-AA3)/AA4</f>
        <v>9.9437148217636065E-2</v>
      </c>
      <c r="AB6" s="41">
        <f>(AB2-AB3)/AB2</f>
        <v>0.59111111111111114</v>
      </c>
      <c r="AC6" s="41">
        <f>(AC2-AC5)/AC2</f>
        <v>0.70833333333333326</v>
      </c>
      <c r="AD6" s="25">
        <f>(AD2-AD5)/AD2</f>
        <v>0.49324956556610083</v>
      </c>
      <c r="AE6" s="25">
        <f>(AE4-AE2)/AE4</f>
        <v>0.35454019664545977</v>
      </c>
      <c r="AF6" s="25">
        <f>(AF5-AF2)/AF5</f>
        <v>0.6613832853025936</v>
      </c>
      <c r="AG6" s="25">
        <f>(AG5-AG2)/AG5</f>
        <v>0.76097057305111004</v>
      </c>
      <c r="AH6" s="25">
        <f>(AH4-AH2)/AH4</f>
        <v>0.16217127444369517</v>
      </c>
      <c r="AI6" s="25">
        <f>(AI5-AI2)/AI5</f>
        <v>0.25792326939115923</v>
      </c>
      <c r="AJ6" s="41">
        <f>(AJ2-AJ3)/AJ2</f>
        <v>0.3475518067759974</v>
      </c>
      <c r="AK6" s="41">
        <f>(AK2-AK3)/AK2</f>
        <v>0.4071290748451305</v>
      </c>
      <c r="AL6" s="29">
        <f>(AL4-AL2)/AL4</f>
        <v>0.98988926336061622</v>
      </c>
      <c r="AM6" s="41">
        <f>(AM3-AM2)/AM3</f>
        <v>0.61391474767270948</v>
      </c>
      <c r="AN6" s="25">
        <f>(AN3-AN4)/AN3</f>
        <v>0.2860254083484573</v>
      </c>
      <c r="AO6" s="25">
        <f>(AO2-AO4)/AO2</f>
        <v>0.30493394445942307</v>
      </c>
      <c r="AP6" s="25">
        <f>(AP2-AP4)/AP2</f>
        <v>0.45080321285140568</v>
      </c>
      <c r="AQ6" s="41">
        <f>(AQ2-AQ3)/AQ2</f>
        <v>0.67215461703650681</v>
      </c>
      <c r="AR6" s="41">
        <f>(AR2-AR5)/AR2</f>
        <v>0.28329297820823246</v>
      </c>
      <c r="AS6" s="41">
        <f>(AS3-AS5)/AS3</f>
        <v>0.59609120521172632</v>
      </c>
      <c r="AT6" s="41">
        <f>(AT3-AT5)/AT3</f>
        <v>0.5555212831585441</v>
      </c>
      <c r="AU6" s="25">
        <f>(AU2-AU5)/AU2</f>
        <v>0.43187477765919596</v>
      </c>
      <c r="AV6" s="25">
        <f>(AV2-AV5)/AV2</f>
        <v>0.36428038777032062</v>
      </c>
      <c r="AW6" s="25">
        <f>(AW5-AW2)/AW5</f>
        <v>0.43806398687448728</v>
      </c>
      <c r="AX6" s="41">
        <f>(AX5-AX3)/AX5</f>
        <v>0.2189964157706093</v>
      </c>
      <c r="AY6" s="41">
        <f>(AY5-AY3)/AY5</f>
        <v>0.26923076923076933</v>
      </c>
    </row>
    <row r="8" spans="1:51" ht="51" x14ac:dyDescent="0.2">
      <c r="A8" s="5" t="s">
        <v>52</v>
      </c>
      <c r="B8" s="5" t="s">
        <v>53</v>
      </c>
      <c r="C8" s="5" t="s">
        <v>1</v>
      </c>
      <c r="D8" s="5" t="s">
        <v>2</v>
      </c>
      <c r="E8" s="5" t="s">
        <v>3</v>
      </c>
      <c r="F8" s="5" t="s">
        <v>4</v>
      </c>
      <c r="G8" s="5" t="s">
        <v>5</v>
      </c>
      <c r="H8" s="5" t="s">
        <v>6</v>
      </c>
      <c r="I8" s="5" t="s">
        <v>7</v>
      </c>
      <c r="J8" s="5" t="s">
        <v>8</v>
      </c>
      <c r="K8" s="8" t="s">
        <v>9</v>
      </c>
      <c r="L8" s="50" t="s">
        <v>10</v>
      </c>
      <c r="M8" s="8" t="s">
        <v>11</v>
      </c>
      <c r="N8" s="8" t="s">
        <v>12</v>
      </c>
      <c r="O8" s="8" t="s">
        <v>13</v>
      </c>
      <c r="P8" s="8" t="s">
        <v>14</v>
      </c>
      <c r="Q8" s="50" t="s">
        <v>15</v>
      </c>
      <c r="R8" s="50" t="s">
        <v>16</v>
      </c>
      <c r="S8" s="50" t="s">
        <v>17</v>
      </c>
      <c r="T8" s="50" t="s">
        <v>18</v>
      </c>
      <c r="U8" s="10" t="s">
        <v>19</v>
      </c>
      <c r="V8" s="10" t="s">
        <v>20</v>
      </c>
      <c r="W8" s="10" t="s">
        <v>21</v>
      </c>
      <c r="X8" s="10" t="s">
        <v>22</v>
      </c>
      <c r="Y8" s="38" t="s">
        <v>23</v>
      </c>
      <c r="Z8" s="10" t="s">
        <v>24</v>
      </c>
      <c r="AA8" s="10" t="s">
        <v>25</v>
      </c>
      <c r="AB8" s="38" t="s">
        <v>26</v>
      </c>
      <c r="AC8" s="38" t="s">
        <v>27</v>
      </c>
      <c r="AD8" s="10" t="s">
        <v>28</v>
      </c>
      <c r="AE8" s="10" t="s">
        <v>29</v>
      </c>
      <c r="AF8" s="10" t="s">
        <v>30</v>
      </c>
      <c r="AG8" s="10" t="s">
        <v>31</v>
      </c>
      <c r="AH8" s="10" t="s">
        <v>32</v>
      </c>
      <c r="AI8" s="10" t="s">
        <v>33</v>
      </c>
      <c r="AJ8" s="38" t="s">
        <v>34</v>
      </c>
      <c r="AK8" s="45" t="s">
        <v>35</v>
      </c>
      <c r="AL8" s="13" t="s">
        <v>36</v>
      </c>
      <c r="AM8" s="45" t="s">
        <v>37</v>
      </c>
      <c r="AN8" s="13" t="s">
        <v>38</v>
      </c>
      <c r="AO8" s="13" t="s">
        <v>39</v>
      </c>
      <c r="AP8" s="13" t="s">
        <v>40</v>
      </c>
      <c r="AQ8" s="45" t="s">
        <v>41</v>
      </c>
      <c r="AR8" s="45" t="s">
        <v>42</v>
      </c>
      <c r="AS8" s="45" t="s">
        <v>43</v>
      </c>
      <c r="AT8" s="45" t="s">
        <v>44</v>
      </c>
      <c r="AU8" s="13" t="s">
        <v>45</v>
      </c>
      <c r="AV8" s="13" t="s">
        <v>46</v>
      </c>
      <c r="AW8" s="13" t="s">
        <v>47</v>
      </c>
      <c r="AX8" s="45" t="s">
        <v>48</v>
      </c>
      <c r="AY8" s="45" t="s">
        <v>49</v>
      </c>
    </row>
    <row r="9" spans="1:51" x14ac:dyDescent="0.2">
      <c r="A9" s="6">
        <v>3</v>
      </c>
      <c r="B9" s="6">
        <v>1</v>
      </c>
      <c r="C9" s="7">
        <v>229046</v>
      </c>
      <c r="D9" s="7">
        <v>187441</v>
      </c>
      <c r="E9" s="7">
        <v>108028</v>
      </c>
      <c r="F9" s="7">
        <v>26157</v>
      </c>
      <c r="G9" s="7">
        <v>100</v>
      </c>
      <c r="H9" s="7">
        <v>0</v>
      </c>
      <c r="I9" s="7">
        <v>0</v>
      </c>
      <c r="J9" s="7">
        <v>0</v>
      </c>
      <c r="K9" s="9">
        <v>2.82</v>
      </c>
      <c r="L9" s="51">
        <v>7.7</v>
      </c>
      <c r="M9" s="9">
        <v>13049.87</v>
      </c>
      <c r="N9" s="9">
        <v>35647.089999999997</v>
      </c>
      <c r="O9" s="9">
        <v>4627.6099999999997</v>
      </c>
      <c r="P9" s="9">
        <v>4629.49</v>
      </c>
      <c r="Q9" s="55">
        <v>87.68</v>
      </c>
      <c r="R9" s="55">
        <v>239.51</v>
      </c>
      <c r="S9" s="55">
        <v>31.09</v>
      </c>
      <c r="T9" s="55">
        <v>31.11</v>
      </c>
      <c r="U9" s="11">
        <v>51.71</v>
      </c>
      <c r="V9" s="11">
        <v>48.29</v>
      </c>
      <c r="W9" s="11">
        <v>27.17</v>
      </c>
      <c r="X9" s="11">
        <v>24.13</v>
      </c>
      <c r="Y9" s="39">
        <v>18.899999999999999</v>
      </c>
      <c r="Z9" s="11">
        <v>44.36</v>
      </c>
      <c r="AA9" s="12">
        <v>10.11</v>
      </c>
      <c r="AB9" s="39">
        <v>2.25</v>
      </c>
      <c r="AC9" s="39">
        <v>0.24</v>
      </c>
      <c r="AD9" s="11">
        <v>74.81</v>
      </c>
      <c r="AE9" s="11">
        <v>11.16</v>
      </c>
      <c r="AF9" s="12">
        <v>9.4</v>
      </c>
      <c r="AG9" s="11">
        <v>4.63</v>
      </c>
      <c r="AH9" s="11">
        <v>24.85</v>
      </c>
      <c r="AI9" s="11">
        <v>35.590000000000003</v>
      </c>
      <c r="AJ9" s="43">
        <v>851.24</v>
      </c>
      <c r="AK9" s="46">
        <v>4037.27</v>
      </c>
      <c r="AL9" s="14">
        <v>0.21</v>
      </c>
      <c r="AM9" s="46">
        <v>7.88</v>
      </c>
      <c r="AN9" s="14">
        <v>20.94</v>
      </c>
      <c r="AO9" s="14">
        <v>37.090000000000003</v>
      </c>
      <c r="AP9" s="14">
        <v>19.920000000000002</v>
      </c>
      <c r="AQ9" s="46">
        <v>13.97</v>
      </c>
      <c r="AR9" s="46">
        <v>4.13</v>
      </c>
      <c r="AS9" s="49">
        <v>29.99</v>
      </c>
      <c r="AT9" s="49">
        <v>27.65</v>
      </c>
      <c r="AU9" s="22">
        <v>28.11</v>
      </c>
      <c r="AV9" s="22">
        <v>26.82</v>
      </c>
      <c r="AW9" s="22">
        <v>20.55</v>
      </c>
      <c r="AX9" s="49">
        <v>47.59</v>
      </c>
      <c r="AY9" s="49">
        <v>0.65</v>
      </c>
    </row>
    <row r="10" spans="1:51" x14ac:dyDescent="0.2">
      <c r="A10" s="15">
        <v>2</v>
      </c>
      <c r="B10" s="15">
        <v>2</v>
      </c>
      <c r="C10" s="15">
        <v>223926</v>
      </c>
      <c r="D10" s="15">
        <v>183118</v>
      </c>
      <c r="E10" s="15">
        <v>110813</v>
      </c>
      <c r="F10" s="15">
        <v>28217</v>
      </c>
      <c r="G10" s="15">
        <v>0</v>
      </c>
      <c r="H10" s="15">
        <v>100</v>
      </c>
      <c r="I10" s="15">
        <v>0</v>
      </c>
      <c r="J10" s="15">
        <v>0</v>
      </c>
      <c r="K10" s="16">
        <v>2.62</v>
      </c>
      <c r="L10" s="52">
        <v>7</v>
      </c>
      <c r="M10" s="16">
        <v>12138.68</v>
      </c>
      <c r="N10" s="16">
        <v>32463.64</v>
      </c>
      <c r="O10" s="16">
        <v>4633.08</v>
      </c>
      <c r="P10" s="16">
        <v>4637.66</v>
      </c>
      <c r="Q10" s="56">
        <v>85.52</v>
      </c>
      <c r="R10" s="56">
        <v>228.72</v>
      </c>
      <c r="S10" s="56">
        <v>32.64</v>
      </c>
      <c r="T10" s="56">
        <v>32.67</v>
      </c>
      <c r="U10" s="18">
        <v>52.01</v>
      </c>
      <c r="V10" s="18">
        <v>47.99</v>
      </c>
      <c r="W10" s="18">
        <v>27.84</v>
      </c>
      <c r="X10" s="18">
        <v>25.45</v>
      </c>
      <c r="Y10" s="40">
        <v>19.670000000000002</v>
      </c>
      <c r="Z10" s="18">
        <v>44.17</v>
      </c>
      <c r="AA10" s="19">
        <v>9.6</v>
      </c>
      <c r="AB10" s="40">
        <v>0.92</v>
      </c>
      <c r="AC10" s="40">
        <v>0.19</v>
      </c>
      <c r="AD10" s="18">
        <v>72.92</v>
      </c>
      <c r="AE10" s="18">
        <v>11.47</v>
      </c>
      <c r="AF10" s="19">
        <v>9.7799999999999994</v>
      </c>
      <c r="AG10" s="18">
        <v>5.84</v>
      </c>
      <c r="AH10" s="18">
        <v>25.89</v>
      </c>
      <c r="AI10" s="18">
        <v>37.17</v>
      </c>
      <c r="AJ10" s="47">
        <v>555.39</v>
      </c>
      <c r="AK10" s="48">
        <v>2393.58</v>
      </c>
      <c r="AL10" s="20">
        <v>1.31</v>
      </c>
      <c r="AM10" s="48">
        <v>20.41</v>
      </c>
      <c r="AN10" s="20">
        <v>27.55</v>
      </c>
      <c r="AO10" s="20">
        <v>34.270000000000003</v>
      </c>
      <c r="AP10" s="20">
        <v>11.89</v>
      </c>
      <c r="AQ10" s="48">
        <v>4.58</v>
      </c>
      <c r="AR10" s="48">
        <v>3.93</v>
      </c>
      <c r="AS10" s="57">
        <v>30.7</v>
      </c>
      <c r="AT10" s="57">
        <v>32.42</v>
      </c>
      <c r="AU10" s="30">
        <v>26.79</v>
      </c>
      <c r="AV10" s="30">
        <v>22.48</v>
      </c>
      <c r="AW10" s="30">
        <v>23.23</v>
      </c>
      <c r="AX10" s="57">
        <v>43.58</v>
      </c>
      <c r="AY10" s="57">
        <v>0.56999999999999995</v>
      </c>
    </row>
    <row r="11" spans="1:51" x14ac:dyDescent="0.2">
      <c r="A11" s="6">
        <v>4</v>
      </c>
      <c r="B11" s="6">
        <v>3</v>
      </c>
      <c r="C11" s="7">
        <v>199640</v>
      </c>
      <c r="D11" s="7">
        <v>163534</v>
      </c>
      <c r="E11" s="7">
        <v>98780</v>
      </c>
      <c r="F11" s="7">
        <v>26845</v>
      </c>
      <c r="G11" s="7">
        <v>0</v>
      </c>
      <c r="H11" s="7">
        <v>0</v>
      </c>
      <c r="I11" s="7">
        <v>100</v>
      </c>
      <c r="J11" s="7">
        <v>0</v>
      </c>
      <c r="K11" s="9">
        <v>2.61</v>
      </c>
      <c r="L11" s="51">
        <v>6.81</v>
      </c>
      <c r="M11" s="9">
        <v>10541.04</v>
      </c>
      <c r="N11" s="9">
        <v>27493.84</v>
      </c>
      <c r="O11" s="9">
        <v>4038.71</v>
      </c>
      <c r="P11" s="9">
        <v>4037.27</v>
      </c>
      <c r="Q11" s="55">
        <v>86.66</v>
      </c>
      <c r="R11" s="55">
        <v>226.04</v>
      </c>
      <c r="S11" s="51">
        <v>33.200000000000003</v>
      </c>
      <c r="T11" s="55">
        <v>33.19</v>
      </c>
      <c r="U11" s="11">
        <v>52.09</v>
      </c>
      <c r="V11" s="11">
        <v>47.91</v>
      </c>
      <c r="W11" s="11">
        <v>30.1</v>
      </c>
      <c r="X11" s="11">
        <v>27.18</v>
      </c>
      <c r="Y11" s="39">
        <v>19.47</v>
      </c>
      <c r="Z11" s="11">
        <v>41.66</v>
      </c>
      <c r="AA11" s="12">
        <v>10.66</v>
      </c>
      <c r="AB11" s="39">
        <v>0.95</v>
      </c>
      <c r="AC11" s="39">
        <v>0.08</v>
      </c>
      <c r="AD11" s="11">
        <v>60.03</v>
      </c>
      <c r="AE11" s="11">
        <v>17.29</v>
      </c>
      <c r="AF11" s="12">
        <v>14.71</v>
      </c>
      <c r="AG11" s="11">
        <v>7.97</v>
      </c>
      <c r="AH11" s="11">
        <v>29.66</v>
      </c>
      <c r="AI11" s="11">
        <v>41.99</v>
      </c>
      <c r="AJ11" s="43">
        <v>666.88</v>
      </c>
      <c r="AK11" s="46">
        <v>2453.89</v>
      </c>
      <c r="AL11" s="28">
        <v>20.77</v>
      </c>
      <c r="AM11" s="46">
        <v>15.45</v>
      </c>
      <c r="AN11" s="14">
        <v>19.670000000000002</v>
      </c>
      <c r="AO11" s="14">
        <v>25.78</v>
      </c>
      <c r="AP11" s="14">
        <v>10.94</v>
      </c>
      <c r="AQ11" s="46">
        <v>7.39</v>
      </c>
      <c r="AR11" s="46">
        <v>3.68</v>
      </c>
      <c r="AS11" s="49">
        <v>23.26</v>
      </c>
      <c r="AT11" s="49">
        <v>24.99</v>
      </c>
      <c r="AU11" s="22">
        <v>26.64</v>
      </c>
      <c r="AV11" s="22">
        <v>26.26</v>
      </c>
      <c r="AW11" s="22">
        <v>26.02</v>
      </c>
      <c r="AX11" s="49">
        <v>50.29</v>
      </c>
      <c r="AY11" s="49">
        <v>0.72</v>
      </c>
    </row>
    <row r="12" spans="1:51" x14ac:dyDescent="0.2">
      <c r="A12" s="6">
        <v>1</v>
      </c>
      <c r="B12" s="6">
        <v>4</v>
      </c>
      <c r="C12" s="7">
        <v>196698</v>
      </c>
      <c r="D12" s="7">
        <v>169665</v>
      </c>
      <c r="E12" s="7">
        <v>91405</v>
      </c>
      <c r="F12" s="7">
        <v>30855</v>
      </c>
      <c r="G12" s="7">
        <v>0</v>
      </c>
      <c r="H12" s="7">
        <v>0</v>
      </c>
      <c r="I12" s="7">
        <v>0</v>
      </c>
      <c r="J12" s="7">
        <v>100</v>
      </c>
      <c r="K12" s="9">
        <v>2.64</v>
      </c>
      <c r="L12" s="51">
        <v>6.25</v>
      </c>
      <c r="M12" s="9">
        <v>13228.73</v>
      </c>
      <c r="N12" s="9">
        <v>31376.57</v>
      </c>
      <c r="O12" s="9">
        <v>5010.88</v>
      </c>
      <c r="P12" s="9">
        <v>5020.25</v>
      </c>
      <c r="Q12" s="55">
        <v>94.56</v>
      </c>
      <c r="R12" s="55">
        <v>224.28</v>
      </c>
      <c r="S12" s="55">
        <v>35.82</v>
      </c>
      <c r="T12" s="55">
        <v>35.880000000000003</v>
      </c>
      <c r="U12" s="11">
        <v>53.73</v>
      </c>
      <c r="V12" s="11">
        <v>46.27</v>
      </c>
      <c r="W12" s="11">
        <v>37.08</v>
      </c>
      <c r="X12" s="11">
        <v>33.76</v>
      </c>
      <c r="Y12" s="39">
        <v>20.52</v>
      </c>
      <c r="Z12" s="11">
        <v>34.49</v>
      </c>
      <c r="AA12" s="12">
        <v>10</v>
      </c>
      <c r="AB12" s="39">
        <v>1.17</v>
      </c>
      <c r="AC12" s="39">
        <v>7.0000000000000007E-2</v>
      </c>
      <c r="AD12" s="11">
        <v>37.909999999999997</v>
      </c>
      <c r="AE12" s="11">
        <v>14.97</v>
      </c>
      <c r="AF12" s="12">
        <v>27.76</v>
      </c>
      <c r="AG12" s="11">
        <v>19.37</v>
      </c>
      <c r="AH12" s="11">
        <v>25.73</v>
      </c>
      <c r="AI12" s="11">
        <v>47.96</v>
      </c>
      <c r="AJ12" s="43">
        <v>616.9</v>
      </c>
      <c r="AK12" s="46">
        <v>3186.19</v>
      </c>
      <c r="AL12" s="14">
        <v>1.51</v>
      </c>
      <c r="AM12" s="46">
        <v>10.58</v>
      </c>
      <c r="AN12" s="14">
        <v>25.26</v>
      </c>
      <c r="AO12" s="14">
        <v>35.409999999999997</v>
      </c>
      <c r="AP12" s="14">
        <v>17.93</v>
      </c>
      <c r="AQ12" s="46">
        <v>9.3000000000000007</v>
      </c>
      <c r="AR12" s="46">
        <v>2.96</v>
      </c>
      <c r="AS12" s="49">
        <v>12.4</v>
      </c>
      <c r="AT12" s="49">
        <v>14.41</v>
      </c>
      <c r="AU12" s="22">
        <v>15.97</v>
      </c>
      <c r="AV12" s="22">
        <v>17.05</v>
      </c>
      <c r="AW12" s="22">
        <v>36.57</v>
      </c>
      <c r="AX12" s="49">
        <v>55.8</v>
      </c>
      <c r="AY12" s="49">
        <v>0.78</v>
      </c>
    </row>
    <row r="13" spans="1:51" x14ac:dyDescent="0.2">
      <c r="B13" s="27" t="s">
        <v>55</v>
      </c>
      <c r="C13" s="24"/>
      <c r="D13" s="24"/>
      <c r="E13" s="24"/>
      <c r="F13" s="24"/>
      <c r="G13" s="24"/>
      <c r="H13" s="24"/>
      <c r="I13" s="24"/>
      <c r="J13" s="24"/>
      <c r="K13" s="25">
        <f>(K9-K11)/K9</f>
        <v>7.4468085106382975E-2</v>
      </c>
      <c r="L13" s="41">
        <f>(L9-L12)/L9</f>
        <v>0.18831168831168832</v>
      </c>
      <c r="M13" s="25">
        <f>(M12-M11)/M12</f>
        <v>0.20317067473597231</v>
      </c>
      <c r="N13" s="25">
        <f>(N9-N11)/N9</f>
        <v>0.22872133461665448</v>
      </c>
      <c r="O13" s="25">
        <f>(O12-O11)/O12</f>
        <v>0.19401183025735999</v>
      </c>
      <c r="P13" s="25">
        <f>(P12-P11)/P12</f>
        <v>0.19580299785867239</v>
      </c>
      <c r="Q13" s="41">
        <f>(Q12-Q10)/Q12</f>
        <v>9.5600676818951E-2</v>
      </c>
      <c r="R13" s="41">
        <f>(R9-R12)/R9</f>
        <v>6.3588159158281449E-2</v>
      </c>
      <c r="S13" s="41">
        <f>(S12-S9)/S12</f>
        <v>0.1320491345616974</v>
      </c>
      <c r="T13" s="41">
        <f>(T12-T9)/T12</f>
        <v>0.13294314381270911</v>
      </c>
      <c r="U13" s="25">
        <f>(U12-U9)/U12</f>
        <v>3.75953843290526E-2</v>
      </c>
      <c r="V13" s="25">
        <f>(V9-V12)/V9</f>
        <v>4.1830606750880017E-2</v>
      </c>
      <c r="W13" s="25">
        <f>(W12-W9)/W12</f>
        <v>0.26725997842502691</v>
      </c>
      <c r="X13" s="25">
        <f t="shared" ref="X13" si="1">(X12-X9)/X12</f>
        <v>0.28524881516587675</v>
      </c>
      <c r="Y13" s="41">
        <f t="shared" ref="Y13" si="2">(Y12-Y9)/Y12</f>
        <v>7.8947368421052683E-2</v>
      </c>
      <c r="Z13" s="25">
        <f>(Z9-Z12)/Z9</f>
        <v>0.22249774571686198</v>
      </c>
      <c r="AA13" s="25">
        <f>(AA11-AA10)/AA11</f>
        <v>9.9437148217636065E-2</v>
      </c>
      <c r="AB13" s="41">
        <f>(AB9-AB10)/AB9</f>
        <v>0.59111111111111114</v>
      </c>
      <c r="AC13" s="41">
        <f>(AC9-AC12)/AC9</f>
        <v>0.70833333333333326</v>
      </c>
      <c r="AD13" s="25">
        <f>(AD9-AD12)/AD9</f>
        <v>0.49324956556610083</v>
      </c>
      <c r="AE13" s="25">
        <f>(AE11-AE9)/AE11</f>
        <v>0.35454019664545977</v>
      </c>
      <c r="AF13" s="25">
        <f>(AF12-AF9)/AF12</f>
        <v>0.6613832853025936</v>
      </c>
      <c r="AG13" s="25">
        <f>(AG12-AG9)/AG12</f>
        <v>0.76097057305111004</v>
      </c>
      <c r="AH13" s="25">
        <f>(AH11-AH9)/AH11</f>
        <v>0.16217127444369517</v>
      </c>
      <c r="AI13" s="25">
        <f>(AI12-AI9)/AI12</f>
        <v>0.25792326939115923</v>
      </c>
      <c r="AJ13" s="41">
        <f>(AJ9-AJ10)/AJ9</f>
        <v>0.3475518067759974</v>
      </c>
      <c r="AK13" s="41">
        <f>(AK9-AK10)/AK9</f>
        <v>0.4071290748451305</v>
      </c>
      <c r="AL13" s="29">
        <f>(AL11-AL9)/AL11</f>
        <v>0.98988926336061622</v>
      </c>
      <c r="AM13" s="41">
        <f>(AM10-AM9)/AM10</f>
        <v>0.61391474767270948</v>
      </c>
      <c r="AN13" s="25">
        <f>(AN10-AN11)/AN10</f>
        <v>0.2860254083484573</v>
      </c>
      <c r="AO13" s="25">
        <f>(AO9-AO11)/AO9</f>
        <v>0.30493394445942307</v>
      </c>
      <c r="AP13" s="25">
        <f>(AP9-AP11)/AP9</f>
        <v>0.45080321285140568</v>
      </c>
      <c r="AQ13" s="41">
        <f>(AQ9-AQ10)/AQ9</f>
        <v>0.67215461703650681</v>
      </c>
      <c r="AR13" s="41">
        <f>(AR9-AR12)/AR9</f>
        <v>0.28329297820823246</v>
      </c>
      <c r="AS13" s="41">
        <f>(AS10-AS12)/AS10</f>
        <v>0.59609120521172632</v>
      </c>
      <c r="AT13" s="41">
        <f>(AT10-AT12)/AT10</f>
        <v>0.5555212831585441</v>
      </c>
      <c r="AU13" s="25">
        <f>(AU9-AU12)/AU9</f>
        <v>0.43187477765919596</v>
      </c>
      <c r="AV13" s="25">
        <f>(AV9-AV12)/AV9</f>
        <v>0.36428038777032062</v>
      </c>
      <c r="AW13" s="25">
        <f>(AW12-AW9)/AW12</f>
        <v>0.43806398687448728</v>
      </c>
      <c r="AX13" s="41">
        <f>(AX12-AX10)/AX12</f>
        <v>0.2189964157706093</v>
      </c>
      <c r="AY13" s="41">
        <f>(AY12-AY10)/AY12</f>
        <v>0.26923076923076933</v>
      </c>
    </row>
  </sheetData>
  <conditionalFormatting sqref="M2:M5">
    <cfRule type="iconSet" priority="8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2:L5">
    <cfRule type="iconSet" priority="8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2:K5">
    <cfRule type="iconSet" priority="8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2:N5">
    <cfRule type="iconSet" priority="7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2:O5">
    <cfRule type="iconSet" priority="7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2:P5">
    <cfRule type="iconSet" priority="7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2:Q5">
    <cfRule type="iconSet" priority="7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2:R5">
    <cfRule type="iconSet" priority="7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S2:S5">
    <cfRule type="iconSet" priority="7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T2:T5">
    <cfRule type="iconSet" priority="7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U2:U5">
    <cfRule type="iconSet" priority="7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V2:V5">
    <cfRule type="iconSet" priority="7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W2:W5">
    <cfRule type="iconSet" priority="7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X2:X5">
    <cfRule type="iconSet" priority="6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Y2:Y5">
    <cfRule type="iconSet" priority="6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Z2:Z5">
    <cfRule type="iconSet" priority="6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A2:AA5">
    <cfRule type="iconSet" priority="6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B2:AB5">
    <cfRule type="iconSet" priority="6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C2:AC5">
    <cfRule type="iconSet" priority="6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D2:AD5">
    <cfRule type="iconSet" priority="6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E2:AE5">
    <cfRule type="iconSet" priority="6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F2:AF5">
    <cfRule type="iconSet" priority="6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G2:AG5">
    <cfRule type="iconSet" priority="6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J2:AJ5">
    <cfRule type="iconSet" priority="5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I2:AI5">
    <cfRule type="iconSet" priority="5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H2:AH5">
    <cfRule type="iconSet" priority="5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K2:AK5">
    <cfRule type="iconSet" priority="5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L2:AL5">
    <cfRule type="iconSet" priority="5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M2:AM5">
    <cfRule type="iconSet" priority="5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N2:AN5">
    <cfRule type="iconSet" priority="5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O2:AO5">
    <cfRule type="iconSet" priority="5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P2:AP5">
    <cfRule type="iconSet" priority="5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Q2:AQ5">
    <cfRule type="iconSet" priority="5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R2:AR5">
    <cfRule type="iconSet" priority="4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S2:AS5">
    <cfRule type="iconSet" priority="4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T2:AT5">
    <cfRule type="iconSet" priority="4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U2:AU5">
    <cfRule type="iconSet" priority="4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Y2:AY5">
    <cfRule type="iconSet" priority="4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X2:AX5">
    <cfRule type="iconSet" priority="4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W2:AW5">
    <cfRule type="iconSet" priority="4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V2:AV5">
    <cfRule type="iconSet" priority="4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9:M12">
    <cfRule type="iconSet" priority="4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9:L12">
    <cfRule type="iconSet" priority="4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9:K12">
    <cfRule type="iconSet" priority="3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9:N12">
    <cfRule type="iconSet" priority="3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9:O12">
    <cfRule type="iconSet" priority="3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9:P12">
    <cfRule type="iconSet" priority="3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9:Q12">
    <cfRule type="iconSet" priority="3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9:R12">
    <cfRule type="iconSet" priority="3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S9:S12">
    <cfRule type="iconSet" priority="3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T9:T12">
    <cfRule type="iconSet" priority="3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U9:U12">
    <cfRule type="iconSet" priority="3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V9:V12">
    <cfRule type="iconSet" priority="3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W9:W12">
    <cfRule type="iconSet" priority="2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X9:X12">
    <cfRule type="iconSet" priority="2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Y9:Y12">
    <cfRule type="iconSet" priority="2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Z9:Z12">
    <cfRule type="iconSet" priority="2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A9:AA12">
    <cfRule type="iconSet" priority="2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B9:AB12">
    <cfRule type="iconSet" priority="2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C9:AC12">
    <cfRule type="iconSet" priority="2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D9:AD12">
    <cfRule type="iconSet" priority="2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E9:AE12">
    <cfRule type="iconSet" priority="2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F9:AF12">
    <cfRule type="iconSet" priority="2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G9:AG12">
    <cfRule type="iconSet" priority="1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J9:AJ12">
    <cfRule type="iconSet" priority="1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I9:AI12">
    <cfRule type="iconSet" priority="1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H9:AH12">
    <cfRule type="iconSet" priority="1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K9:AK12">
    <cfRule type="iconSet" priority="1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L9:AL12">
    <cfRule type="iconSet" priority="1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M9:AM12">
    <cfRule type="iconSet" priority="1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N9:AN12">
    <cfRule type="iconSet" priority="1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O9:AO12">
    <cfRule type="iconSet" priority="1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P9:AP12">
    <cfRule type="iconSet" priority="1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Q9:AQ12">
    <cfRule type="iconSet" priority="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R9:AR12">
    <cfRule type="iconSet" priority="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S9:AS12">
    <cfRule type="iconSet" priority="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T9:AT12">
    <cfRule type="iconSet" priority="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U9:AU12">
    <cfRule type="iconSet" priority="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Y9:AY12">
    <cfRule type="iconSet" priority="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X9:AX12">
    <cfRule type="iconSet" priority="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W9:AW12">
    <cfRule type="iconSet" priority="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AV9:AV12">
    <cfRule type="iconSet" priority="1">
      <iconSet iconSet="4Arrows">
        <cfvo type="percent" val="0"/>
        <cfvo type="percent" val="5"/>
        <cfvo type="percent" val="50"/>
        <cfvo type="percent" val="95"/>
      </iconSet>
    </cfRule>
  </conditionalFormatting>
  <pageMargins left="0.78749999999999998" right="0.78749999999999998" top="1.0249999999999999" bottom="1.0249999999999999" header="0.78749999999999998" footer="0.78749999999999998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7"/>
  <sheetViews>
    <sheetView tabSelected="1" zoomScaleNormal="100" workbookViewId="0">
      <selection sqref="A1:G1"/>
    </sheetView>
  </sheetViews>
  <sheetFormatPr defaultRowHeight="12.75" x14ac:dyDescent="0.2"/>
  <cols>
    <col min="1" max="1" width="10.5703125" customWidth="1"/>
    <col min="2" max="5" width="15.140625" customWidth="1"/>
    <col min="6" max="6" width="15.7109375" customWidth="1"/>
    <col min="7" max="7" width="17.85546875" customWidth="1"/>
    <col min="8" max="10" width="15.7109375" customWidth="1"/>
    <col min="11" max="11" width="18.28515625" customWidth="1"/>
    <col min="12" max="12" width="18.7109375" customWidth="1"/>
    <col min="13" max="13" width="18" customWidth="1"/>
    <col min="14" max="15" width="18.42578125" customWidth="1"/>
    <col min="16" max="16" width="15.7109375" customWidth="1"/>
    <col min="17" max="17" width="16.42578125" customWidth="1"/>
    <col min="18" max="18" width="18.5703125" customWidth="1"/>
    <col min="19" max="19" width="9" style="2" customWidth="1"/>
  </cols>
  <sheetData>
    <row r="1" spans="1:20" x14ac:dyDescent="0.2">
      <c r="A1" s="74" t="s">
        <v>63</v>
      </c>
      <c r="B1" s="74"/>
      <c r="C1" s="74"/>
      <c r="D1" s="74"/>
      <c r="E1" s="74"/>
      <c r="F1" s="74"/>
      <c r="G1" s="74"/>
      <c r="H1" s="71" t="s">
        <v>64</v>
      </c>
      <c r="I1" s="71"/>
      <c r="J1" s="71"/>
      <c r="K1" s="71"/>
      <c r="L1" s="71"/>
      <c r="M1" s="71"/>
      <c r="N1" s="71"/>
      <c r="O1" s="71"/>
      <c r="P1" s="71"/>
      <c r="Q1" s="71"/>
      <c r="R1" s="71"/>
    </row>
    <row r="2" spans="1:20" ht="38.25" x14ac:dyDescent="0.2">
      <c r="A2" s="59" t="s">
        <v>53</v>
      </c>
      <c r="B2" s="59" t="s">
        <v>5</v>
      </c>
      <c r="C2" s="59" t="s">
        <v>6</v>
      </c>
      <c r="D2" s="59" t="s">
        <v>7</v>
      </c>
      <c r="E2" s="59" t="s">
        <v>8</v>
      </c>
      <c r="F2" s="59" t="s">
        <v>1</v>
      </c>
      <c r="G2" s="59" t="s">
        <v>2</v>
      </c>
      <c r="H2" s="60" t="s">
        <v>9</v>
      </c>
      <c r="I2" s="60" t="s">
        <v>10</v>
      </c>
      <c r="J2" s="60" t="s">
        <v>11</v>
      </c>
      <c r="K2" s="60" t="s">
        <v>12</v>
      </c>
      <c r="L2" s="60" t="s">
        <v>13</v>
      </c>
      <c r="M2" s="60" t="s">
        <v>14</v>
      </c>
      <c r="N2" s="60" t="s">
        <v>15</v>
      </c>
      <c r="O2" s="60" t="s">
        <v>16</v>
      </c>
      <c r="P2" s="60" t="s">
        <v>17</v>
      </c>
      <c r="Q2" s="60" t="s">
        <v>18</v>
      </c>
      <c r="R2" s="60" t="s">
        <v>61</v>
      </c>
      <c r="S2" s="60" t="s">
        <v>67</v>
      </c>
      <c r="T2" s="60" t="s">
        <v>68</v>
      </c>
    </row>
    <row r="3" spans="1:20" x14ac:dyDescent="0.2">
      <c r="A3" s="7">
        <v>1</v>
      </c>
      <c r="B3" s="7">
        <v>100</v>
      </c>
      <c r="C3" s="7">
        <v>0</v>
      </c>
      <c r="D3" s="7">
        <v>0</v>
      </c>
      <c r="E3" s="7">
        <v>0</v>
      </c>
      <c r="F3" s="7">
        <v>229046</v>
      </c>
      <c r="G3" s="7">
        <v>187441</v>
      </c>
      <c r="H3" s="68">
        <v>2.82</v>
      </c>
      <c r="I3" s="33">
        <v>7.7</v>
      </c>
      <c r="J3" s="68">
        <v>13049.87</v>
      </c>
      <c r="K3" s="68">
        <v>35647.089999999997</v>
      </c>
      <c r="L3" s="68">
        <v>4627.6099999999997</v>
      </c>
      <c r="M3" s="68">
        <v>4629.49</v>
      </c>
      <c r="N3" s="68">
        <v>87.68</v>
      </c>
      <c r="O3" s="68">
        <v>239.51</v>
      </c>
      <c r="P3" s="68">
        <v>31.09</v>
      </c>
      <c r="Q3" s="68">
        <v>31.11</v>
      </c>
      <c r="R3" s="16">
        <v>2.9</v>
      </c>
    </row>
    <row r="4" spans="1:20" x14ac:dyDescent="0.2">
      <c r="A4" s="15">
        <v>2</v>
      </c>
      <c r="B4" s="15">
        <v>0</v>
      </c>
      <c r="C4" s="15">
        <v>100</v>
      </c>
      <c r="D4" s="15">
        <v>0</v>
      </c>
      <c r="E4" s="15">
        <v>0</v>
      </c>
      <c r="F4" s="15">
        <v>223926</v>
      </c>
      <c r="G4" s="15">
        <v>183118</v>
      </c>
      <c r="H4" s="16">
        <v>2.62</v>
      </c>
      <c r="I4" s="17">
        <v>7</v>
      </c>
      <c r="J4" s="16">
        <v>12138.68</v>
      </c>
      <c r="K4" s="16">
        <v>32463.64</v>
      </c>
      <c r="L4" s="16">
        <v>4633.08</v>
      </c>
      <c r="M4" s="16">
        <v>4637.66</v>
      </c>
      <c r="N4" s="16">
        <v>85.52</v>
      </c>
      <c r="O4" s="16">
        <v>228.72</v>
      </c>
      <c r="P4" s="16">
        <v>32.64</v>
      </c>
      <c r="Q4" s="16">
        <v>32.67</v>
      </c>
      <c r="R4" s="68"/>
    </row>
    <row r="5" spans="1:20" x14ac:dyDescent="0.2">
      <c r="A5" s="7">
        <v>3</v>
      </c>
      <c r="B5" s="7">
        <v>0</v>
      </c>
      <c r="C5" s="7">
        <v>0</v>
      </c>
      <c r="D5" s="7">
        <v>100</v>
      </c>
      <c r="E5" s="7">
        <v>0</v>
      </c>
      <c r="F5" s="7">
        <v>199640</v>
      </c>
      <c r="G5" s="7">
        <v>163534</v>
      </c>
      <c r="H5" s="68">
        <v>2.61</v>
      </c>
      <c r="I5" s="33">
        <v>6.81</v>
      </c>
      <c r="J5" s="68">
        <v>10541.04</v>
      </c>
      <c r="K5" s="68">
        <v>27493.84</v>
      </c>
      <c r="L5" s="68">
        <v>4038.71</v>
      </c>
      <c r="M5" s="68">
        <v>4037.27</v>
      </c>
      <c r="N5" s="68">
        <v>86.66</v>
      </c>
      <c r="O5" s="68">
        <v>226.04</v>
      </c>
      <c r="P5" s="33">
        <v>33.200000000000003</v>
      </c>
      <c r="Q5" s="68">
        <v>33.19</v>
      </c>
      <c r="R5" s="68">
        <v>6.82</v>
      </c>
    </row>
    <row r="6" spans="1:20" x14ac:dyDescent="0.2">
      <c r="A6" s="7">
        <v>4</v>
      </c>
      <c r="B6" s="7">
        <v>0</v>
      </c>
      <c r="C6" s="7">
        <v>0</v>
      </c>
      <c r="D6" s="7">
        <v>0</v>
      </c>
      <c r="E6" s="7">
        <v>100</v>
      </c>
      <c r="F6" s="7">
        <v>196698</v>
      </c>
      <c r="G6" s="7">
        <v>169665</v>
      </c>
      <c r="H6" s="68">
        <v>2.64</v>
      </c>
      <c r="I6" s="33">
        <v>6.25</v>
      </c>
      <c r="J6" s="68">
        <v>13228.73</v>
      </c>
      <c r="K6" s="68">
        <v>31376.57</v>
      </c>
      <c r="L6" s="68">
        <v>5010.88</v>
      </c>
      <c r="M6" s="68">
        <v>5020.25</v>
      </c>
      <c r="N6" s="68">
        <v>94.56</v>
      </c>
      <c r="O6" s="68">
        <v>224.28</v>
      </c>
      <c r="P6" s="68">
        <v>35.82</v>
      </c>
      <c r="Q6" s="68">
        <v>35.880000000000003</v>
      </c>
      <c r="R6" s="68">
        <v>8.19</v>
      </c>
    </row>
    <row r="7" spans="1:20" s="65" customFormat="1" x14ac:dyDescent="0.2">
      <c r="A7" s="63" t="s">
        <v>58</v>
      </c>
      <c r="B7" s="63"/>
      <c r="C7" s="63"/>
      <c r="D7" s="63"/>
      <c r="E7" s="63"/>
      <c r="F7" s="63"/>
      <c r="G7" s="63"/>
      <c r="H7" s="67">
        <f>(H3-H5)/H3</f>
        <v>7.4468085106382975E-2</v>
      </c>
      <c r="I7" s="67">
        <f>(I3-I6)/I3</f>
        <v>0.18831168831168832</v>
      </c>
      <c r="J7" s="67">
        <f>(J6-J5)/J6</f>
        <v>0.20317067473597231</v>
      </c>
      <c r="K7" s="67">
        <f>(K3-K5)/K3</f>
        <v>0.22872133461665448</v>
      </c>
      <c r="L7" s="67">
        <f>(L6-L5)/L6</f>
        <v>0.19401183025735999</v>
      </c>
      <c r="M7" s="67">
        <f>(M6-M5)/M6</f>
        <v>0.19580299785867239</v>
      </c>
      <c r="N7" s="67">
        <f>(N6-N4)/N6</f>
        <v>9.5600676818951E-2</v>
      </c>
      <c r="O7" s="67">
        <f>(O3-O6)/O3</f>
        <v>6.3588159158281449E-2</v>
      </c>
      <c r="P7" s="67">
        <f>(P6-P3)/P6</f>
        <v>0.1320491345616974</v>
      </c>
      <c r="Q7" s="67">
        <f>(Q6-Q3)/Q6</f>
        <v>0.13294314381270911</v>
      </c>
      <c r="R7" s="67">
        <f>(R6-R3)/R6</f>
        <v>0.64590964590964584</v>
      </c>
      <c r="S7" s="76">
        <f>MAX(H7:R7)</f>
        <v>0.64590964590964584</v>
      </c>
      <c r="T7" s="75">
        <f>MIN(H7:R7)</f>
        <v>6.3588159158281449E-2</v>
      </c>
    </row>
    <row r="8" spans="1:20" x14ac:dyDescent="0.2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</row>
    <row r="9" spans="1:20" x14ac:dyDescent="0.2">
      <c r="A9" s="58"/>
      <c r="B9" s="58"/>
      <c r="C9" s="72" t="s">
        <v>65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</row>
    <row r="10" spans="1:20" ht="51" x14ac:dyDescent="0.2">
      <c r="A10" s="59" t="s">
        <v>53</v>
      </c>
      <c r="B10" s="59" t="s">
        <v>3</v>
      </c>
      <c r="C10" s="61" t="s">
        <v>19</v>
      </c>
      <c r="D10" s="61" t="s">
        <v>20</v>
      </c>
      <c r="E10" s="61" t="s">
        <v>21</v>
      </c>
      <c r="F10" s="61" t="s">
        <v>22</v>
      </c>
      <c r="G10" s="61" t="s">
        <v>23</v>
      </c>
      <c r="H10" s="61" t="s">
        <v>24</v>
      </c>
      <c r="I10" s="61" t="s">
        <v>25</v>
      </c>
      <c r="J10" s="61" t="s">
        <v>26</v>
      </c>
      <c r="K10" s="61" t="s">
        <v>27</v>
      </c>
      <c r="L10" s="61" t="s">
        <v>28</v>
      </c>
      <c r="M10" s="61" t="s">
        <v>29</v>
      </c>
      <c r="N10" s="61" t="s">
        <v>30</v>
      </c>
      <c r="O10" s="61" t="s">
        <v>31</v>
      </c>
      <c r="P10" s="61" t="s">
        <v>32</v>
      </c>
      <c r="Q10" s="61" t="s">
        <v>33</v>
      </c>
      <c r="R10" s="61" t="s">
        <v>34</v>
      </c>
    </row>
    <row r="11" spans="1:20" x14ac:dyDescent="0.2">
      <c r="A11" s="7">
        <v>1</v>
      </c>
      <c r="B11" s="7">
        <v>108028</v>
      </c>
      <c r="C11" s="34">
        <v>51.71</v>
      </c>
      <c r="D11" s="34">
        <v>48.29</v>
      </c>
      <c r="E11" s="34">
        <v>27.17</v>
      </c>
      <c r="F11" s="34">
        <v>24.13</v>
      </c>
      <c r="G11" s="34">
        <v>18.899999999999999</v>
      </c>
      <c r="H11" s="34">
        <v>44.36</v>
      </c>
      <c r="I11" s="35">
        <v>10.11</v>
      </c>
      <c r="J11" s="34">
        <v>2.25</v>
      </c>
      <c r="K11" s="34">
        <v>0.24</v>
      </c>
      <c r="L11" s="34">
        <v>74.81</v>
      </c>
      <c r="M11" s="34">
        <v>11.16</v>
      </c>
      <c r="N11" s="35">
        <v>9.4</v>
      </c>
      <c r="O11" s="34">
        <v>4.63</v>
      </c>
      <c r="P11" s="34">
        <v>24.85</v>
      </c>
      <c r="Q11" s="34">
        <v>35.590000000000003</v>
      </c>
      <c r="R11" s="35">
        <v>851.24</v>
      </c>
    </row>
    <row r="12" spans="1:20" x14ac:dyDescent="0.2">
      <c r="A12" s="15">
        <v>2</v>
      </c>
      <c r="B12" s="15">
        <v>110813</v>
      </c>
      <c r="C12" s="18">
        <v>52.01</v>
      </c>
      <c r="D12" s="18">
        <v>47.99</v>
      </c>
      <c r="E12" s="18">
        <v>27.84</v>
      </c>
      <c r="F12" s="18">
        <v>25.45</v>
      </c>
      <c r="G12" s="18">
        <v>19.670000000000002</v>
      </c>
      <c r="H12" s="18">
        <v>44.17</v>
      </c>
      <c r="I12" s="19">
        <v>9.6</v>
      </c>
      <c r="J12" s="18">
        <v>0.92</v>
      </c>
      <c r="K12" s="18">
        <v>0.19</v>
      </c>
      <c r="L12" s="18">
        <v>72.92</v>
      </c>
      <c r="M12" s="18">
        <v>11.47</v>
      </c>
      <c r="N12" s="19">
        <v>9.7799999999999994</v>
      </c>
      <c r="O12" s="18">
        <v>5.84</v>
      </c>
      <c r="P12" s="18">
        <v>25.89</v>
      </c>
      <c r="Q12" s="18">
        <v>37.17</v>
      </c>
      <c r="R12" s="19">
        <v>555.39</v>
      </c>
    </row>
    <row r="13" spans="1:20" x14ac:dyDescent="0.2">
      <c r="A13" s="7">
        <v>3</v>
      </c>
      <c r="B13" s="7">
        <v>98780</v>
      </c>
      <c r="C13" s="34">
        <v>52.09</v>
      </c>
      <c r="D13" s="34">
        <v>47.91</v>
      </c>
      <c r="E13" s="34">
        <v>30.1</v>
      </c>
      <c r="F13" s="34">
        <v>27.18</v>
      </c>
      <c r="G13" s="34">
        <v>19.47</v>
      </c>
      <c r="H13" s="34">
        <v>41.66</v>
      </c>
      <c r="I13" s="35">
        <v>10.66</v>
      </c>
      <c r="J13" s="34">
        <v>0.95</v>
      </c>
      <c r="K13" s="34">
        <v>0.08</v>
      </c>
      <c r="L13" s="34">
        <v>60.03</v>
      </c>
      <c r="M13" s="34">
        <v>17.29</v>
      </c>
      <c r="N13" s="35">
        <v>14.71</v>
      </c>
      <c r="O13" s="34">
        <v>7.97</v>
      </c>
      <c r="P13" s="34">
        <v>29.66</v>
      </c>
      <c r="Q13" s="34">
        <v>41.99</v>
      </c>
      <c r="R13" s="35">
        <v>666.88</v>
      </c>
    </row>
    <row r="14" spans="1:20" x14ac:dyDescent="0.2">
      <c r="A14" s="7">
        <v>4</v>
      </c>
      <c r="B14" s="7">
        <v>91405</v>
      </c>
      <c r="C14" s="34">
        <v>53.73</v>
      </c>
      <c r="D14" s="34">
        <v>46.27</v>
      </c>
      <c r="E14" s="34">
        <v>37.08</v>
      </c>
      <c r="F14" s="34">
        <v>33.76</v>
      </c>
      <c r="G14" s="34">
        <v>20.52</v>
      </c>
      <c r="H14" s="34">
        <v>34.49</v>
      </c>
      <c r="I14" s="35">
        <v>10</v>
      </c>
      <c r="J14" s="34">
        <v>1.17</v>
      </c>
      <c r="K14" s="34">
        <v>7.0000000000000007E-2</v>
      </c>
      <c r="L14" s="34">
        <v>37.909999999999997</v>
      </c>
      <c r="M14" s="34">
        <v>14.97</v>
      </c>
      <c r="N14" s="35">
        <v>27.76</v>
      </c>
      <c r="O14" s="34">
        <v>19.37</v>
      </c>
      <c r="P14" s="34">
        <v>25.73</v>
      </c>
      <c r="Q14" s="34">
        <v>47.96</v>
      </c>
      <c r="R14" s="35">
        <v>616.9</v>
      </c>
    </row>
    <row r="15" spans="1:20" s="65" customFormat="1" x14ac:dyDescent="0.2">
      <c r="A15" s="63" t="s">
        <v>58</v>
      </c>
      <c r="B15" s="63"/>
      <c r="C15" s="64">
        <f>(C14-C11)/C14</f>
        <v>3.75953843290526E-2</v>
      </c>
      <c r="D15" s="64">
        <f>(D11-D14)/D11</f>
        <v>4.1830606750880017E-2</v>
      </c>
      <c r="E15" s="64">
        <f>(E14-E11)/E14</f>
        <v>0.26725997842502691</v>
      </c>
      <c r="F15" s="64">
        <f t="shared" ref="F15:G15" si="0">(F14-F11)/F14</f>
        <v>0.28524881516587675</v>
      </c>
      <c r="G15" s="64">
        <f t="shared" si="0"/>
        <v>7.8947368421052683E-2</v>
      </c>
      <c r="H15" s="64">
        <f>(H11-H14)/H11</f>
        <v>0.22249774571686198</v>
      </c>
      <c r="I15" s="64">
        <f>(I13-I12)/I13</f>
        <v>9.9437148217636065E-2</v>
      </c>
      <c r="J15" s="64">
        <f>(J11-J12)/J11</f>
        <v>0.59111111111111114</v>
      </c>
      <c r="K15" s="64">
        <f>(K11-K14)/K11</f>
        <v>0.70833333333333326</v>
      </c>
      <c r="L15" s="64">
        <f>(L11-L14)/L11</f>
        <v>0.49324956556610083</v>
      </c>
      <c r="M15" s="64">
        <f>(M13-M11)/M13</f>
        <v>0.35454019664545977</v>
      </c>
      <c r="N15" s="64">
        <f>(N14-N11)/N14</f>
        <v>0.6613832853025936</v>
      </c>
      <c r="O15" s="64">
        <f>(O14-O11)/O14</f>
        <v>0.76097057305111004</v>
      </c>
      <c r="P15" s="64">
        <f>(P13-P11)/P13</f>
        <v>0.16217127444369517</v>
      </c>
      <c r="Q15" s="64">
        <f>(Q14-Q11)/Q14</f>
        <v>0.25792326939115923</v>
      </c>
      <c r="R15" s="64">
        <f>(R11-R12)/R11</f>
        <v>0.3475518067759974</v>
      </c>
      <c r="S15" s="76">
        <f>MAX(C15:R15)</f>
        <v>0.76097057305111004</v>
      </c>
      <c r="T15" s="75">
        <f>MIN(C15:R15)</f>
        <v>3.75953843290526E-2</v>
      </c>
    </row>
    <row r="16" spans="1:20" x14ac:dyDescent="0.2">
      <c r="A16" s="5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</row>
    <row r="17" spans="1:20" x14ac:dyDescent="0.2">
      <c r="A17" s="58"/>
      <c r="B17" s="58"/>
      <c r="C17" s="73" t="s">
        <v>66</v>
      </c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</row>
    <row r="18" spans="1:20" ht="53.25" customHeight="1" x14ac:dyDescent="0.2">
      <c r="A18" s="59" t="s">
        <v>53</v>
      </c>
      <c r="B18" s="59" t="s">
        <v>4</v>
      </c>
      <c r="C18" s="62" t="s">
        <v>42</v>
      </c>
      <c r="D18" s="62" t="s">
        <v>43</v>
      </c>
      <c r="E18" s="62" t="s">
        <v>44</v>
      </c>
      <c r="F18" s="62" t="s">
        <v>45</v>
      </c>
      <c r="G18" s="62" t="s">
        <v>47</v>
      </c>
      <c r="H18" s="62" t="s">
        <v>59</v>
      </c>
      <c r="I18" s="62" t="s">
        <v>60</v>
      </c>
      <c r="J18" s="62" t="s">
        <v>56</v>
      </c>
      <c r="K18" s="62" t="s">
        <v>57</v>
      </c>
      <c r="L18" s="62" t="s">
        <v>49</v>
      </c>
      <c r="M18" s="62" t="s">
        <v>37</v>
      </c>
      <c r="N18" s="62" t="s">
        <v>38</v>
      </c>
      <c r="O18" s="62" t="s">
        <v>39</v>
      </c>
      <c r="P18" s="62" t="s">
        <v>40</v>
      </c>
      <c r="Q18" s="62" t="s">
        <v>41</v>
      </c>
      <c r="R18" s="62" t="s">
        <v>35</v>
      </c>
    </row>
    <row r="19" spans="1:20" x14ac:dyDescent="0.2">
      <c r="A19" s="7">
        <v>1</v>
      </c>
      <c r="B19" s="7">
        <v>26157</v>
      </c>
      <c r="C19" s="69">
        <v>4.13</v>
      </c>
      <c r="D19" s="36">
        <v>29.99</v>
      </c>
      <c r="E19" s="36">
        <v>27.65</v>
      </c>
      <c r="F19" s="36">
        <v>28.11</v>
      </c>
      <c r="G19" s="36">
        <v>20.55</v>
      </c>
      <c r="H19" s="30">
        <v>89.96</v>
      </c>
      <c r="I19" s="30">
        <v>1.46</v>
      </c>
      <c r="J19" s="30">
        <v>34.06</v>
      </c>
      <c r="K19" s="30">
        <v>13.53</v>
      </c>
      <c r="L19" s="36">
        <v>0.65</v>
      </c>
      <c r="M19" s="69">
        <v>7.88</v>
      </c>
      <c r="N19" s="69">
        <v>20.94</v>
      </c>
      <c r="O19" s="69">
        <v>37.090000000000003</v>
      </c>
      <c r="P19" s="69">
        <v>19.920000000000002</v>
      </c>
      <c r="Q19" s="69">
        <v>13.97</v>
      </c>
      <c r="R19" s="69">
        <v>4037.27</v>
      </c>
    </row>
    <row r="20" spans="1:20" x14ac:dyDescent="0.2">
      <c r="A20" s="15">
        <v>2</v>
      </c>
      <c r="B20" s="15">
        <v>28217</v>
      </c>
      <c r="C20" s="20">
        <v>3.93</v>
      </c>
      <c r="D20" s="30">
        <v>30.7</v>
      </c>
      <c r="E20" s="30">
        <v>32.42</v>
      </c>
      <c r="F20" s="30">
        <v>26.79</v>
      </c>
      <c r="G20" s="30">
        <v>23.23</v>
      </c>
      <c r="H20" s="36">
        <v>87.22</v>
      </c>
      <c r="I20" s="36">
        <v>1.45</v>
      </c>
      <c r="J20" s="36">
        <v>32.93</v>
      </c>
      <c r="K20" s="36">
        <v>10.65</v>
      </c>
      <c r="L20" s="30">
        <v>0.56999999999999995</v>
      </c>
      <c r="M20" s="20">
        <v>20.41</v>
      </c>
      <c r="N20" s="20">
        <v>27.55</v>
      </c>
      <c r="O20" s="20">
        <v>34.270000000000003</v>
      </c>
      <c r="P20" s="20">
        <v>11.89</v>
      </c>
      <c r="Q20" s="20">
        <v>4.58</v>
      </c>
      <c r="R20" s="20">
        <v>2393.58</v>
      </c>
    </row>
    <row r="21" spans="1:20" x14ac:dyDescent="0.2">
      <c r="A21" s="7">
        <v>3</v>
      </c>
      <c r="B21" s="7">
        <v>26845</v>
      </c>
      <c r="C21" s="69">
        <v>3.68</v>
      </c>
      <c r="D21" s="36">
        <v>23.26</v>
      </c>
      <c r="E21" s="36">
        <v>24.99</v>
      </c>
      <c r="F21" s="36">
        <v>26.64</v>
      </c>
      <c r="G21" s="36">
        <v>26.02</v>
      </c>
      <c r="H21" s="36">
        <v>85.98</v>
      </c>
      <c r="I21" s="36">
        <v>1.54</v>
      </c>
      <c r="J21" s="36">
        <v>34.86</v>
      </c>
      <c r="K21" s="36">
        <v>15.44</v>
      </c>
      <c r="L21" s="36">
        <v>0.72</v>
      </c>
      <c r="M21" s="69">
        <v>15.45</v>
      </c>
      <c r="N21" s="69">
        <v>19.670000000000002</v>
      </c>
      <c r="O21" s="69">
        <v>25.78</v>
      </c>
      <c r="P21" s="69">
        <v>10.94</v>
      </c>
      <c r="Q21" s="69">
        <v>7.39</v>
      </c>
      <c r="R21" s="69">
        <v>2453.89</v>
      </c>
    </row>
    <row r="22" spans="1:20" x14ac:dyDescent="0.2">
      <c r="A22" s="7">
        <v>4</v>
      </c>
      <c r="B22" s="7">
        <v>30855</v>
      </c>
      <c r="C22" s="69">
        <v>2.96</v>
      </c>
      <c r="D22" s="36">
        <v>12.4</v>
      </c>
      <c r="E22" s="36">
        <v>14.41</v>
      </c>
      <c r="F22" s="36">
        <v>15.97</v>
      </c>
      <c r="G22" s="36">
        <v>36.57</v>
      </c>
      <c r="H22" s="36">
        <v>80</v>
      </c>
      <c r="I22" s="36">
        <v>1.42</v>
      </c>
      <c r="J22" s="36">
        <v>38.25</v>
      </c>
      <c r="K22" s="36">
        <v>17.55</v>
      </c>
      <c r="L22" s="36">
        <v>0.78</v>
      </c>
      <c r="M22" s="69">
        <v>10.58</v>
      </c>
      <c r="N22" s="69">
        <v>25.26</v>
      </c>
      <c r="O22" s="69">
        <v>35.409999999999997</v>
      </c>
      <c r="P22" s="69">
        <v>17.93</v>
      </c>
      <c r="Q22" s="69">
        <v>9.3000000000000007</v>
      </c>
      <c r="R22" s="69">
        <v>3186.19</v>
      </c>
    </row>
    <row r="23" spans="1:20" s="65" customFormat="1" x14ac:dyDescent="0.2">
      <c r="A23" s="63" t="s">
        <v>58</v>
      </c>
      <c r="B23" s="63"/>
      <c r="C23" s="66">
        <f>(C19-C22)/C19</f>
        <v>0.28329297820823246</v>
      </c>
      <c r="D23" s="66">
        <f>(D20-D22)/D20</f>
        <v>0.59609120521172632</v>
      </c>
      <c r="E23" s="66">
        <f>(E20-E22)/E20</f>
        <v>0.5555212831585441</v>
      </c>
      <c r="F23" s="66">
        <f>(F19-F22)/F19</f>
        <v>0.43187477765919596</v>
      </c>
      <c r="G23" s="66">
        <f>(G22-G19)/G22</f>
        <v>0.43806398687448728</v>
      </c>
      <c r="H23" s="66">
        <f>(H19-H22)/H19</f>
        <v>0.11071587372165401</v>
      </c>
      <c r="I23" s="66">
        <f>(I21-I22)/I21</f>
        <v>7.792207792207799E-2</v>
      </c>
      <c r="J23" s="66">
        <f>(J22-J20)/J22</f>
        <v>0.13908496732026143</v>
      </c>
      <c r="K23" s="66">
        <f>(K22-K20)/K22</f>
        <v>0.39316239316239315</v>
      </c>
      <c r="L23" s="66">
        <f>(L22-L20)/L22</f>
        <v>0.26923076923076933</v>
      </c>
      <c r="M23" s="66">
        <f>(M20-M19)/M20</f>
        <v>0.61391474767270948</v>
      </c>
      <c r="N23" s="66">
        <f>(N20-N21)/N20</f>
        <v>0.2860254083484573</v>
      </c>
      <c r="O23" s="66">
        <f>(O19-O21)/O19</f>
        <v>0.30493394445942307</v>
      </c>
      <c r="P23" s="66">
        <f>(P19-P21)/P19</f>
        <v>0.45080321285140568</v>
      </c>
      <c r="Q23" s="66">
        <f>(Q19-Q20)/Q19</f>
        <v>0.67215461703650681</v>
      </c>
      <c r="R23" s="66">
        <f>(R19-R20)/R19</f>
        <v>0.4071290748451305</v>
      </c>
      <c r="S23" s="76">
        <f>MAX(C23:R23)</f>
        <v>0.67215461703650681</v>
      </c>
      <c r="T23" s="75">
        <f>MIN(C23:R23)</f>
        <v>7.792207792207799E-2</v>
      </c>
    </row>
    <row r="24" spans="1:20" x14ac:dyDescent="0.2">
      <c r="A24" s="58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</row>
    <row r="25" spans="1:20" x14ac:dyDescent="0.2">
      <c r="A25" s="74" t="s">
        <v>62</v>
      </c>
      <c r="B25" s="74"/>
      <c r="C25" s="74"/>
      <c r="D25" s="74"/>
      <c r="E25" s="74"/>
      <c r="F25" s="74"/>
      <c r="G25" s="74"/>
      <c r="H25" s="71" t="s">
        <v>64</v>
      </c>
      <c r="I25" s="71"/>
      <c r="J25" s="71"/>
      <c r="K25" s="71"/>
      <c r="L25" s="71"/>
      <c r="M25" s="71"/>
      <c r="N25" s="71"/>
      <c r="O25" s="71"/>
      <c r="P25" s="71"/>
      <c r="Q25" s="71"/>
      <c r="R25" s="71"/>
    </row>
    <row r="26" spans="1:20" s="3" customFormat="1" ht="46.5" customHeight="1" x14ac:dyDescent="0.2">
      <c r="A26" s="59" t="s">
        <v>54</v>
      </c>
      <c r="B26" s="59" t="s">
        <v>1</v>
      </c>
      <c r="C26" s="59" t="s">
        <v>2</v>
      </c>
      <c r="D26" s="59" t="s">
        <v>5</v>
      </c>
      <c r="E26" s="59" t="s">
        <v>6</v>
      </c>
      <c r="F26" s="59" t="s">
        <v>7</v>
      </c>
      <c r="G26" s="59" t="s">
        <v>8</v>
      </c>
      <c r="H26" s="60" t="s">
        <v>9</v>
      </c>
      <c r="I26" s="60" t="s">
        <v>10</v>
      </c>
      <c r="J26" s="60" t="s">
        <v>11</v>
      </c>
      <c r="K26" s="60" t="s">
        <v>12</v>
      </c>
      <c r="L26" s="60" t="s">
        <v>13</v>
      </c>
      <c r="M26" s="60" t="s">
        <v>14</v>
      </c>
      <c r="N26" s="60" t="s">
        <v>15</v>
      </c>
      <c r="O26" s="60" t="s">
        <v>16</v>
      </c>
      <c r="P26" s="60" t="s">
        <v>17</v>
      </c>
      <c r="Q26" s="60" t="s">
        <v>18</v>
      </c>
      <c r="R26" s="60" t="s">
        <v>61</v>
      </c>
      <c r="S26" s="60" t="s">
        <v>67</v>
      </c>
      <c r="T26" s="60" t="s">
        <v>68</v>
      </c>
    </row>
    <row r="27" spans="1:20" s="1" customFormat="1" x14ac:dyDescent="0.2">
      <c r="A27" s="7">
        <v>1</v>
      </c>
      <c r="B27" s="7">
        <v>229046</v>
      </c>
      <c r="C27" s="7">
        <v>187441</v>
      </c>
      <c r="D27" s="7">
        <v>100</v>
      </c>
      <c r="E27" s="7">
        <v>0</v>
      </c>
      <c r="F27" s="7">
        <v>0</v>
      </c>
      <c r="G27" s="7">
        <v>0</v>
      </c>
      <c r="H27" s="33">
        <v>2.82</v>
      </c>
      <c r="I27" s="33">
        <v>7.7</v>
      </c>
      <c r="J27" s="33">
        <v>13049.87</v>
      </c>
      <c r="K27" s="33">
        <v>35647.089999999997</v>
      </c>
      <c r="L27" s="33">
        <v>4627.6099999999997</v>
      </c>
      <c r="M27" s="33">
        <v>4629.49</v>
      </c>
      <c r="N27" s="33">
        <v>87.68</v>
      </c>
      <c r="O27" s="33">
        <v>239.51</v>
      </c>
      <c r="P27" s="33">
        <v>31.09</v>
      </c>
      <c r="Q27" s="33">
        <v>31.11</v>
      </c>
      <c r="R27" s="68">
        <v>2.9</v>
      </c>
      <c r="S27" s="2"/>
      <c r="T27"/>
    </row>
    <row r="28" spans="1:20" s="1" customFormat="1" x14ac:dyDescent="0.2">
      <c r="A28" s="7">
        <v>2</v>
      </c>
      <c r="B28" s="7">
        <v>123485</v>
      </c>
      <c r="C28" s="7">
        <v>102679</v>
      </c>
      <c r="D28" s="7">
        <v>0</v>
      </c>
      <c r="E28" s="7">
        <v>100</v>
      </c>
      <c r="F28" s="7">
        <v>0</v>
      </c>
      <c r="G28" s="7">
        <v>0</v>
      </c>
      <c r="H28" s="33">
        <v>2.68</v>
      </c>
      <c r="I28" s="33">
        <v>7.1</v>
      </c>
      <c r="J28" s="33">
        <v>12107.87</v>
      </c>
      <c r="K28" s="33">
        <v>32053.83</v>
      </c>
      <c r="L28" s="33">
        <v>4517.8599999999997</v>
      </c>
      <c r="M28" s="33">
        <v>4514.62</v>
      </c>
      <c r="N28" s="33">
        <v>85.24</v>
      </c>
      <c r="O28" s="33">
        <v>225.66</v>
      </c>
      <c r="P28" s="33">
        <v>31.81</v>
      </c>
      <c r="Q28" s="33">
        <v>31.78</v>
      </c>
      <c r="R28" s="68"/>
      <c r="S28" s="2"/>
      <c r="T28"/>
    </row>
    <row r="29" spans="1:20" s="1" customFormat="1" x14ac:dyDescent="0.2">
      <c r="A29" s="7">
        <v>3</v>
      </c>
      <c r="B29" s="7">
        <v>100441</v>
      </c>
      <c r="C29" s="7">
        <v>80439</v>
      </c>
      <c r="D29" s="7">
        <v>0</v>
      </c>
      <c r="E29" s="7">
        <v>100</v>
      </c>
      <c r="F29" s="7">
        <v>0</v>
      </c>
      <c r="G29" s="7">
        <v>0</v>
      </c>
      <c r="H29" s="33">
        <v>2.54</v>
      </c>
      <c r="I29" s="33">
        <v>6.87</v>
      </c>
      <c r="J29" s="33">
        <v>12175.88</v>
      </c>
      <c r="K29" s="33">
        <v>32969.81</v>
      </c>
      <c r="L29" s="33">
        <v>4793.6499999999996</v>
      </c>
      <c r="M29" s="33">
        <v>4799.1000000000004</v>
      </c>
      <c r="N29" s="33">
        <v>85.86</v>
      </c>
      <c r="O29" s="33">
        <v>232.49</v>
      </c>
      <c r="P29" s="33">
        <v>33.799999999999997</v>
      </c>
      <c r="Q29" s="33">
        <v>33.840000000000003</v>
      </c>
      <c r="R29" s="16"/>
      <c r="S29" s="2"/>
      <c r="T29"/>
    </row>
    <row r="30" spans="1:20" s="1" customFormat="1" x14ac:dyDescent="0.2">
      <c r="A30" s="7">
        <v>4</v>
      </c>
      <c r="B30" s="7">
        <v>396338</v>
      </c>
      <c r="C30" s="7">
        <v>333199</v>
      </c>
      <c r="D30" s="7">
        <v>0</v>
      </c>
      <c r="E30" s="7">
        <v>0</v>
      </c>
      <c r="F30" s="7">
        <v>51.94</v>
      </c>
      <c r="G30" s="7">
        <v>48.06</v>
      </c>
      <c r="H30" s="33">
        <v>2.62</v>
      </c>
      <c r="I30" s="33">
        <v>6.51</v>
      </c>
      <c r="J30" s="33">
        <v>11902.85</v>
      </c>
      <c r="K30" s="33">
        <v>29553.24</v>
      </c>
      <c r="L30" s="33">
        <v>4543.07</v>
      </c>
      <c r="M30" s="33">
        <v>4539.67</v>
      </c>
      <c r="N30" s="33">
        <v>90.66</v>
      </c>
      <c r="O30" s="33">
        <v>225.11</v>
      </c>
      <c r="P30" s="33">
        <v>34.6</v>
      </c>
      <c r="Q30" s="33">
        <v>34.58</v>
      </c>
      <c r="R30" s="68">
        <v>7.48</v>
      </c>
      <c r="S30" s="2"/>
      <c r="T30"/>
    </row>
    <row r="31" spans="1:20" s="65" customFormat="1" x14ac:dyDescent="0.2">
      <c r="A31" s="63" t="s">
        <v>58</v>
      </c>
      <c r="B31" s="63"/>
      <c r="C31" s="63"/>
      <c r="D31" s="63"/>
      <c r="E31" s="63"/>
      <c r="F31" s="63"/>
      <c r="G31" s="63"/>
      <c r="H31" s="67">
        <f>(H27-H29)/H27</f>
        <v>9.9290780141843907E-2</v>
      </c>
      <c r="I31" s="67">
        <f>(I27-I30)/I27</f>
        <v>0.1545454545454546</v>
      </c>
      <c r="J31" s="67">
        <f>(J27-J30)/J27</f>
        <v>8.7895128457218377E-2</v>
      </c>
      <c r="K31" s="67">
        <f>(K27-K30)/K27</f>
        <v>0.17094943794851125</v>
      </c>
      <c r="L31" s="67">
        <f>(L29-L28)/L29</f>
        <v>5.7532360518602735E-2</v>
      </c>
      <c r="M31" s="67">
        <f>(M29-M28)/M29</f>
        <v>5.9277781250651258E-2</v>
      </c>
      <c r="N31" s="67">
        <f>(N30-N28)/N30</f>
        <v>5.9783807632914208E-2</v>
      </c>
      <c r="O31" s="67">
        <f>(O27-O30)/O27</f>
        <v>6.0122750615840582E-2</v>
      </c>
      <c r="P31" s="67">
        <f>(P30-P27)/P30</f>
        <v>0.10144508670520236</v>
      </c>
      <c r="Q31" s="67">
        <f>(Q30-Q27)/Q30</f>
        <v>0.10034702139965294</v>
      </c>
      <c r="R31" s="67">
        <f>(R30-R27)/R30</f>
        <v>0.61229946524064172</v>
      </c>
      <c r="S31" s="76">
        <f>MAX(H31:R31)</f>
        <v>0.61229946524064172</v>
      </c>
      <c r="T31" s="75">
        <f>MIN(H31:R31)</f>
        <v>5.7532360518602735E-2</v>
      </c>
    </row>
    <row r="32" spans="1:20" x14ac:dyDescent="0.2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</row>
    <row r="33" spans="1:20" x14ac:dyDescent="0.2">
      <c r="A33" s="58"/>
      <c r="B33" s="58"/>
      <c r="C33" s="72" t="s">
        <v>65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</row>
    <row r="34" spans="1:20" ht="51" x14ac:dyDescent="0.2">
      <c r="A34" s="59" t="s">
        <v>54</v>
      </c>
      <c r="B34" s="59" t="s">
        <v>3</v>
      </c>
      <c r="C34" s="61" t="s">
        <v>19</v>
      </c>
      <c r="D34" s="61" t="s">
        <v>20</v>
      </c>
      <c r="E34" s="61" t="s">
        <v>21</v>
      </c>
      <c r="F34" s="61" t="s">
        <v>22</v>
      </c>
      <c r="G34" s="61" t="s">
        <v>23</v>
      </c>
      <c r="H34" s="61" t="s">
        <v>24</v>
      </c>
      <c r="I34" s="61" t="s">
        <v>25</v>
      </c>
      <c r="J34" s="61" t="s">
        <v>26</v>
      </c>
      <c r="K34" s="61" t="s">
        <v>27</v>
      </c>
      <c r="L34" s="61" t="s">
        <v>28</v>
      </c>
      <c r="M34" s="61" t="s">
        <v>29</v>
      </c>
      <c r="N34" s="61" t="s">
        <v>30</v>
      </c>
      <c r="O34" s="61" t="s">
        <v>31</v>
      </c>
      <c r="P34" s="61" t="s">
        <v>32</v>
      </c>
      <c r="Q34" s="61" t="s">
        <v>33</v>
      </c>
      <c r="R34" s="61" t="s">
        <v>34</v>
      </c>
    </row>
    <row r="35" spans="1:20" x14ac:dyDescent="0.2">
      <c r="A35" s="7">
        <v>1</v>
      </c>
      <c r="B35" s="7">
        <v>108028</v>
      </c>
      <c r="C35" s="34">
        <v>51.71</v>
      </c>
      <c r="D35" s="34">
        <v>48.29</v>
      </c>
      <c r="E35" s="34">
        <v>27.17</v>
      </c>
      <c r="F35" s="34">
        <v>24.13</v>
      </c>
      <c r="G35" s="35">
        <v>18.899999999999999</v>
      </c>
      <c r="H35" s="35">
        <v>44.36</v>
      </c>
      <c r="I35" s="35">
        <v>10.11</v>
      </c>
      <c r="J35" s="35">
        <v>2.25</v>
      </c>
      <c r="K35" s="35">
        <v>0.24</v>
      </c>
      <c r="L35" s="35">
        <v>74.81</v>
      </c>
      <c r="M35" s="35">
        <v>11.16</v>
      </c>
      <c r="N35" s="35">
        <v>9.4</v>
      </c>
      <c r="O35" s="35">
        <v>4.63</v>
      </c>
      <c r="P35" s="35">
        <v>24.85</v>
      </c>
      <c r="Q35" s="35">
        <v>35.590000000000003</v>
      </c>
      <c r="R35" s="35">
        <v>851.24</v>
      </c>
    </row>
    <row r="36" spans="1:20" x14ac:dyDescent="0.2">
      <c r="A36" s="7">
        <v>2</v>
      </c>
      <c r="B36" s="7">
        <v>59100</v>
      </c>
      <c r="C36" s="35">
        <v>53</v>
      </c>
      <c r="D36" s="35">
        <v>47</v>
      </c>
      <c r="E36" s="35">
        <v>29.6</v>
      </c>
      <c r="F36" s="35">
        <v>26.52</v>
      </c>
      <c r="G36" s="35">
        <v>19.73</v>
      </c>
      <c r="H36" s="35">
        <v>41.75</v>
      </c>
      <c r="I36" s="35">
        <v>10.52</v>
      </c>
      <c r="J36" s="35">
        <v>1.26</v>
      </c>
      <c r="K36" s="35">
        <v>0.22</v>
      </c>
      <c r="L36" s="35">
        <v>67.73</v>
      </c>
      <c r="M36" s="35">
        <v>12.57</v>
      </c>
      <c r="N36" s="35">
        <v>11.9</v>
      </c>
      <c r="O36" s="35">
        <v>7.8</v>
      </c>
      <c r="P36" s="35">
        <v>25.51</v>
      </c>
      <c r="Q36" s="35">
        <v>39</v>
      </c>
      <c r="R36" s="35">
        <v>649.20000000000005</v>
      </c>
    </row>
    <row r="37" spans="1:20" x14ac:dyDescent="0.2">
      <c r="A37" s="7">
        <v>3</v>
      </c>
      <c r="B37" s="7">
        <v>51713</v>
      </c>
      <c r="C37" s="35">
        <v>50.89</v>
      </c>
      <c r="D37" s="35">
        <v>49.11</v>
      </c>
      <c r="E37" s="35">
        <v>25.82</v>
      </c>
      <c r="F37" s="35">
        <v>24.23</v>
      </c>
      <c r="G37" s="35">
        <v>19.600000000000001</v>
      </c>
      <c r="H37" s="35">
        <v>46.92</v>
      </c>
      <c r="I37" s="35">
        <v>8.5399999999999991</v>
      </c>
      <c r="J37" s="35">
        <v>0.54</v>
      </c>
      <c r="K37" s="35">
        <v>0.16</v>
      </c>
      <c r="L37" s="35">
        <v>78.84</v>
      </c>
      <c r="M37" s="35">
        <v>10.210000000000001</v>
      </c>
      <c r="N37" s="35">
        <v>7.35</v>
      </c>
      <c r="O37" s="35">
        <v>3.59</v>
      </c>
      <c r="P37" s="35">
        <v>26.31</v>
      </c>
      <c r="Q37" s="35">
        <v>35.08</v>
      </c>
      <c r="R37" s="35">
        <v>448.18</v>
      </c>
    </row>
    <row r="38" spans="1:20" x14ac:dyDescent="0.2">
      <c r="A38" s="7">
        <v>4</v>
      </c>
      <c r="B38" s="7">
        <v>190185</v>
      </c>
      <c r="C38" s="34">
        <v>52.88</v>
      </c>
      <c r="D38" s="34">
        <v>47.12</v>
      </c>
      <c r="E38" s="34">
        <v>33.46</v>
      </c>
      <c r="F38" s="34">
        <v>30.34</v>
      </c>
      <c r="G38" s="35">
        <v>19.98</v>
      </c>
      <c r="H38" s="35">
        <v>38.21</v>
      </c>
      <c r="I38" s="35">
        <v>10.34</v>
      </c>
      <c r="J38" s="35">
        <v>1.05</v>
      </c>
      <c r="K38" s="35">
        <v>7.0000000000000007E-2</v>
      </c>
      <c r="L38" s="35">
        <v>49.4</v>
      </c>
      <c r="M38" s="35">
        <v>16.18</v>
      </c>
      <c r="N38" s="35">
        <v>20.98</v>
      </c>
      <c r="O38" s="35">
        <v>13.45</v>
      </c>
      <c r="P38" s="35">
        <v>27.77</v>
      </c>
      <c r="Q38" s="35">
        <v>44.86</v>
      </c>
      <c r="R38" s="35">
        <v>642.86</v>
      </c>
    </row>
    <row r="39" spans="1:20" s="65" customFormat="1" x14ac:dyDescent="0.2">
      <c r="A39" s="63" t="s">
        <v>58</v>
      </c>
      <c r="B39" s="63"/>
      <c r="C39" s="64">
        <f>(C36-C37)/C36</f>
        <v>3.9811320754716974E-2</v>
      </c>
      <c r="D39" s="64">
        <f>(D37-D36)/D37</f>
        <v>4.2964772958664209E-2</v>
      </c>
      <c r="E39" s="64">
        <f>(E38-E37)/E38</f>
        <v>0.22833233711894801</v>
      </c>
      <c r="F39" s="64">
        <f>(F38-F37)/F38</f>
        <v>0.20138431114040869</v>
      </c>
      <c r="G39" s="64">
        <f>(G38-G35)/G38</f>
        <v>5.4054054054054147E-2</v>
      </c>
      <c r="H39" s="64">
        <f>(H37-H38)/H37</f>
        <v>0.18563512361466328</v>
      </c>
      <c r="I39" s="64">
        <f>(I36-I37)/I36</f>
        <v>0.18821292775665405</v>
      </c>
      <c r="J39" s="64">
        <f>(J35-J37)/J35</f>
        <v>0.76</v>
      </c>
      <c r="K39" s="64">
        <f>(K35-K38)/K35</f>
        <v>0.70833333333333326</v>
      </c>
      <c r="L39" s="64">
        <f>(L37-L38)/L37</f>
        <v>0.37341451040081181</v>
      </c>
      <c r="M39" s="64">
        <f>(M38-M37)/M38</f>
        <v>0.36897404202719403</v>
      </c>
      <c r="N39" s="64">
        <f>(N38-N37)/N38</f>
        <v>0.64966634890371788</v>
      </c>
      <c r="O39" s="64">
        <f>(O38-O37)/O38</f>
        <v>0.73308550185873611</v>
      </c>
      <c r="P39" s="64">
        <f>(P38-P35)/P38</f>
        <v>0.10514944184371618</v>
      </c>
      <c r="Q39" s="64">
        <f>(Q38-Q37)/Q38</f>
        <v>0.21801159161836828</v>
      </c>
      <c r="R39" s="64">
        <f>(R35-R37)/R35</f>
        <v>0.47349748602039377</v>
      </c>
      <c r="S39" s="76">
        <f>MAX(C39:R39)</f>
        <v>0.76</v>
      </c>
      <c r="T39" s="75">
        <f>MIN(C39:R39)</f>
        <v>3.9811320754716974E-2</v>
      </c>
    </row>
    <row r="40" spans="1:20" x14ac:dyDescent="0.2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</row>
    <row r="41" spans="1:20" x14ac:dyDescent="0.2">
      <c r="A41" s="58"/>
      <c r="B41" s="58"/>
      <c r="C41" s="73" t="s">
        <v>66</v>
      </c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</row>
    <row r="42" spans="1:20" ht="63.75" x14ac:dyDescent="0.2">
      <c r="A42" s="59" t="s">
        <v>54</v>
      </c>
      <c r="B42" s="59" t="s">
        <v>4</v>
      </c>
      <c r="C42" s="62" t="s">
        <v>42</v>
      </c>
      <c r="D42" s="62" t="s">
        <v>43</v>
      </c>
      <c r="E42" s="62" t="s">
        <v>44</v>
      </c>
      <c r="F42" s="62" t="s">
        <v>45</v>
      </c>
      <c r="G42" s="62" t="s">
        <v>47</v>
      </c>
      <c r="H42" s="62" t="s">
        <v>59</v>
      </c>
      <c r="I42" s="62" t="s">
        <v>60</v>
      </c>
      <c r="J42" s="62" t="s">
        <v>56</v>
      </c>
      <c r="K42" s="62" t="s">
        <v>57</v>
      </c>
      <c r="L42" s="62" t="s">
        <v>49</v>
      </c>
      <c r="M42" s="62" t="s">
        <v>37</v>
      </c>
      <c r="N42" s="62" t="s">
        <v>38</v>
      </c>
      <c r="O42" s="62" t="s">
        <v>39</v>
      </c>
      <c r="P42" s="62" t="s">
        <v>40</v>
      </c>
      <c r="Q42" s="62" t="s">
        <v>41</v>
      </c>
      <c r="R42" s="62" t="s">
        <v>35</v>
      </c>
    </row>
    <row r="43" spans="1:20" x14ac:dyDescent="0.2">
      <c r="A43" s="7">
        <v>1</v>
      </c>
      <c r="B43" s="7">
        <v>26157</v>
      </c>
      <c r="C43" s="36">
        <v>4.13</v>
      </c>
      <c r="D43" s="36">
        <v>29.99</v>
      </c>
      <c r="E43" s="36">
        <v>27.65</v>
      </c>
      <c r="F43" s="36">
        <v>28.11</v>
      </c>
      <c r="G43" s="36">
        <v>20.55</v>
      </c>
      <c r="H43" s="36">
        <v>89.96</v>
      </c>
      <c r="I43" s="36">
        <v>1.46</v>
      </c>
      <c r="J43" s="36">
        <v>34.06</v>
      </c>
      <c r="K43" s="36">
        <v>13.53</v>
      </c>
      <c r="L43" s="36">
        <v>0.65</v>
      </c>
      <c r="M43" s="36">
        <v>7.88</v>
      </c>
      <c r="N43" s="36">
        <v>20.94</v>
      </c>
      <c r="O43" s="36">
        <v>37.090000000000003</v>
      </c>
      <c r="P43" s="36">
        <v>19.920000000000002</v>
      </c>
      <c r="Q43" s="36">
        <v>13.97</v>
      </c>
      <c r="R43" s="36">
        <v>4037.27</v>
      </c>
    </row>
    <row r="44" spans="1:20" x14ac:dyDescent="0.2">
      <c r="A44" s="7">
        <v>2</v>
      </c>
      <c r="B44" s="7">
        <v>15685</v>
      </c>
      <c r="C44" s="36">
        <v>3.77</v>
      </c>
      <c r="D44" s="36">
        <v>26.83</v>
      </c>
      <c r="E44" s="36">
        <v>28.63</v>
      </c>
      <c r="F44" s="36">
        <v>23.77</v>
      </c>
      <c r="G44" s="36">
        <v>26.9</v>
      </c>
      <c r="H44" s="36">
        <v>86.13</v>
      </c>
      <c r="I44" s="36">
        <v>1.46</v>
      </c>
      <c r="J44" s="36">
        <v>34.270000000000003</v>
      </c>
      <c r="K44" s="36">
        <v>12.65</v>
      </c>
      <c r="L44" s="36">
        <v>0.63</v>
      </c>
      <c r="M44" s="36">
        <v>18.38</v>
      </c>
      <c r="N44" s="36">
        <v>24.99</v>
      </c>
      <c r="O44" s="36">
        <v>35.08</v>
      </c>
      <c r="P44" s="36">
        <v>14.56</v>
      </c>
      <c r="Q44" s="36">
        <v>5.89</v>
      </c>
      <c r="R44" s="36">
        <v>2677.95</v>
      </c>
    </row>
    <row r="45" spans="1:20" x14ac:dyDescent="0.2">
      <c r="A45" s="7">
        <v>3</v>
      </c>
      <c r="B45" s="7">
        <v>12532</v>
      </c>
      <c r="C45" s="36">
        <v>4.13</v>
      </c>
      <c r="D45" s="36">
        <v>35.549999999999997</v>
      </c>
      <c r="E45" s="36">
        <v>37.159999999999997</v>
      </c>
      <c r="F45" s="36">
        <v>30.56</v>
      </c>
      <c r="G45" s="36">
        <v>18.62</v>
      </c>
      <c r="H45" s="30">
        <v>88.58</v>
      </c>
      <c r="I45" s="30">
        <v>1.45</v>
      </c>
      <c r="J45" s="30">
        <v>31.26</v>
      </c>
      <c r="K45" s="30">
        <v>8.15</v>
      </c>
      <c r="L45" s="36">
        <v>0.5</v>
      </c>
      <c r="M45" s="36">
        <v>22.96</v>
      </c>
      <c r="N45" s="36">
        <v>30.75</v>
      </c>
      <c r="O45" s="36">
        <v>33.24</v>
      </c>
      <c r="P45" s="36">
        <v>8.5500000000000007</v>
      </c>
      <c r="Q45" s="36">
        <v>2.93</v>
      </c>
      <c r="R45" s="36">
        <v>2037.65</v>
      </c>
    </row>
    <row r="46" spans="1:20" x14ac:dyDescent="0.2">
      <c r="A46" s="7">
        <v>4</v>
      </c>
      <c r="B46" s="7">
        <v>57700</v>
      </c>
      <c r="C46" s="36">
        <v>3.3</v>
      </c>
      <c r="D46" s="36">
        <v>17.46</v>
      </c>
      <c r="E46" s="36">
        <v>19.329999999999998</v>
      </c>
      <c r="F46" s="36">
        <v>20.94</v>
      </c>
      <c r="G46" s="36">
        <v>31.66</v>
      </c>
      <c r="H46" s="36">
        <v>82.78</v>
      </c>
      <c r="I46" s="36">
        <v>1.48</v>
      </c>
      <c r="J46" s="36">
        <v>36.67</v>
      </c>
      <c r="K46" s="36">
        <v>16.559999999999999</v>
      </c>
      <c r="L46" s="36">
        <v>0.75</v>
      </c>
      <c r="M46" s="36">
        <v>12.85</v>
      </c>
      <c r="N46" s="36">
        <v>22.66</v>
      </c>
      <c r="O46" s="36">
        <v>30.93</v>
      </c>
      <c r="P46" s="36">
        <v>14.68</v>
      </c>
      <c r="Q46" s="36">
        <v>8.41</v>
      </c>
      <c r="R46" s="36">
        <v>2845.49</v>
      </c>
    </row>
    <row r="47" spans="1:20" s="65" customFormat="1" x14ac:dyDescent="0.2">
      <c r="A47" s="63" t="s">
        <v>58</v>
      </c>
      <c r="B47" s="63"/>
      <c r="C47" s="66">
        <f>(C43-C46)/C43</f>
        <v>0.20096852300242132</v>
      </c>
      <c r="D47" s="66">
        <f>(D45-D46)/D45</f>
        <v>0.50886075949367082</v>
      </c>
      <c r="E47" s="66">
        <f>(E45-E46)/E45</f>
        <v>0.47981700753498385</v>
      </c>
      <c r="F47" s="66">
        <f>(F45-F46)/F45</f>
        <v>0.31479057591623028</v>
      </c>
      <c r="G47" s="66">
        <f>(G46-G45)/G46</f>
        <v>0.41187618445988627</v>
      </c>
      <c r="H47" s="66">
        <f>(H43-H46)/H43</f>
        <v>7.9813250333481467E-2</v>
      </c>
      <c r="I47" s="66">
        <f>(I46-I45)/I46</f>
        <v>2.0270270270270289E-2</v>
      </c>
      <c r="J47" s="66">
        <f>(J46-J45)/J46</f>
        <v>0.14753204254158714</v>
      </c>
      <c r="K47" s="66">
        <f>(K46-K45)/K46</f>
        <v>0.50785024154589364</v>
      </c>
      <c r="L47" s="66">
        <f>(L46-L45)/L46</f>
        <v>0.33333333333333331</v>
      </c>
      <c r="M47" s="66">
        <f>(M45-M43)/M45</f>
        <v>0.65679442508710806</v>
      </c>
      <c r="N47" s="66">
        <f>(N45-N43)/N45</f>
        <v>0.31902439024390239</v>
      </c>
      <c r="O47" s="66">
        <f>(O43-O46)/O43</f>
        <v>0.16608250202210847</v>
      </c>
      <c r="P47" s="66">
        <f>(P43-P45)/P43</f>
        <v>0.57078313253012047</v>
      </c>
      <c r="Q47" s="66">
        <f>(Q43-Q45)/Q43</f>
        <v>0.79026485325697926</v>
      </c>
      <c r="R47" s="77">
        <f>(R43-R45)/R43</f>
        <v>0.49529013417482604</v>
      </c>
      <c r="S47" s="76">
        <f>MAX(C47:R47)</f>
        <v>0.79026485325697926</v>
      </c>
      <c r="T47" s="75">
        <f>MIN(C47:R47)</f>
        <v>2.0270270270270289E-2</v>
      </c>
    </row>
  </sheetData>
  <mergeCells count="14">
    <mergeCell ref="H1:R1"/>
    <mergeCell ref="C9:R9"/>
    <mergeCell ref="C17:R17"/>
    <mergeCell ref="A1:G1"/>
    <mergeCell ref="A25:G25"/>
    <mergeCell ref="H25:R25"/>
    <mergeCell ref="A7:G7"/>
    <mergeCell ref="A15:B15"/>
    <mergeCell ref="A23:B23"/>
    <mergeCell ref="A31:G31"/>
    <mergeCell ref="A39:B39"/>
    <mergeCell ref="A47:B47"/>
    <mergeCell ref="C33:R33"/>
    <mergeCell ref="C41:R41"/>
  </mergeCells>
  <conditionalFormatting sqref="J3:J6">
    <cfRule type="iconSet" priority="10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3:I6">
    <cfRule type="iconSet" priority="10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3:H6">
    <cfRule type="iconSet" priority="10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3:K6">
    <cfRule type="iconSet" priority="9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3:L6">
    <cfRule type="iconSet" priority="9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3:M6">
    <cfRule type="iconSet" priority="9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3:N6">
    <cfRule type="iconSet" priority="9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3:O6">
    <cfRule type="iconSet" priority="9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3:P6">
    <cfRule type="iconSet" priority="9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3:Q6">
    <cfRule type="iconSet" priority="9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C11:C14">
    <cfRule type="iconSet" priority="9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E11:E14">
    <cfRule type="iconSet" priority="9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F11:F14">
    <cfRule type="iconSet" priority="8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G11:G14">
    <cfRule type="iconSet" priority="8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11:H14">
    <cfRule type="iconSet" priority="8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11:I14">
    <cfRule type="iconSet" priority="8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11:J14">
    <cfRule type="iconSet" priority="8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11:K14">
    <cfRule type="iconSet" priority="8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11:L14">
    <cfRule type="iconSet" priority="8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11:M14">
    <cfRule type="iconSet" priority="8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11:N14">
    <cfRule type="iconSet" priority="8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11:O14">
    <cfRule type="iconSet" priority="8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11:R14">
    <cfRule type="iconSet" priority="7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11:Q14">
    <cfRule type="iconSet" priority="7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11:P14">
    <cfRule type="iconSet" priority="7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19:R22">
    <cfRule type="iconSet" priority="7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19:M22">
    <cfRule type="iconSet" priority="7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19:N22">
    <cfRule type="iconSet" priority="7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19:O22">
    <cfRule type="iconSet" priority="7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19:P22">
    <cfRule type="iconSet" priority="7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19:Q22">
    <cfRule type="iconSet" priority="7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C19:C22">
    <cfRule type="iconSet" priority="6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D19:D22">
    <cfRule type="iconSet" priority="6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E19:E22">
    <cfRule type="iconSet" priority="6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F19:F22">
    <cfRule type="iconSet" priority="6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19:L22">
    <cfRule type="iconSet" priority="6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G19:G22">
    <cfRule type="iconSet" priority="5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27:H30">
    <cfRule type="iconSet" priority="5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27:I30">
    <cfRule type="iconSet" priority="5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27:J30">
    <cfRule type="iconSet" priority="5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27:K30">
    <cfRule type="iconSet" priority="5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27:L30">
    <cfRule type="iconSet" priority="5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27:M30">
    <cfRule type="iconSet" priority="5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27:N30">
    <cfRule type="iconSet" priority="5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27:O30">
    <cfRule type="iconSet" priority="5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27:P30">
    <cfRule type="iconSet" priority="5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27:Q30">
    <cfRule type="iconSet" priority="4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C35:C38">
    <cfRule type="iconSet" priority="4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D35:D38">
    <cfRule type="iconSet" priority="4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E35:E38">
    <cfRule type="iconSet" priority="4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F35:F38">
    <cfRule type="iconSet" priority="4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G35:G38">
    <cfRule type="iconSet" priority="4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35:H38">
    <cfRule type="iconSet" priority="4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35:I38">
    <cfRule type="iconSet" priority="4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35:J38">
    <cfRule type="iconSet" priority="41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35:K38">
    <cfRule type="iconSet" priority="4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35:L38">
    <cfRule type="iconSet" priority="3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35:M38">
    <cfRule type="iconSet" priority="3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35:N38">
    <cfRule type="iconSet" priority="3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35:O38">
    <cfRule type="iconSet" priority="3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35:P38">
    <cfRule type="iconSet" priority="3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35:Q38">
    <cfRule type="iconSet" priority="3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35:R38">
    <cfRule type="iconSet" priority="3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43:R46">
    <cfRule type="iconSet" priority="3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M43:M46">
    <cfRule type="iconSet" priority="3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N43:N46">
    <cfRule type="iconSet" priority="2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O43:O46">
    <cfRule type="iconSet" priority="2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P43:P46">
    <cfRule type="iconSet" priority="2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Q43:Q46">
    <cfRule type="iconSet" priority="2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C43:C46">
    <cfRule type="iconSet" priority="2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D43:D46">
    <cfRule type="iconSet" priority="2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E43:E46">
    <cfRule type="iconSet" priority="2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F43:F46">
    <cfRule type="iconSet" priority="2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G43:G46">
    <cfRule type="iconSet" priority="2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L43:L46">
    <cfRule type="iconSet" priority="1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D11:D14">
    <cfRule type="iconSet" priority="1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43:J46">
    <cfRule type="iconSet" priority="10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43:I46">
    <cfRule type="iconSet" priority="9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43:K46">
    <cfRule type="iconSet" priority="8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43:H46">
    <cfRule type="iconSet" priority="7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J19:J22">
    <cfRule type="iconSet" priority="6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I19:I22">
    <cfRule type="iconSet" priority="5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K19:K22">
    <cfRule type="iconSet" priority="4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H19:H22">
    <cfRule type="iconSet" priority="3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27:R30">
    <cfRule type="iconSet" priority="2">
      <iconSet iconSet="4Arrows">
        <cfvo type="percent" val="0"/>
        <cfvo type="percent" val="5"/>
        <cfvo type="percent" val="50"/>
        <cfvo type="percent" val="95"/>
      </iconSet>
    </cfRule>
  </conditionalFormatting>
  <conditionalFormatting sqref="R3:R6">
    <cfRule type="iconSet" priority="1">
      <iconSet iconSet="4Arrows">
        <cfvo type="percent" val="0"/>
        <cfvo type="percent" val="5"/>
        <cfvo type="percent" val="50"/>
        <cfvo type="percent" val="95"/>
      </iconSet>
    </cfRule>
  </conditionalFormatting>
  <printOptions horizontalCentered="1" verticalCentered="1"/>
  <pageMargins left="0.78740157480314965" right="0.59055118110236227" top="0.78740157480314965" bottom="0.78740157480314965" header="0.31496062992125984" footer="0.31496062992125984"/>
  <pageSetup paperSize="8" scale="6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sqref="A1:A2"/>
    </sheetView>
  </sheetViews>
  <sheetFormatPr defaultRowHeight="12.75" x14ac:dyDescent="0.2"/>
  <cols>
    <col min="1" max="1" width="9.140625" style="2"/>
    <col min="2" max="2" width="51.42578125" style="2" bestFit="1" customWidth="1"/>
    <col min="3" max="3" width="6" style="2" bestFit="1" customWidth="1"/>
    <col min="4" max="4" width="21.28515625" style="2" customWidth="1"/>
    <col min="5" max="5" width="6" style="2" bestFit="1" customWidth="1"/>
  </cols>
  <sheetData>
    <row r="1" spans="1:4" x14ac:dyDescent="0.2">
      <c r="A1" s="70" t="s">
        <v>69</v>
      </c>
      <c r="B1" s="70" t="s">
        <v>80</v>
      </c>
      <c r="C1" s="70"/>
    </row>
    <row r="2" spans="1:4" x14ac:dyDescent="0.2">
      <c r="A2" s="70"/>
      <c r="B2" s="2" t="s">
        <v>79</v>
      </c>
      <c r="C2" s="2" t="s">
        <v>82</v>
      </c>
    </row>
    <row r="3" spans="1:4" x14ac:dyDescent="0.2">
      <c r="A3" s="78" t="s">
        <v>70</v>
      </c>
      <c r="B3" s="79" t="s">
        <v>31</v>
      </c>
      <c r="C3" s="2">
        <v>76</v>
      </c>
      <c r="D3" s="2" t="s">
        <v>92</v>
      </c>
    </row>
    <row r="4" spans="1:4" x14ac:dyDescent="0.2">
      <c r="A4" s="78" t="s">
        <v>71</v>
      </c>
      <c r="B4" s="79" t="s">
        <v>83</v>
      </c>
      <c r="C4" s="2">
        <v>71</v>
      </c>
      <c r="D4" s="2" t="s">
        <v>93</v>
      </c>
    </row>
    <row r="5" spans="1:4" x14ac:dyDescent="0.2">
      <c r="A5" s="78" t="s">
        <v>72</v>
      </c>
      <c r="B5" s="79" t="s">
        <v>84</v>
      </c>
      <c r="C5" s="2">
        <v>67</v>
      </c>
    </row>
    <row r="6" spans="1:4" x14ac:dyDescent="0.2">
      <c r="A6" s="78" t="s">
        <v>73</v>
      </c>
      <c r="B6" s="79" t="s">
        <v>30</v>
      </c>
      <c r="C6" s="2">
        <v>66</v>
      </c>
    </row>
    <row r="7" spans="1:4" x14ac:dyDescent="0.2">
      <c r="A7" s="78" t="s">
        <v>74</v>
      </c>
      <c r="B7" s="79" t="s">
        <v>61</v>
      </c>
      <c r="C7" s="2">
        <v>65</v>
      </c>
      <c r="D7" s="2" t="s">
        <v>95</v>
      </c>
    </row>
    <row r="8" spans="1:4" x14ac:dyDescent="0.2">
      <c r="A8" s="78" t="s">
        <v>75</v>
      </c>
      <c r="B8" s="79" t="s">
        <v>85</v>
      </c>
      <c r="C8" s="2">
        <v>61</v>
      </c>
      <c r="D8" s="2" t="s">
        <v>94</v>
      </c>
    </row>
    <row r="9" spans="1:4" x14ac:dyDescent="0.2">
      <c r="A9" s="78" t="s">
        <v>76</v>
      </c>
      <c r="B9" s="79" t="s">
        <v>86</v>
      </c>
      <c r="C9" s="2">
        <v>60</v>
      </c>
      <c r="D9" s="2" t="s">
        <v>96</v>
      </c>
    </row>
    <row r="10" spans="1:4" x14ac:dyDescent="0.2">
      <c r="A10" s="78" t="s">
        <v>77</v>
      </c>
      <c r="B10" s="79" t="s">
        <v>88</v>
      </c>
      <c r="C10" s="2">
        <v>59</v>
      </c>
      <c r="D10" s="2" t="s">
        <v>97</v>
      </c>
    </row>
    <row r="11" spans="1:4" x14ac:dyDescent="0.2">
      <c r="A11" s="78" t="s">
        <v>78</v>
      </c>
      <c r="B11" s="4" t="s">
        <v>87</v>
      </c>
      <c r="C11" s="2">
        <v>56</v>
      </c>
    </row>
    <row r="12" spans="1:4" x14ac:dyDescent="0.2">
      <c r="A12" s="78"/>
    </row>
    <row r="13" spans="1:4" x14ac:dyDescent="0.2">
      <c r="A13" s="70" t="s">
        <v>69</v>
      </c>
      <c r="B13" s="70" t="s">
        <v>81</v>
      </c>
      <c r="C13" s="70"/>
    </row>
    <row r="14" spans="1:4" x14ac:dyDescent="0.2">
      <c r="A14" s="70"/>
      <c r="B14" s="2" t="s">
        <v>79</v>
      </c>
      <c r="C14" s="2" t="s">
        <v>82</v>
      </c>
    </row>
    <row r="15" spans="1:4" x14ac:dyDescent="0.2">
      <c r="A15" s="78" t="s">
        <v>70</v>
      </c>
      <c r="B15" s="79" t="s">
        <v>84</v>
      </c>
      <c r="C15" s="2">
        <v>79</v>
      </c>
    </row>
    <row r="16" spans="1:4" x14ac:dyDescent="0.2">
      <c r="A16" s="78" t="s">
        <v>71</v>
      </c>
      <c r="B16" s="79" t="s">
        <v>88</v>
      </c>
      <c r="C16" s="2">
        <v>76</v>
      </c>
    </row>
    <row r="17" spans="1:3" x14ac:dyDescent="0.2">
      <c r="A17" s="78" t="s">
        <v>72</v>
      </c>
      <c r="B17" s="79" t="s">
        <v>31</v>
      </c>
      <c r="C17" s="2">
        <v>73</v>
      </c>
    </row>
    <row r="18" spans="1:3" x14ac:dyDescent="0.2">
      <c r="A18" s="78" t="s">
        <v>73</v>
      </c>
      <c r="B18" s="79" t="s">
        <v>83</v>
      </c>
      <c r="C18" s="2">
        <v>71</v>
      </c>
    </row>
    <row r="19" spans="1:3" x14ac:dyDescent="0.2">
      <c r="A19" s="78" t="s">
        <v>74</v>
      </c>
      <c r="B19" s="79" t="s">
        <v>89</v>
      </c>
      <c r="C19" s="2">
        <v>66</v>
      </c>
    </row>
    <row r="20" spans="1:3" x14ac:dyDescent="0.2">
      <c r="A20" s="78" t="s">
        <v>75</v>
      </c>
      <c r="B20" s="79" t="s">
        <v>90</v>
      </c>
      <c r="C20" s="2">
        <v>65</v>
      </c>
    </row>
    <row r="21" spans="1:3" x14ac:dyDescent="0.2">
      <c r="A21" s="78" t="s">
        <v>76</v>
      </c>
      <c r="B21" s="79" t="s">
        <v>61</v>
      </c>
      <c r="C21" s="2">
        <v>61</v>
      </c>
    </row>
    <row r="22" spans="1:3" x14ac:dyDescent="0.2">
      <c r="A22" s="78" t="s">
        <v>77</v>
      </c>
      <c r="B22" s="4" t="s">
        <v>91</v>
      </c>
      <c r="C22" s="2">
        <v>57</v>
      </c>
    </row>
    <row r="23" spans="1:3" x14ac:dyDescent="0.2">
      <c r="A23" s="78" t="s">
        <v>78</v>
      </c>
      <c r="B23" s="79" t="s">
        <v>86</v>
      </c>
      <c r="C23" s="2">
        <v>51</v>
      </c>
    </row>
  </sheetData>
  <mergeCells count="4">
    <mergeCell ref="A1:A2"/>
    <mergeCell ref="B1:C1"/>
    <mergeCell ref="B13:C13"/>
    <mergeCell ref="A13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resumo_famcluster4</vt:lpstr>
      <vt:lpstr>resumo_pesscluster4</vt:lpstr>
      <vt:lpstr>Impressão</vt:lpstr>
      <vt:lpstr>Top-10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</cp:lastModifiedBy>
  <cp:revision>1</cp:revision>
  <cp:lastPrinted>2016-02-01T01:35:49Z</cp:lastPrinted>
  <dcterms:modified xsi:type="dcterms:W3CDTF">2016-02-01T01:48:31Z</dcterms:modified>
  <dc:language>pt-BR</dc:language>
</cp:coreProperties>
</file>