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3855" windowWidth="19215" windowHeight="7020" activeTab="3"/>
  </bookViews>
  <sheets>
    <sheet name="1977" sheetId="4" r:id="rId1"/>
    <sheet name="1987" sheetId="3" r:id="rId2"/>
    <sheet name="1997" sheetId="2" r:id="rId3"/>
    <sheet name="2007" sheetId="1" r:id="rId4"/>
    <sheet name="Top10" sheetId="5" r:id="rId5"/>
    <sheet name="Impressão-p1" sheetId="6" r:id="rId6"/>
    <sheet name="Impressão-p2" sheetId="7" r:id="rId7"/>
  </sheets>
  <calcPr calcId="145621"/>
</workbook>
</file>

<file path=xl/calcChain.xml><?xml version="1.0" encoding="utf-8"?>
<calcChain xmlns="http://schemas.openxmlformats.org/spreadsheetml/2006/main">
  <c r="R63" i="7" l="1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R39" i="7"/>
  <c r="Q39" i="7"/>
  <c r="P39" i="7"/>
  <c r="O39" i="7"/>
  <c r="N39" i="7"/>
  <c r="M39" i="7"/>
  <c r="L39" i="7"/>
  <c r="K39" i="7"/>
  <c r="J39" i="7"/>
  <c r="I39" i="7"/>
  <c r="H39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R7" i="7"/>
  <c r="Q7" i="7"/>
  <c r="P7" i="7"/>
  <c r="O7" i="7"/>
  <c r="N7" i="7"/>
  <c r="M7" i="7"/>
  <c r="L7" i="7"/>
  <c r="K7" i="7"/>
  <c r="J7" i="7"/>
  <c r="I7" i="7"/>
  <c r="H7" i="7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R47" i="6"/>
  <c r="Q47" i="6"/>
  <c r="O47" i="6"/>
  <c r="N47" i="6"/>
  <c r="M47" i="6"/>
  <c r="L47" i="6"/>
  <c r="K47" i="6"/>
  <c r="J47" i="6"/>
  <c r="I47" i="6"/>
  <c r="H47" i="6"/>
  <c r="G47" i="6"/>
  <c r="F47" i="6"/>
  <c r="Q39" i="6"/>
  <c r="P39" i="6"/>
  <c r="O39" i="6"/>
  <c r="N39" i="6"/>
  <c r="M39" i="6"/>
  <c r="L39" i="6"/>
  <c r="K39" i="6"/>
  <c r="J39" i="6"/>
  <c r="I39" i="6"/>
  <c r="H39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R7" i="6"/>
  <c r="Q7" i="6"/>
  <c r="P7" i="6"/>
  <c r="O7" i="6"/>
  <c r="N7" i="6"/>
  <c r="M7" i="6"/>
  <c r="L7" i="6"/>
  <c r="K7" i="6"/>
  <c r="J7" i="6"/>
  <c r="I7" i="6"/>
  <c r="H7" i="6"/>
  <c r="S15" i="3"/>
  <c r="R15" i="3"/>
  <c r="P15" i="3"/>
  <c r="O15" i="3"/>
  <c r="N15" i="3"/>
  <c r="M15" i="3"/>
  <c r="L15" i="3"/>
  <c r="K15" i="3"/>
  <c r="J15" i="3"/>
  <c r="I15" i="3"/>
  <c r="H15" i="3"/>
  <c r="G15" i="3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S15" i="4"/>
  <c r="Q15" i="4"/>
  <c r="R15" i="4"/>
  <c r="T11" i="4"/>
  <c r="P15" i="4"/>
  <c r="O15" i="4"/>
  <c r="N15" i="4"/>
  <c r="M15" i="4"/>
  <c r="L15" i="4"/>
  <c r="K15" i="4"/>
  <c r="J15" i="4"/>
  <c r="I15" i="4"/>
  <c r="H15" i="4"/>
  <c r="G15" i="4"/>
  <c r="U15" i="1"/>
  <c r="T15" i="1"/>
  <c r="U15" i="2"/>
  <c r="T15" i="2"/>
  <c r="U15" i="3"/>
  <c r="T15" i="3"/>
  <c r="U15" i="4"/>
  <c r="T15" i="4"/>
  <c r="I31" i="3"/>
  <c r="J31" i="3"/>
  <c r="K31" i="3"/>
  <c r="L31" i="3"/>
  <c r="S31" i="3"/>
  <c r="R31" i="3"/>
  <c r="Q31" i="3"/>
  <c r="P31" i="3"/>
  <c r="M31" i="3"/>
  <c r="T31" i="3" s="1"/>
  <c r="H31" i="3"/>
  <c r="O31" i="3"/>
  <c r="N31" i="3"/>
  <c r="G31" i="3"/>
  <c r="F31" i="3"/>
  <c r="E31" i="3"/>
  <c r="D31" i="3"/>
  <c r="P23" i="3"/>
  <c r="S23" i="3"/>
  <c r="R23" i="3"/>
  <c r="O23" i="3"/>
  <c r="N23" i="3"/>
  <c r="Q23" i="3"/>
  <c r="M23" i="3"/>
  <c r="L23" i="3"/>
  <c r="K23" i="3"/>
  <c r="J23" i="3"/>
  <c r="I23" i="3"/>
  <c r="H23" i="3"/>
  <c r="G23" i="3"/>
  <c r="F23" i="3"/>
  <c r="E23" i="3"/>
  <c r="D23" i="3"/>
  <c r="R7" i="3"/>
  <c r="Q7" i="3"/>
  <c r="P7" i="3"/>
  <c r="O7" i="3"/>
  <c r="N7" i="3"/>
  <c r="M7" i="3"/>
  <c r="L7" i="3"/>
  <c r="K7" i="3"/>
  <c r="J7" i="3"/>
  <c r="I7" i="3"/>
  <c r="O31" i="4"/>
  <c r="N31" i="4"/>
  <c r="L31" i="4"/>
  <c r="K31" i="4"/>
  <c r="J31" i="4"/>
  <c r="I31" i="4"/>
  <c r="M31" i="4"/>
  <c r="S31" i="4"/>
  <c r="R31" i="4"/>
  <c r="Q31" i="4"/>
  <c r="P31" i="4"/>
  <c r="H31" i="4"/>
  <c r="G31" i="4"/>
  <c r="F31" i="4"/>
  <c r="E31" i="4"/>
  <c r="D31" i="4"/>
  <c r="Q23" i="4"/>
  <c r="L23" i="4"/>
  <c r="K23" i="4"/>
  <c r="H23" i="4"/>
  <c r="S23" i="4"/>
  <c r="R23" i="4"/>
  <c r="P23" i="4"/>
  <c r="O23" i="4"/>
  <c r="N23" i="4"/>
  <c r="J23" i="4"/>
  <c r="G23" i="4"/>
  <c r="F23" i="4"/>
  <c r="D23" i="4"/>
  <c r="M23" i="4"/>
  <c r="I23" i="4"/>
  <c r="E23" i="4"/>
  <c r="S7" i="4"/>
  <c r="R7" i="4"/>
  <c r="Q7" i="4"/>
  <c r="P7" i="4"/>
  <c r="O7" i="4"/>
  <c r="N7" i="4"/>
  <c r="M7" i="4"/>
  <c r="L7" i="4"/>
  <c r="K7" i="4"/>
  <c r="J7" i="4"/>
  <c r="I7" i="4"/>
  <c r="K31" i="2" l="1"/>
  <c r="J31" i="2"/>
  <c r="I31" i="2"/>
  <c r="P31" i="2"/>
  <c r="M31" i="2"/>
  <c r="H31" i="2"/>
  <c r="Q31" i="2"/>
  <c r="R31" i="2"/>
  <c r="S31" i="2"/>
  <c r="O31" i="2"/>
  <c r="N31" i="2"/>
  <c r="G31" i="2"/>
  <c r="F31" i="2"/>
  <c r="E31" i="2"/>
  <c r="D31" i="2"/>
  <c r="S7" i="2"/>
  <c r="Q23" i="2"/>
  <c r="H23" i="2"/>
  <c r="M23" i="2"/>
  <c r="I23" i="2"/>
  <c r="E23" i="2"/>
  <c r="S23" i="2"/>
  <c r="R23" i="2"/>
  <c r="P23" i="2"/>
  <c r="O23" i="2"/>
  <c r="N23" i="2"/>
  <c r="L23" i="2"/>
  <c r="K23" i="2"/>
  <c r="J23" i="2"/>
  <c r="G23" i="2"/>
  <c r="F23" i="2"/>
  <c r="D23" i="2"/>
  <c r="R7" i="2"/>
  <c r="Q7" i="2"/>
  <c r="P7" i="2"/>
  <c r="O7" i="2"/>
  <c r="N7" i="2"/>
  <c r="M7" i="2"/>
  <c r="L7" i="2"/>
  <c r="K7" i="2"/>
  <c r="J7" i="2"/>
  <c r="I7" i="2"/>
  <c r="U31" i="4"/>
  <c r="U23" i="4"/>
  <c r="U7" i="4"/>
  <c r="U31" i="3"/>
  <c r="U23" i="3"/>
  <c r="U7" i="3"/>
  <c r="L31" i="2"/>
  <c r="U31" i="2"/>
  <c r="U23" i="2"/>
  <c r="U7" i="2"/>
  <c r="J31" i="1"/>
  <c r="I31" i="1"/>
  <c r="K31" i="1"/>
  <c r="P31" i="1"/>
  <c r="S31" i="1"/>
  <c r="R31" i="1"/>
  <c r="Q31" i="1"/>
  <c r="M31" i="1"/>
  <c r="L31" i="1"/>
  <c r="H31" i="1"/>
  <c r="O31" i="1"/>
  <c r="N31" i="1"/>
  <c r="G31" i="1"/>
  <c r="F31" i="1"/>
  <c r="E31" i="1"/>
  <c r="D31" i="1"/>
  <c r="Q23" i="1"/>
  <c r="O23" i="1"/>
  <c r="N23" i="1"/>
  <c r="M23" i="1"/>
  <c r="I23" i="1"/>
  <c r="H23" i="1"/>
  <c r="S23" i="1"/>
  <c r="R23" i="1"/>
  <c r="P23" i="1"/>
  <c r="L23" i="1"/>
  <c r="K23" i="1"/>
  <c r="J23" i="1"/>
  <c r="G23" i="1"/>
  <c r="F23" i="1"/>
  <c r="E23" i="1"/>
  <c r="D23" i="1"/>
  <c r="U31" i="1"/>
  <c r="T31" i="1"/>
  <c r="U23" i="1"/>
  <c r="T23" i="1"/>
  <c r="S7" i="1"/>
  <c r="R7" i="1"/>
  <c r="Q7" i="1"/>
  <c r="P7" i="1"/>
  <c r="O7" i="1"/>
  <c r="N7" i="1"/>
  <c r="M7" i="1"/>
  <c r="L7" i="1"/>
  <c r="K7" i="1"/>
  <c r="J7" i="1"/>
  <c r="I7" i="1"/>
  <c r="U7" i="1"/>
  <c r="T7" i="1"/>
  <c r="T7" i="4" l="1"/>
  <c r="T23" i="4"/>
  <c r="T31" i="4"/>
  <c r="T7" i="3"/>
  <c r="T23" i="3"/>
  <c r="T7" i="2"/>
  <c r="T23" i="2"/>
  <c r="T31" i="2"/>
</calcChain>
</file>

<file path=xl/sharedStrings.xml><?xml version="1.0" encoding="utf-8"?>
<sst xmlns="http://schemas.openxmlformats.org/spreadsheetml/2006/main" count="1098" uniqueCount="144">
  <si>
    <t>famcluster4_ano07</t>
  </si>
  <si>
    <t>% de pessoas de 1977</t>
  </si>
  <si>
    <t>% de pessoas de 1987</t>
  </si>
  <si>
    <t>% de pessoas de 1997</t>
  </si>
  <si>
    <t>% de pessoas de 2007</t>
  </si>
  <si>
    <t>% de pessoas do sexo feminino</t>
  </si>
  <si>
    <t>% de pessoas do sexo masculino</t>
  </si>
  <si>
    <t>% filhos / enteados</t>
  </si>
  <si>
    <t>% de outros parentes / agregados</t>
  </si>
  <si>
    <t>% de empregados</t>
  </si>
  <si>
    <t>% de outros</t>
  </si>
  <si>
    <t>% de pessoas com superior completo</t>
  </si>
  <si>
    <t>% de pessoas que estudam</t>
  </si>
  <si>
    <t>% de pessoas que trabalham</t>
  </si>
  <si>
    <t>Média de idade (anos)</t>
  </si>
  <si>
    <t>% de pessoas com médio completo ou superior incompleto</t>
  </si>
  <si>
    <t>Média da Renda Individual (R$ - out/2007)</t>
  </si>
  <si>
    <t>Média da Renda Familia (R$ - out/2007)</t>
  </si>
  <si>
    <t>% de famílias sem renda</t>
  </si>
  <si>
    <t>% de famílias na Classe E (até 2 SM)</t>
  </si>
  <si>
    <t>% de famílias na Classe D (de 2 a 4 SM)</t>
  </si>
  <si>
    <t>% de famílias na Classe C (de 4 a 10 SM)</t>
  </si>
  <si>
    <t>% de famílias na Classe B (de 10 a 20 SM)</t>
  </si>
  <si>
    <t>% de famílias na Classe A (mais de 20 SM)</t>
  </si>
  <si>
    <t>Tamanho médio da família</t>
  </si>
  <si>
    <t>Média da quantidade de autos na família</t>
  </si>
  <si>
    <t>Nº de registros</t>
  </si>
  <si>
    <t>Nº de viagens</t>
  </si>
  <si>
    <t>Nº de pessoas</t>
  </si>
  <si>
    <t>Nº de famílias</t>
  </si>
  <si>
    <t>Nº médio de viagens por pessoa</t>
  </si>
  <si>
    <t>Nº médio de viagens por família</t>
  </si>
  <si>
    <t>Média da distância total da pessoa (m)</t>
  </si>
  <si>
    <t>Média da distância total da família (m)</t>
  </si>
  <si>
    <t>Distância média por viagem da pessoa (m)</t>
  </si>
  <si>
    <t>Distância média por pessoa da família (m)</t>
  </si>
  <si>
    <t>Média da duração total da viagem da pessoa (min)</t>
  </si>
  <si>
    <t>Média da duração total de viagens da família (min)</t>
  </si>
  <si>
    <t>Duração média de viagens da pessoa (min)</t>
  </si>
  <si>
    <t>Duração média de viagens da família (min)</t>
  </si>
  <si>
    <t>% de pessoa responsável</t>
  </si>
  <si>
    <t>% de cônjuges</t>
  </si>
  <si>
    <t>% de famílias com presença de criança entre 0 e 4 anos</t>
  </si>
  <si>
    <t>% de famílias com presença de criança entre 5 e 9 anos</t>
  </si>
  <si>
    <t>% de famílias com presença de criança entre 10 e 14 anos</t>
  </si>
  <si>
    <t>% de famílias com presença de adolescente entre 15 e 19 anos</t>
  </si>
  <si>
    <t>% de famílias com presença de idosos com 60 anos ou mais</t>
  </si>
  <si>
    <t>% de famílias que têm automóvel</t>
  </si>
  <si>
    <t>Cluster (2007)</t>
  </si>
  <si>
    <t>CARACTERÍSTICAS DE VIAGENS</t>
  </si>
  <si>
    <t>% de pessoas que servem passageiro no destino</t>
  </si>
  <si>
    <t>Máx</t>
  </si>
  <si>
    <t>Mín</t>
  </si>
  <si>
    <t>CARACTERÍSTICAS DE PESSOAS</t>
  </si>
  <si>
    <t>CARACTERÍSTICAS DE FAMÍLIAS</t>
  </si>
  <si>
    <t>% de famílias com presença de trabalhador(a)</t>
  </si>
  <si>
    <t>Média da quantidade de trabalhadores (as) na família</t>
  </si>
  <si>
    <t>% de famílias que têm 1 automóvel</t>
  </si>
  <si>
    <t>% de famílias que têm 2 ou mais automóveis</t>
  </si>
  <si>
    <t>RESUMO DE RESULTADOS PARA AGRUPAMENTO POR ATRIBUTOS DE VIAGENS DA FAMÍLIA - MÉTODO CENTROIDE</t>
  </si>
  <si>
    <t>Diferenças % entre mínimos e máximos</t>
  </si>
  <si>
    <t>Cluster (1997)</t>
  </si>
  <si>
    <t>Cluster (1987)</t>
  </si>
  <si>
    <t>CF10</t>
  </si>
  <si>
    <t>CF11</t>
  </si>
  <si>
    <t>CF12</t>
  </si>
  <si>
    <t>CF09</t>
  </si>
  <si>
    <t>CF05</t>
  </si>
  <si>
    <t>CF06</t>
  </si>
  <si>
    <t>CF07</t>
  </si>
  <si>
    <t>CF08</t>
  </si>
  <si>
    <t>Cluster (1977)</t>
  </si>
  <si>
    <t>CF13</t>
  </si>
  <si>
    <t>CF14</t>
  </si>
  <si>
    <t>CF15</t>
  </si>
  <si>
    <t>CF16</t>
  </si>
  <si>
    <t>famcluster4_ano97</t>
  </si>
  <si>
    <t>Ranking</t>
  </si>
  <si>
    <t>Variável</t>
  </si>
  <si>
    <t>Dif. %</t>
  </si>
  <si>
    <t>1º</t>
  </si>
  <si>
    <t>2º</t>
  </si>
  <si>
    <t>% de pessoas com situação famíliar 'outros'</t>
  </si>
  <si>
    <t>3º</t>
  </si>
  <si>
    <t>% de famílias na Classe A</t>
  </si>
  <si>
    <t>4º</t>
  </si>
  <si>
    <t>5º</t>
  </si>
  <si>
    <t>6º</t>
  </si>
  <si>
    <t>% de famílias na Classe E</t>
  </si>
  <si>
    <t>7º</t>
  </si>
  <si>
    <t xml:space="preserve">% de famílias com presença de criança entre 0 e 4 anos </t>
  </si>
  <si>
    <t>8º</t>
  </si>
  <si>
    <t>% de pessoas empregadas</t>
  </si>
  <si>
    <t>9º</t>
  </si>
  <si>
    <t xml:space="preserve">% de famílias com presença de criança entre 5 e 9 </t>
  </si>
  <si>
    <t>Cluster família centroide</t>
  </si>
  <si>
    <t>1987(parte II)</t>
  </si>
  <si>
    <t>1987(parte I)</t>
  </si>
  <si>
    <t>1997+2007</t>
  </si>
  <si>
    <t xml:space="preserve">% de famílias na Classe E </t>
  </si>
  <si>
    <t xml:space="preserve"> % de pessoas com médio completo ou superior incompleto </t>
  </si>
  <si>
    <t xml:space="preserve">% de famílias na Classe B </t>
  </si>
  <si>
    <t>grupo 1</t>
  </si>
  <si>
    <t>grupo 2</t>
  </si>
  <si>
    <t>10º</t>
  </si>
  <si>
    <t>VAR</t>
  </si>
  <si>
    <t>11º</t>
  </si>
  <si>
    <t>SIT_FAM</t>
  </si>
  <si>
    <t>GRAU_INSTR</t>
  </si>
  <si>
    <t>FAIXA_REN_FAM</t>
  </si>
  <si>
    <t>REN_IND</t>
  </si>
  <si>
    <t>MOTIVO_DEST</t>
  </si>
  <si>
    <t>PRESENCA_FILH_5a9</t>
  </si>
  <si>
    <t>PRESENCA_FILH_ate4</t>
  </si>
  <si>
    <t>PRESENCA_FILH_10a14</t>
  </si>
  <si>
    <t>PRESENCA_AUTO2</t>
  </si>
  <si>
    <t>Tds anos</t>
  </si>
  <si>
    <t>Dif. % entre mínimos e máximos</t>
  </si>
  <si>
    <t>REN_FAM</t>
  </si>
  <si>
    <t>??</t>
  </si>
  <si>
    <t>-</t>
  </si>
  <si>
    <t>famcluster4_ano77</t>
  </si>
  <si>
    <t>famcluster4_ano87</t>
  </si>
  <si>
    <t>*</t>
  </si>
  <si>
    <t>% de pessoas com fundamental completo ou médio incompleto</t>
  </si>
  <si>
    <t>% de pessoas não alfabetizadas ou com fundamental incompleto</t>
  </si>
  <si>
    <t>% de viagens realizadas a pé</t>
  </si>
  <si>
    <t>% de viagens realizadas por transporte individual</t>
  </si>
  <si>
    <t>% de viagens realizadas por trem</t>
  </si>
  <si>
    <t>% de viagens realizadas por metrô</t>
  </si>
  <si>
    <t>% de viagens realizadas por ônibus de linha</t>
  </si>
  <si>
    <t>% de viagens realizadas por ônibus escolar / fretado</t>
  </si>
  <si>
    <t>% de viagens realizadas por lotação/van</t>
  </si>
  <si>
    <t>% de viagens realizadas por motivo trabalho</t>
  </si>
  <si>
    <t>% de viagens realizadas por motivo educação</t>
  </si>
  <si>
    <t>% de viagens realizadas por motivo servir passageiro</t>
  </si>
  <si>
    <t>% de viagens realizadas motivo manutenção/ compras</t>
  </si>
  <si>
    <t>% de viagens realizadas motivo lazer/ outros</t>
  </si>
  <si>
    <t>CARACTERÍSTICAS DE VIAGENS DAS PESSOAS E DAS FAMÍLIAS</t>
  </si>
  <si>
    <t>CF02</t>
  </si>
  <si>
    <t>CF01</t>
  </si>
  <si>
    <t>CF03</t>
  </si>
  <si>
    <t>CF04</t>
  </si>
  <si>
    <t>% de viagens realizadas por transporte coletivo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</si>
</sst>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rgb="FFC00000"/>
      <name val="Arial"/>
      <family val="2"/>
    </font>
    <font>
      <sz val="11"/>
      <name val="Calibri"/>
      <family val="2"/>
      <scheme val="minor"/>
    </font>
    <font>
      <b/>
      <sz val="10"/>
      <color rgb="FF7030A0"/>
      <name val="Arial"/>
      <family val="2"/>
    </font>
    <font>
      <b/>
      <sz val="11"/>
      <color rgb="FF7030A0"/>
      <name val="Calibri"/>
      <family val="2"/>
      <scheme val="minor"/>
    </font>
    <font>
      <b/>
      <i/>
      <sz val="10"/>
      <color rgb="FF7030A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6">
    <xf numFmtId="0" fontId="0" fillId="0" borderId="0" xfId="0"/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center" wrapText="1"/>
    </xf>
    <xf numFmtId="0" fontId="18" fillId="36" borderId="0" xfId="0" applyFont="1" applyFill="1" applyAlignment="1">
      <alignment horizontal="center" wrapText="1"/>
    </xf>
    <xf numFmtId="0" fontId="0" fillId="33" borderId="0" xfId="0" applyFont="1" applyFill="1" applyAlignment="1">
      <alignment horizontal="center"/>
    </xf>
    <xf numFmtId="2" fontId="0" fillId="36" borderId="0" xfId="0" applyNumberFormat="1" applyFont="1" applyFill="1" applyAlignment="1">
      <alignment horizontal="center"/>
    </xf>
    <xf numFmtId="0" fontId="0" fillId="0" borderId="0" xfId="0" applyFont="1"/>
    <xf numFmtId="2" fontId="18" fillId="36" borderId="0" xfId="0" applyNumberFormat="1" applyFont="1" applyFill="1" applyAlignment="1">
      <alignment horizontal="center"/>
    </xf>
    <xf numFmtId="9" fontId="1" fillId="0" borderId="0" xfId="1" applyAlignment="1">
      <alignment horizontal="center"/>
    </xf>
    <xf numFmtId="9" fontId="21" fillId="0" borderId="0" xfId="1" applyFont="1" applyAlignment="1">
      <alignment horizontal="center"/>
    </xf>
    <xf numFmtId="0" fontId="18" fillId="34" borderId="0" xfId="0" applyFont="1" applyFill="1" applyAlignment="1">
      <alignment horizontal="center" vertical="center" wrapText="1"/>
    </xf>
    <xf numFmtId="9" fontId="19" fillId="0" borderId="0" xfId="0" applyNumberFormat="1" applyFont="1" applyAlignment="1">
      <alignment horizontal="center"/>
    </xf>
    <xf numFmtId="9" fontId="19" fillId="0" borderId="0" xfId="0" applyNumberFormat="1" applyFont="1"/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0" fillId="33" borderId="0" xfId="0" applyFont="1" applyFill="1" applyAlignment="1">
      <alignment horizontal="center"/>
    </xf>
    <xf numFmtId="0" fontId="19" fillId="37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33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/>
    <xf numFmtId="0" fontId="0" fillId="37" borderId="0" xfId="0" applyFill="1" applyAlignment="1">
      <alignment horizontal="left"/>
    </xf>
    <xf numFmtId="0" fontId="0" fillId="37" borderId="0" xfId="0" applyFill="1" applyAlignment="1">
      <alignment horizontal="center"/>
    </xf>
    <xf numFmtId="0" fontId="22" fillId="36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0" fillId="0" borderId="10" xfId="0" quotePrefix="1" applyBorder="1" applyAlignment="1">
      <alignment horizontal="center"/>
    </xf>
    <xf numFmtId="0" fontId="20" fillId="35" borderId="10" xfId="0" applyFont="1" applyFill="1" applyBorder="1" applyAlignment="1">
      <alignment horizontal="center" wrapText="1"/>
    </xf>
    <xf numFmtId="0" fontId="0" fillId="37" borderId="10" xfId="0" applyFill="1" applyBorder="1" applyAlignment="1">
      <alignment horizontal="center"/>
    </xf>
    <xf numFmtId="0" fontId="20" fillId="36" borderId="10" xfId="0" applyFont="1" applyFill="1" applyBorder="1" applyAlignment="1">
      <alignment horizontal="center" wrapText="1"/>
    </xf>
    <xf numFmtId="0" fontId="20" fillId="36" borderId="10" xfId="0" applyFont="1" applyFill="1" applyBorder="1" applyAlignment="1">
      <alignment horizontal="center" vertical="center" wrapText="1"/>
    </xf>
    <xf numFmtId="0" fontId="18" fillId="33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8" fillId="34" borderId="0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2" fontId="22" fillId="34" borderId="0" xfId="0" applyNumberFormat="1" applyFont="1" applyFill="1" applyBorder="1" applyAlignment="1">
      <alignment horizontal="center"/>
    </xf>
    <xf numFmtId="2" fontId="22" fillId="34" borderId="11" xfId="0" applyNumberFormat="1" applyFont="1" applyFill="1" applyBorder="1" applyAlignment="1">
      <alignment horizontal="center"/>
    </xf>
    <xf numFmtId="2" fontId="20" fillId="34" borderId="0" xfId="0" applyNumberFormat="1" applyFont="1" applyFill="1" applyBorder="1" applyAlignment="1">
      <alignment horizontal="center"/>
    </xf>
    <xf numFmtId="2" fontId="20" fillId="34" borderId="11" xfId="0" applyNumberFormat="1" applyFont="1" applyFill="1" applyBorder="1" applyAlignment="1">
      <alignment horizontal="center"/>
    </xf>
    <xf numFmtId="9" fontId="23" fillId="34" borderId="0" xfId="1" applyFont="1" applyFill="1" applyBorder="1" applyAlignment="1">
      <alignment horizontal="center"/>
    </xf>
    <xf numFmtId="9" fontId="20" fillId="34" borderId="0" xfId="1" applyFont="1" applyFill="1" applyBorder="1" applyAlignment="1">
      <alignment horizontal="center"/>
    </xf>
    <xf numFmtId="9" fontId="23" fillId="34" borderId="11" xfId="1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 vertical="center" wrapText="1"/>
    </xf>
    <xf numFmtId="2" fontId="22" fillId="34" borderId="13" xfId="0" applyNumberFormat="1" applyFont="1" applyFill="1" applyBorder="1" applyAlignment="1">
      <alignment horizontal="center"/>
    </xf>
    <xf numFmtId="2" fontId="20" fillId="34" borderId="13" xfId="0" applyNumberFormat="1" applyFont="1" applyFill="1" applyBorder="1" applyAlignment="1">
      <alignment horizontal="center"/>
    </xf>
    <xf numFmtId="9" fontId="23" fillId="34" borderId="13" xfId="1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 wrapText="1"/>
    </xf>
    <xf numFmtId="0" fontId="18" fillId="34" borderId="0" xfId="0" applyFont="1" applyFill="1" applyBorder="1" applyAlignment="1">
      <alignment horizontal="center" wrapText="1"/>
    </xf>
    <xf numFmtId="0" fontId="0" fillId="34" borderId="13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9" fontId="20" fillId="34" borderId="13" xfId="1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 wrapText="1"/>
    </xf>
    <xf numFmtId="0" fontId="0" fillId="34" borderId="11" xfId="0" applyFill="1" applyBorder="1" applyAlignment="1">
      <alignment horizontal="center"/>
    </xf>
    <xf numFmtId="9" fontId="20" fillId="34" borderId="11" xfId="1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/>
    </xf>
    <xf numFmtId="0" fontId="19" fillId="34" borderId="11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22" fillId="34" borderId="11" xfId="0" applyFont="1" applyFill="1" applyBorder="1" applyAlignment="1">
      <alignment horizontal="center"/>
    </xf>
    <xf numFmtId="0" fontId="18" fillId="35" borderId="13" xfId="0" applyFont="1" applyFill="1" applyBorder="1" applyAlignment="1">
      <alignment horizontal="center" wrapText="1"/>
    </xf>
    <xf numFmtId="0" fontId="18" fillId="35" borderId="0" xfId="0" applyFont="1" applyFill="1" applyBorder="1" applyAlignment="1">
      <alignment horizontal="center" wrapText="1"/>
    </xf>
    <xf numFmtId="0" fontId="0" fillId="35" borderId="13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9" fontId="20" fillId="35" borderId="13" xfId="1" applyFont="1" applyFill="1" applyBorder="1" applyAlignment="1">
      <alignment horizontal="center"/>
    </xf>
    <xf numFmtId="9" fontId="20" fillId="35" borderId="0" xfId="1" applyFont="1" applyFill="1" applyBorder="1" applyAlignment="1">
      <alignment horizontal="center"/>
    </xf>
    <xf numFmtId="0" fontId="18" fillId="35" borderId="11" xfId="0" applyFont="1" applyFill="1" applyBorder="1" applyAlignment="1">
      <alignment horizontal="center" wrapText="1"/>
    </xf>
    <xf numFmtId="0" fontId="0" fillId="35" borderId="11" xfId="0" applyFill="1" applyBorder="1" applyAlignment="1">
      <alignment horizontal="center"/>
    </xf>
    <xf numFmtId="9" fontId="20" fillId="35" borderId="11" xfId="1" applyFont="1" applyFill="1" applyBorder="1" applyAlignment="1">
      <alignment horizontal="center"/>
    </xf>
    <xf numFmtId="0" fontId="18" fillId="35" borderId="12" xfId="0" applyFont="1" applyFill="1" applyBorder="1" applyAlignment="1">
      <alignment horizontal="center" wrapText="1"/>
    </xf>
    <xf numFmtId="0" fontId="0" fillId="35" borderId="12" xfId="0" applyFill="1" applyBorder="1" applyAlignment="1">
      <alignment horizontal="center"/>
    </xf>
    <xf numFmtId="9" fontId="20" fillId="35" borderId="12" xfId="1" applyFont="1" applyFill="1" applyBorder="1" applyAlignment="1">
      <alignment horizontal="center"/>
    </xf>
    <xf numFmtId="9" fontId="22" fillId="35" borderId="0" xfId="1" applyFont="1" applyFill="1" applyBorder="1" applyAlignment="1">
      <alignment horizontal="center"/>
    </xf>
    <xf numFmtId="9" fontId="23" fillId="35" borderId="0" xfId="1" applyFont="1" applyFill="1" applyBorder="1" applyAlignment="1">
      <alignment horizontal="center"/>
    </xf>
    <xf numFmtId="9" fontId="23" fillId="35" borderId="11" xfId="1" applyFont="1" applyFill="1" applyBorder="1" applyAlignment="1">
      <alignment horizontal="center"/>
    </xf>
    <xf numFmtId="9" fontId="22" fillId="35" borderId="13" xfId="1" applyFont="1" applyFill="1" applyBorder="1" applyAlignment="1">
      <alignment horizontal="center"/>
    </xf>
    <xf numFmtId="0" fontId="19" fillId="35" borderId="0" xfId="0" applyFont="1" applyFill="1" applyBorder="1" applyAlignment="1">
      <alignment horizontal="center"/>
    </xf>
    <xf numFmtId="0" fontId="19" fillId="35" borderId="11" xfId="0" applyFont="1" applyFill="1" applyBorder="1" applyAlignment="1">
      <alignment horizontal="center"/>
    </xf>
    <xf numFmtId="0" fontId="19" fillId="35" borderId="1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9" fillId="34" borderId="13" xfId="0" applyFont="1" applyFill="1" applyBorder="1" applyAlignment="1">
      <alignment horizontal="center" vertical="center"/>
    </xf>
    <xf numFmtId="0" fontId="19" fillId="34" borderId="0" xfId="0" applyFont="1" applyFill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/>
    </xf>
    <xf numFmtId="0" fontId="19" fillId="35" borderId="13" xfId="0" applyFont="1" applyFill="1" applyBorder="1" applyAlignment="1">
      <alignment horizontal="center" vertical="center"/>
    </xf>
    <xf numFmtId="0" fontId="19" fillId="35" borderId="0" xfId="0" applyFont="1" applyFill="1" applyBorder="1" applyAlignment="1">
      <alignment horizontal="center" vertical="center"/>
    </xf>
    <xf numFmtId="0" fontId="19" fillId="35" borderId="11" xfId="0" applyFont="1" applyFill="1" applyBorder="1" applyAlignment="1">
      <alignment horizontal="center" vertical="center"/>
    </xf>
    <xf numFmtId="0" fontId="18" fillId="36" borderId="13" xfId="0" applyFont="1" applyFill="1" applyBorder="1" applyAlignment="1">
      <alignment horizontal="center" wrapText="1"/>
    </xf>
    <xf numFmtId="0" fontId="0" fillId="36" borderId="13" xfId="0" applyFill="1" applyBorder="1" applyAlignment="1">
      <alignment horizontal="center"/>
    </xf>
    <xf numFmtId="9" fontId="22" fillId="36" borderId="13" xfId="1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 wrapText="1"/>
    </xf>
    <xf numFmtId="0" fontId="0" fillId="36" borderId="12" xfId="0" applyFill="1" applyBorder="1" applyAlignment="1">
      <alignment horizontal="center"/>
    </xf>
    <xf numFmtId="9" fontId="22" fillId="36" borderId="12" xfId="1" applyFont="1" applyFill="1" applyBorder="1" applyAlignment="1">
      <alignment horizontal="center"/>
    </xf>
    <xf numFmtId="0" fontId="18" fillId="36" borderId="0" xfId="0" applyFont="1" applyFill="1" applyBorder="1" applyAlignment="1">
      <alignment horizontal="center" wrapText="1"/>
    </xf>
    <xf numFmtId="0" fontId="18" fillId="36" borderId="11" xfId="0" applyFont="1" applyFill="1" applyBorder="1" applyAlignment="1">
      <alignment horizontal="center" wrapText="1"/>
    </xf>
    <xf numFmtId="0" fontId="0" fillId="36" borderId="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9" fontId="24" fillId="36" borderId="13" xfId="1" applyFont="1" applyFill="1" applyBorder="1" applyAlignment="1">
      <alignment horizontal="center"/>
    </xf>
    <xf numFmtId="9" fontId="24" fillId="36" borderId="0" xfId="1" applyFont="1" applyFill="1" applyBorder="1" applyAlignment="1">
      <alignment horizontal="center"/>
    </xf>
    <xf numFmtId="9" fontId="20" fillId="36" borderId="11" xfId="1" applyFont="1" applyFill="1" applyBorder="1" applyAlignment="1">
      <alignment horizontal="center"/>
    </xf>
    <xf numFmtId="0" fontId="18" fillId="36" borderId="13" xfId="0" applyFont="1" applyFill="1" applyBorder="1" applyAlignment="1">
      <alignment horizontal="center" vertical="center" wrapText="1"/>
    </xf>
    <xf numFmtId="0" fontId="18" fillId="36" borderId="11" xfId="0" applyFont="1" applyFill="1" applyBorder="1" applyAlignment="1">
      <alignment horizontal="center" vertical="center" wrapText="1"/>
    </xf>
    <xf numFmtId="2" fontId="18" fillId="36" borderId="13" xfId="0" applyNumberFormat="1" applyFont="1" applyFill="1" applyBorder="1" applyAlignment="1">
      <alignment horizontal="center"/>
    </xf>
    <xf numFmtId="2" fontId="18" fillId="36" borderId="11" xfId="0" applyNumberFormat="1" applyFont="1" applyFill="1" applyBorder="1" applyAlignment="1">
      <alignment horizontal="center"/>
    </xf>
    <xf numFmtId="2" fontId="0" fillId="36" borderId="13" xfId="0" applyNumberFormat="1" applyFont="1" applyFill="1" applyBorder="1" applyAlignment="1">
      <alignment horizontal="center"/>
    </xf>
    <xf numFmtId="2" fontId="0" fillId="36" borderId="11" xfId="0" applyNumberFormat="1" applyFont="1" applyFill="1" applyBorder="1" applyAlignment="1">
      <alignment horizontal="center"/>
    </xf>
    <xf numFmtId="9" fontId="19" fillId="36" borderId="13" xfId="1" applyFont="1" applyFill="1" applyBorder="1" applyAlignment="1">
      <alignment horizontal="center"/>
    </xf>
    <xf numFmtId="9" fontId="19" fillId="36" borderId="11" xfId="1" applyFont="1" applyFill="1" applyBorder="1" applyAlignment="1">
      <alignment horizontal="center"/>
    </xf>
    <xf numFmtId="0" fontId="18" fillId="36" borderId="0" xfId="0" applyFont="1" applyFill="1" applyBorder="1" applyAlignment="1">
      <alignment horizontal="center" vertical="center" wrapText="1"/>
    </xf>
    <xf numFmtId="2" fontId="18" fillId="36" borderId="0" xfId="0" applyNumberFormat="1" applyFont="1" applyFill="1" applyBorder="1" applyAlignment="1">
      <alignment horizontal="center"/>
    </xf>
    <xf numFmtId="2" fontId="0" fillId="36" borderId="0" xfId="0" applyNumberFormat="1" applyFont="1" applyFill="1" applyBorder="1" applyAlignment="1">
      <alignment horizontal="center"/>
    </xf>
    <xf numFmtId="9" fontId="25" fillId="36" borderId="0" xfId="1" applyFont="1" applyFill="1" applyBorder="1" applyAlignment="1">
      <alignment horizontal="center"/>
    </xf>
    <xf numFmtId="9" fontId="19" fillId="36" borderId="0" xfId="1" applyFont="1" applyFill="1" applyBorder="1" applyAlignment="1">
      <alignment horizontal="center"/>
    </xf>
    <xf numFmtId="9" fontId="23" fillId="36" borderId="11" xfId="1" applyFont="1" applyFill="1" applyBorder="1" applyAlignment="1">
      <alignment horizontal="center"/>
    </xf>
    <xf numFmtId="0" fontId="19" fillId="36" borderId="0" xfId="0" applyFont="1" applyFill="1" applyBorder="1" applyAlignment="1">
      <alignment horizontal="center"/>
    </xf>
    <xf numFmtId="0" fontId="19" fillId="36" borderId="11" xfId="0" applyFont="1" applyFill="1" applyBorder="1" applyAlignment="1">
      <alignment horizontal="center"/>
    </xf>
    <xf numFmtId="0" fontId="19" fillId="36" borderId="13" xfId="0" applyFont="1" applyFill="1" applyBorder="1" applyAlignment="1">
      <alignment horizontal="center"/>
    </xf>
    <xf numFmtId="0" fontId="18" fillId="0" borderId="13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33" borderId="13" xfId="0" applyFont="1" applyFill="1" applyBorder="1" applyAlignment="1">
      <alignment horizontal="center" wrapText="1"/>
    </xf>
    <xf numFmtId="0" fontId="18" fillId="33" borderId="0" xfId="0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horizontal="center" wrapText="1"/>
    </xf>
    <xf numFmtId="0" fontId="18" fillId="33" borderId="11" xfId="0" applyFont="1" applyFill="1" applyBorder="1" applyAlignment="1">
      <alignment horizontal="center" wrapText="1"/>
    </xf>
    <xf numFmtId="0" fontId="0" fillId="33" borderId="13" xfId="0" applyFont="1" applyFill="1" applyBorder="1" applyAlignment="1">
      <alignment horizontal="center"/>
    </xf>
    <xf numFmtId="0" fontId="0" fillId="33" borderId="0" xfId="0" applyFont="1" applyFill="1" applyBorder="1" applyAlignment="1">
      <alignment horizontal="center"/>
    </xf>
    <xf numFmtId="0" fontId="0" fillId="33" borderId="0" xfId="0" applyFill="1" applyBorder="1"/>
    <xf numFmtId="0" fontId="0" fillId="33" borderId="11" xfId="0" applyFill="1" applyBorder="1"/>
    <xf numFmtId="0" fontId="20" fillId="33" borderId="0" xfId="0" applyFont="1" applyFill="1" applyBorder="1" applyAlignment="1">
      <alignment horizontal="center"/>
    </xf>
    <xf numFmtId="0" fontId="19" fillId="37" borderId="13" xfId="0" applyFont="1" applyFill="1" applyBorder="1" applyAlignment="1">
      <alignment horizontal="left"/>
    </xf>
    <xf numFmtId="0" fontId="0" fillId="37" borderId="0" xfId="0" applyFont="1" applyFill="1" applyBorder="1" applyAlignment="1">
      <alignment horizontal="center"/>
    </xf>
    <xf numFmtId="0" fontId="19" fillId="37" borderId="11" xfId="0" applyFont="1" applyFill="1" applyBorder="1" applyAlignment="1">
      <alignment horizontal="right"/>
    </xf>
    <xf numFmtId="0" fontId="18" fillId="33" borderId="13" xfId="0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0" fillId="33" borderId="11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/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18" fillId="33" borderId="13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19" fillId="37" borderId="0" xfId="0" applyFont="1" applyFill="1" applyBorder="1" applyAlignment="1">
      <alignment horizontal="right"/>
    </xf>
    <xf numFmtId="9" fontId="22" fillId="36" borderId="0" xfId="1" applyFont="1" applyFill="1" applyBorder="1" applyAlignment="1">
      <alignment horizontal="center"/>
    </xf>
    <xf numFmtId="9" fontId="20" fillId="36" borderId="0" xfId="1" applyFont="1" applyFill="1" applyBorder="1" applyAlignment="1">
      <alignment horizontal="center"/>
    </xf>
    <xf numFmtId="9" fontId="23" fillId="36" borderId="0" xfId="1" applyFont="1" applyFill="1" applyBorder="1" applyAlignment="1">
      <alignment horizontal="center"/>
    </xf>
    <xf numFmtId="9" fontId="22" fillId="35" borderId="11" xfId="1" applyFont="1" applyFill="1" applyBorder="1" applyAlignment="1">
      <alignment horizontal="center"/>
    </xf>
    <xf numFmtId="0" fontId="0" fillId="34" borderId="0" xfId="0" applyFont="1" applyFill="1" applyBorder="1" applyAlignment="1">
      <alignment horizontal="center"/>
    </xf>
    <xf numFmtId="0" fontId="19" fillId="37" borderId="1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8" fillId="35" borderId="0" xfId="0" applyFont="1" applyFill="1" applyBorder="1" applyAlignment="1">
      <alignment horizontal="center" vertical="center" wrapText="1"/>
    </xf>
    <xf numFmtId="2" fontId="0" fillId="35" borderId="0" xfId="0" applyNumberFormat="1" applyFont="1" applyFill="1" applyBorder="1" applyAlignment="1">
      <alignment horizontal="center"/>
    </xf>
    <xf numFmtId="0" fontId="0" fillId="35" borderId="0" xfId="0" applyFont="1" applyFill="1" applyBorder="1" applyAlignment="1">
      <alignment horizontal="center"/>
    </xf>
    <xf numFmtId="0" fontId="0" fillId="34" borderId="13" xfId="0" applyFont="1" applyFill="1" applyBorder="1" applyAlignment="1">
      <alignment horizontal="center"/>
    </xf>
    <xf numFmtId="0" fontId="18" fillId="35" borderId="13" xfId="0" applyFont="1" applyFill="1" applyBorder="1" applyAlignment="1">
      <alignment horizontal="center" vertical="center" wrapText="1"/>
    </xf>
    <xf numFmtId="2" fontId="0" fillId="35" borderId="13" xfId="0" applyNumberFormat="1" applyFont="1" applyFill="1" applyBorder="1" applyAlignment="1">
      <alignment horizontal="center"/>
    </xf>
    <xf numFmtId="2" fontId="20" fillId="35" borderId="13" xfId="0" applyNumberFormat="1" applyFont="1" applyFill="1" applyBorder="1" applyAlignment="1">
      <alignment horizontal="center"/>
    </xf>
    <xf numFmtId="9" fontId="20" fillId="36" borderId="13" xfId="1" applyFont="1" applyFill="1" applyBorder="1" applyAlignment="1">
      <alignment horizontal="center"/>
    </xf>
    <xf numFmtId="0" fontId="0" fillId="34" borderId="11" xfId="0" applyFont="1" applyFill="1" applyBorder="1" applyAlignment="1">
      <alignment horizontal="center"/>
    </xf>
    <xf numFmtId="0" fontId="20" fillId="34" borderId="11" xfId="0" applyFont="1" applyFill="1" applyBorder="1" applyAlignment="1">
      <alignment horizontal="center"/>
    </xf>
    <xf numFmtId="0" fontId="18" fillId="35" borderId="11" xfId="0" applyFont="1" applyFill="1" applyBorder="1" applyAlignment="1">
      <alignment horizontal="center" vertical="center" wrapText="1"/>
    </xf>
    <xf numFmtId="0" fontId="0" fillId="35" borderId="11" xfId="0" applyFont="1" applyFill="1" applyBorder="1" applyAlignment="1">
      <alignment horizontal="center"/>
    </xf>
    <xf numFmtId="9" fontId="23" fillId="36" borderId="13" xfId="1" applyFont="1" applyFill="1" applyBorder="1" applyAlignment="1">
      <alignment horizontal="center"/>
    </xf>
    <xf numFmtId="0" fontId="18" fillId="35" borderId="12" xfId="0" applyFont="1" applyFill="1" applyBorder="1" applyAlignment="1">
      <alignment horizontal="center" vertical="center" wrapText="1"/>
    </xf>
    <xf numFmtId="0" fontId="0" fillId="35" borderId="12" xfId="0" applyFont="1" applyFill="1" applyBorder="1" applyAlignment="1">
      <alignment horizontal="center"/>
    </xf>
    <xf numFmtId="9" fontId="23" fillId="35" borderId="12" xfId="1" applyFont="1" applyFill="1" applyBorder="1" applyAlignment="1">
      <alignment horizontal="center"/>
    </xf>
    <xf numFmtId="2" fontId="0" fillId="35" borderId="11" xfId="0" applyNumberFormat="1" applyFont="1" applyFill="1" applyBorder="1" applyAlignment="1">
      <alignment horizontal="center"/>
    </xf>
    <xf numFmtId="2" fontId="20" fillId="35" borderId="11" xfId="0" applyNumberFormat="1" applyFont="1" applyFill="1" applyBorder="1" applyAlignment="1">
      <alignment horizontal="center"/>
    </xf>
    <xf numFmtId="0" fontId="0" fillId="35" borderId="13" xfId="0" applyFont="1" applyFill="1" applyBorder="1" applyAlignment="1">
      <alignment horizontal="center"/>
    </xf>
    <xf numFmtId="2" fontId="18" fillId="35" borderId="0" xfId="0" applyNumberFormat="1" applyFont="1" applyFill="1" applyBorder="1" applyAlignment="1">
      <alignment horizontal="center"/>
    </xf>
    <xf numFmtId="2" fontId="18" fillId="35" borderId="11" xfId="0" applyNumberFormat="1" applyFont="1" applyFill="1" applyBorder="1" applyAlignment="1">
      <alignment horizontal="center"/>
    </xf>
    <xf numFmtId="2" fontId="18" fillId="35" borderId="13" xfId="0" applyNumberFormat="1" applyFont="1" applyFill="1" applyBorder="1" applyAlignment="1">
      <alignment horizontal="center"/>
    </xf>
    <xf numFmtId="0" fontId="19" fillId="36" borderId="13" xfId="0" applyFont="1" applyFill="1" applyBorder="1" applyAlignment="1">
      <alignment horizontal="center" vertical="center"/>
    </xf>
    <xf numFmtId="0" fontId="19" fillId="36" borderId="0" xfId="0" applyFont="1" applyFill="1" applyBorder="1" applyAlignment="1">
      <alignment horizontal="center" vertical="center"/>
    </xf>
    <xf numFmtId="0" fontId="19" fillId="36" borderId="11" xfId="0" applyFont="1" applyFill="1" applyBorder="1" applyAlignment="1">
      <alignment horizontal="center" vertical="center"/>
    </xf>
    <xf numFmtId="0" fontId="16" fillId="33" borderId="0" xfId="0" applyFont="1" applyFill="1" applyBorder="1" applyAlignment="1">
      <alignment horizontal="center"/>
    </xf>
    <xf numFmtId="2" fontId="0" fillId="35" borderId="12" xfId="0" applyNumberFormat="1" applyFont="1" applyFill="1" applyBorder="1" applyAlignment="1">
      <alignment horizontal="center"/>
    </xf>
    <xf numFmtId="2" fontId="18" fillId="35" borderId="12" xfId="0" applyNumberFormat="1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 vertical="center" wrapText="1"/>
    </xf>
    <xf numFmtId="2" fontId="0" fillId="36" borderId="12" xfId="0" applyNumberFormat="1" applyFont="1" applyFill="1" applyBorder="1" applyAlignment="1">
      <alignment horizontal="center"/>
    </xf>
    <xf numFmtId="2" fontId="18" fillId="36" borderId="12" xfId="0" applyNumberFormat="1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2"/>
  <sheetViews>
    <sheetView topLeftCell="B13" zoomScale="85" zoomScaleNormal="85" workbookViewId="0">
      <selection activeCell="B1" sqref="B1:S31"/>
    </sheetView>
  </sheetViews>
  <sheetFormatPr defaultRowHeight="15" x14ac:dyDescent="0.25"/>
  <cols>
    <col min="1" max="1" width="10.28515625" style="1" hidden="1" customWidth="1"/>
    <col min="2" max="2" width="13.85546875" style="1" customWidth="1"/>
    <col min="3" max="13" width="15.7109375" customWidth="1"/>
    <col min="14" max="18" width="16" customWidth="1"/>
    <col min="19" max="19" width="19.42578125" customWidth="1"/>
    <col min="20" max="20" width="8.42578125" bestFit="1" customWidth="1"/>
    <col min="21" max="21" width="5.85546875" bestFit="1" customWidth="1"/>
    <col min="22" max="24" width="30.28515625" hidden="1" customWidth="1"/>
    <col min="25" max="44" width="20.5703125" customWidth="1"/>
    <col min="45" max="45" width="24.7109375" customWidth="1"/>
    <col min="46" max="54" width="20.5703125" customWidth="1"/>
  </cols>
  <sheetData>
    <row r="1" spans="1:48" s="81" customFormat="1" ht="21.75" customHeight="1" x14ac:dyDescent="0.2">
      <c r="B1" s="118" t="s">
        <v>59</v>
      </c>
      <c r="C1" s="119"/>
      <c r="D1" s="119"/>
      <c r="E1" s="119"/>
      <c r="F1" s="119"/>
      <c r="G1" s="119"/>
      <c r="H1" s="120"/>
      <c r="I1" s="57" t="s">
        <v>138</v>
      </c>
      <c r="J1" s="58"/>
      <c r="K1" s="58"/>
      <c r="L1" s="58"/>
      <c r="M1" s="58"/>
      <c r="N1" s="58"/>
      <c r="O1" s="58"/>
      <c r="P1" s="58"/>
      <c r="Q1" s="58"/>
      <c r="R1" s="58"/>
      <c r="S1" s="59"/>
    </row>
    <row r="2" spans="1:48" ht="51.75" x14ac:dyDescent="0.25">
      <c r="A2" s="1" t="s">
        <v>121</v>
      </c>
      <c r="B2" s="121" t="s">
        <v>71</v>
      </c>
      <c r="C2" s="122" t="s">
        <v>1</v>
      </c>
      <c r="D2" s="122" t="s">
        <v>2</v>
      </c>
      <c r="E2" s="122" t="s">
        <v>3</v>
      </c>
      <c r="F2" s="122" t="s">
        <v>4</v>
      </c>
      <c r="G2" s="123" t="s">
        <v>26</v>
      </c>
      <c r="H2" s="124" t="s">
        <v>27</v>
      </c>
      <c r="I2" s="49" t="s">
        <v>30</v>
      </c>
      <c r="J2" s="54" t="s">
        <v>31</v>
      </c>
      <c r="K2" s="50" t="s">
        <v>32</v>
      </c>
      <c r="L2" s="50" t="s">
        <v>33</v>
      </c>
      <c r="M2" s="50" t="s">
        <v>34</v>
      </c>
      <c r="N2" s="50" t="s">
        <v>35</v>
      </c>
      <c r="O2" s="49" t="s">
        <v>36</v>
      </c>
      <c r="P2" s="50" t="s">
        <v>37</v>
      </c>
      <c r="Q2" s="50" t="s">
        <v>38</v>
      </c>
      <c r="R2" s="54" t="s">
        <v>39</v>
      </c>
      <c r="S2" s="37" t="s">
        <v>50</v>
      </c>
      <c r="T2" s="10" t="s">
        <v>51</v>
      </c>
      <c r="U2" s="10" t="s">
        <v>52</v>
      </c>
    </row>
    <row r="3" spans="1:48" s="6" customFormat="1" x14ac:dyDescent="0.25">
      <c r="A3" s="1">
        <v>1</v>
      </c>
      <c r="B3" s="125" t="s">
        <v>72</v>
      </c>
      <c r="C3" s="126">
        <v>100</v>
      </c>
      <c r="D3" s="126">
        <v>0</v>
      </c>
      <c r="E3" s="126">
        <v>0</v>
      </c>
      <c r="F3" s="126">
        <v>0</v>
      </c>
      <c r="G3" s="127">
        <v>61939</v>
      </c>
      <c r="H3" s="128">
        <v>52400</v>
      </c>
      <c r="I3" s="51">
        <v>2.99</v>
      </c>
      <c r="J3" s="55">
        <v>8.4600000000000009</v>
      </c>
      <c r="K3" s="52">
        <v>12457.5</v>
      </c>
      <c r="L3" s="52">
        <v>35293.24</v>
      </c>
      <c r="M3" s="52">
        <v>4166.3900000000003</v>
      </c>
      <c r="N3" s="52">
        <v>4171.78</v>
      </c>
      <c r="O3" s="51">
        <v>86.09</v>
      </c>
      <c r="P3" s="52">
        <v>243.94</v>
      </c>
      <c r="Q3" s="52">
        <v>28.79</v>
      </c>
      <c r="R3" s="55">
        <v>28.83</v>
      </c>
      <c r="S3" s="60">
        <v>3.77</v>
      </c>
      <c r="T3" s="1"/>
      <c r="U3"/>
    </row>
    <row r="4" spans="1:48" s="6" customFormat="1" x14ac:dyDescent="0.25">
      <c r="A4" s="1">
        <v>2</v>
      </c>
      <c r="B4" s="125" t="s">
        <v>73</v>
      </c>
      <c r="C4" s="129">
        <v>100</v>
      </c>
      <c r="D4" s="129">
        <v>0</v>
      </c>
      <c r="E4" s="129">
        <v>0</v>
      </c>
      <c r="F4" s="129">
        <v>0</v>
      </c>
      <c r="G4" s="127">
        <v>58756</v>
      </c>
      <c r="H4" s="128">
        <v>46314</v>
      </c>
      <c r="I4" s="51">
        <v>2.66</v>
      </c>
      <c r="J4" s="55">
        <v>7.52</v>
      </c>
      <c r="K4" s="52">
        <v>15161.07</v>
      </c>
      <c r="L4" s="52">
        <v>42866.07</v>
      </c>
      <c r="M4" s="52">
        <v>5699.65</v>
      </c>
      <c r="N4" s="52">
        <v>5700.28</v>
      </c>
      <c r="O4" s="51">
        <v>89.83</v>
      </c>
      <c r="P4" s="52">
        <v>253.97</v>
      </c>
      <c r="Q4" s="52">
        <v>33.770000000000003</v>
      </c>
      <c r="R4" s="55">
        <v>33.770000000000003</v>
      </c>
      <c r="S4" s="61">
        <v>2.25</v>
      </c>
      <c r="T4" s="1"/>
      <c r="U4"/>
    </row>
    <row r="5" spans="1:48" s="6" customFormat="1" x14ac:dyDescent="0.25">
      <c r="A5" s="1">
        <v>3</v>
      </c>
      <c r="B5" s="125" t="s">
        <v>74</v>
      </c>
      <c r="C5" s="126">
        <v>100</v>
      </c>
      <c r="D5" s="126">
        <v>0</v>
      </c>
      <c r="E5" s="126">
        <v>0</v>
      </c>
      <c r="F5" s="126">
        <v>0</v>
      </c>
      <c r="G5" s="127">
        <v>47948</v>
      </c>
      <c r="H5" s="128">
        <v>40576</v>
      </c>
      <c r="I5" s="51">
        <v>2.99</v>
      </c>
      <c r="J5" s="55">
        <v>7.06</v>
      </c>
      <c r="K5" s="52">
        <v>10141.83</v>
      </c>
      <c r="L5" s="52">
        <v>23954.91</v>
      </c>
      <c r="M5" s="52">
        <v>3391.92</v>
      </c>
      <c r="N5" s="52">
        <v>3393.05</v>
      </c>
      <c r="O5" s="51">
        <v>82.01</v>
      </c>
      <c r="P5" s="52">
        <v>193.69</v>
      </c>
      <c r="Q5" s="52">
        <v>27.43</v>
      </c>
      <c r="R5" s="55">
        <v>27.43</v>
      </c>
      <c r="S5" s="61">
        <v>3.05</v>
      </c>
      <c r="T5" s="1"/>
      <c r="U5"/>
    </row>
    <row r="6" spans="1:48" s="6" customFormat="1" x14ac:dyDescent="0.25">
      <c r="A6" s="1">
        <v>4</v>
      </c>
      <c r="B6" s="125" t="s">
        <v>75</v>
      </c>
      <c r="C6" s="126">
        <v>100</v>
      </c>
      <c r="D6" s="126">
        <v>0</v>
      </c>
      <c r="E6" s="126">
        <v>0</v>
      </c>
      <c r="F6" s="126">
        <v>0</v>
      </c>
      <c r="G6" s="127">
        <v>60403</v>
      </c>
      <c r="H6" s="128">
        <v>48151</v>
      </c>
      <c r="I6" s="51">
        <v>2.68</v>
      </c>
      <c r="J6" s="55">
        <v>7.71</v>
      </c>
      <c r="K6" s="52">
        <v>13778.57</v>
      </c>
      <c r="L6" s="52">
        <v>39635.879999999997</v>
      </c>
      <c r="M6" s="52">
        <v>5141.26</v>
      </c>
      <c r="N6" s="52">
        <v>5140.84</v>
      </c>
      <c r="O6" s="51">
        <v>91.42</v>
      </c>
      <c r="P6" s="52">
        <v>263</v>
      </c>
      <c r="Q6" s="52">
        <v>34.11</v>
      </c>
      <c r="R6" s="55">
        <v>34.11</v>
      </c>
      <c r="S6" s="61">
        <v>2.65</v>
      </c>
      <c r="T6" s="1"/>
      <c r="U6"/>
    </row>
    <row r="7" spans="1:48" x14ac:dyDescent="0.25">
      <c r="A7"/>
      <c r="B7" s="130"/>
      <c r="C7" s="131"/>
      <c r="D7" s="131"/>
      <c r="E7" s="131"/>
      <c r="F7" s="131"/>
      <c r="G7" s="131"/>
      <c r="H7" s="132" t="s">
        <v>60</v>
      </c>
      <c r="I7" s="53">
        <f>(I3-I4)/I3</f>
        <v>0.11036789297658864</v>
      </c>
      <c r="J7" s="56">
        <f>(J3-J5)/J3</f>
        <v>0.16548463356974008</v>
      </c>
      <c r="K7" s="43">
        <f>(K4-K5)/K4</f>
        <v>0.33106106627038856</v>
      </c>
      <c r="L7" s="43">
        <f>(L4-L5)/L4</f>
        <v>0.44116850460049173</v>
      </c>
      <c r="M7" s="43">
        <f>(M4-M5)/M4</f>
        <v>0.40488977393348707</v>
      </c>
      <c r="N7" s="43">
        <f>(N4-N5)/N4</f>
        <v>0.40475731016721977</v>
      </c>
      <c r="O7" s="53">
        <f>(O6-O5)/O6</f>
        <v>0.10293152483045281</v>
      </c>
      <c r="P7" s="43">
        <f>(P6-P5)/P6</f>
        <v>0.26353612167300383</v>
      </c>
      <c r="Q7" s="43">
        <f>(Q6-Q5)/Q6</f>
        <v>0.19583699794781589</v>
      </c>
      <c r="R7" s="56">
        <f>(R6-R5)/R6</f>
        <v>0.19583699794781589</v>
      </c>
      <c r="S7" s="56">
        <f>(S3-S4)/S3</f>
        <v>0.40318302387267907</v>
      </c>
      <c r="T7" s="11">
        <f>MAX(I7:S7)</f>
        <v>0.44116850460049173</v>
      </c>
      <c r="U7" s="12">
        <f>MIN(I7:S7)</f>
        <v>0.10293152483045281</v>
      </c>
      <c r="V7" s="9"/>
      <c r="W7" s="8"/>
      <c r="X7" s="8"/>
      <c r="Y7" s="9"/>
      <c r="Z7" s="9"/>
      <c r="AA7" s="8"/>
      <c r="AB7" s="8"/>
      <c r="AC7" s="8"/>
      <c r="AD7" s="8"/>
      <c r="AE7" s="8"/>
      <c r="AF7" s="8"/>
      <c r="AG7" s="9"/>
      <c r="AH7" s="9"/>
      <c r="AI7" s="9"/>
      <c r="AJ7" s="9"/>
      <c r="AK7" s="8"/>
      <c r="AL7" s="8"/>
      <c r="AM7" s="8"/>
      <c r="AN7" s="9"/>
      <c r="AO7" s="9"/>
      <c r="AP7" s="9"/>
      <c r="AQ7" s="9"/>
      <c r="AR7" s="8"/>
      <c r="AS7" s="8"/>
      <c r="AT7" s="8"/>
      <c r="AU7" s="9"/>
      <c r="AV7" s="9"/>
    </row>
    <row r="8" spans="1:48" x14ac:dyDescent="0.25">
      <c r="T8" s="1"/>
    </row>
    <row r="9" spans="1:48" s="81" customFormat="1" ht="23.25" customHeight="1" x14ac:dyDescent="0.25">
      <c r="B9" s="133" t="s">
        <v>62</v>
      </c>
      <c r="C9" s="134" t="s">
        <v>1</v>
      </c>
      <c r="D9" s="134" t="s">
        <v>2</v>
      </c>
      <c r="E9" s="134" t="s">
        <v>3</v>
      </c>
      <c r="F9" s="135" t="s">
        <v>4</v>
      </c>
      <c r="G9" s="82" t="s">
        <v>49</v>
      </c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4"/>
    </row>
    <row r="10" spans="1:48" s="1" customFormat="1" ht="63.75" x14ac:dyDescent="0.25">
      <c r="A10" s="1" t="s">
        <v>121</v>
      </c>
      <c r="B10" s="133"/>
      <c r="C10" s="134"/>
      <c r="D10" s="134"/>
      <c r="E10" s="134"/>
      <c r="F10" s="135"/>
      <c r="G10" s="45" t="s">
        <v>126</v>
      </c>
      <c r="H10" s="36" t="s">
        <v>127</v>
      </c>
      <c r="I10" s="36" t="s">
        <v>143</v>
      </c>
      <c r="J10" s="45" t="s">
        <v>128</v>
      </c>
      <c r="K10" s="36" t="s">
        <v>129</v>
      </c>
      <c r="L10" s="36" t="s">
        <v>130</v>
      </c>
      <c r="M10" s="36" t="s">
        <v>131</v>
      </c>
      <c r="N10" s="37" t="s">
        <v>132</v>
      </c>
      <c r="O10" s="36" t="s">
        <v>133</v>
      </c>
      <c r="P10" s="36" t="s">
        <v>134</v>
      </c>
      <c r="Q10" s="36" t="s">
        <v>135</v>
      </c>
      <c r="R10" s="36" t="s">
        <v>136</v>
      </c>
      <c r="S10" s="37" t="s">
        <v>137</v>
      </c>
    </row>
    <row r="11" spans="1:48" s="1" customFormat="1" x14ac:dyDescent="0.25">
      <c r="A11" s="1">
        <v>1</v>
      </c>
      <c r="B11" s="125" t="s">
        <v>72</v>
      </c>
      <c r="C11" s="126">
        <v>100</v>
      </c>
      <c r="D11" s="126">
        <v>0</v>
      </c>
      <c r="E11" s="126">
        <v>0</v>
      </c>
      <c r="F11" s="136">
        <v>0</v>
      </c>
      <c r="G11" s="46">
        <v>26.81</v>
      </c>
      <c r="H11" s="38">
        <v>45.27</v>
      </c>
      <c r="I11" s="38">
        <v>27.93</v>
      </c>
      <c r="J11" s="46">
        <v>1.28</v>
      </c>
      <c r="K11" s="38">
        <v>7.88</v>
      </c>
      <c r="L11" s="38">
        <v>83.08</v>
      </c>
      <c r="M11" s="38">
        <v>7.41</v>
      </c>
      <c r="N11" s="39">
        <v>0.35</v>
      </c>
      <c r="O11" s="38">
        <v>38.29</v>
      </c>
      <c r="P11" s="38">
        <v>24</v>
      </c>
      <c r="Q11" s="38">
        <v>4.7699999999999996</v>
      </c>
      <c r="R11" s="38">
        <v>7.36</v>
      </c>
      <c r="S11" s="39">
        <v>25.57</v>
      </c>
      <c r="T11" s="35">
        <f>SUM(O11:S11)</f>
        <v>99.990000000000009</v>
      </c>
    </row>
    <row r="12" spans="1:48" s="1" customFormat="1" x14ac:dyDescent="0.25">
      <c r="A12" s="1">
        <v>2</v>
      </c>
      <c r="B12" s="125" t="s">
        <v>73</v>
      </c>
      <c r="C12" s="129">
        <v>100</v>
      </c>
      <c r="D12" s="129">
        <v>0</v>
      </c>
      <c r="E12" s="129">
        <v>0</v>
      </c>
      <c r="F12" s="137">
        <v>0</v>
      </c>
      <c r="G12" s="47">
        <v>39.299999999999997</v>
      </c>
      <c r="H12" s="40">
        <v>27.35</v>
      </c>
      <c r="I12" s="40">
        <v>33.36</v>
      </c>
      <c r="J12" s="47">
        <v>14.44</v>
      </c>
      <c r="K12" s="40">
        <v>0.82</v>
      </c>
      <c r="L12" s="40">
        <v>77.95</v>
      </c>
      <c r="M12" s="40">
        <v>6.22</v>
      </c>
      <c r="N12" s="41">
        <v>0.56000000000000005</v>
      </c>
      <c r="O12" s="40">
        <v>41.07</v>
      </c>
      <c r="P12" s="40">
        <v>27.95</v>
      </c>
      <c r="Q12" s="40">
        <v>3.48</v>
      </c>
      <c r="R12" s="40">
        <v>6.38</v>
      </c>
      <c r="S12" s="41">
        <v>21.12</v>
      </c>
      <c r="T12" s="35"/>
    </row>
    <row r="13" spans="1:48" s="1" customFormat="1" x14ac:dyDescent="0.25">
      <c r="A13" s="1">
        <v>3</v>
      </c>
      <c r="B13" s="125" t="s">
        <v>74</v>
      </c>
      <c r="C13" s="126">
        <v>100</v>
      </c>
      <c r="D13" s="126">
        <v>0</v>
      </c>
      <c r="E13" s="126">
        <v>0</v>
      </c>
      <c r="F13" s="136">
        <v>0</v>
      </c>
      <c r="G13" s="46">
        <v>34.380000000000003</v>
      </c>
      <c r="H13" s="38">
        <v>37.229999999999997</v>
      </c>
      <c r="I13" s="38">
        <v>28.39</v>
      </c>
      <c r="J13" s="46">
        <v>1.23</v>
      </c>
      <c r="K13" s="38">
        <v>8.2100000000000009</v>
      </c>
      <c r="L13" s="38">
        <v>84.88</v>
      </c>
      <c r="M13" s="38">
        <v>5.53</v>
      </c>
      <c r="N13" s="39">
        <v>0.15</v>
      </c>
      <c r="O13" s="38">
        <v>43.78</v>
      </c>
      <c r="P13" s="38">
        <v>21.25</v>
      </c>
      <c r="Q13" s="38">
        <v>3.8</v>
      </c>
      <c r="R13" s="38">
        <v>6.32</v>
      </c>
      <c r="S13" s="39">
        <v>24.84</v>
      </c>
      <c r="T13" s="35"/>
    </row>
    <row r="14" spans="1:48" s="1" customFormat="1" x14ac:dyDescent="0.25">
      <c r="A14" s="1">
        <v>4</v>
      </c>
      <c r="B14" s="125" t="s">
        <v>75</v>
      </c>
      <c r="C14" s="126">
        <v>100</v>
      </c>
      <c r="D14" s="126">
        <v>0</v>
      </c>
      <c r="E14" s="126">
        <v>0</v>
      </c>
      <c r="F14" s="136">
        <v>0</v>
      </c>
      <c r="G14" s="46">
        <v>33.15</v>
      </c>
      <c r="H14" s="38">
        <v>33.229999999999997</v>
      </c>
      <c r="I14" s="38">
        <v>33.619999999999997</v>
      </c>
      <c r="J14" s="46">
        <v>4.33</v>
      </c>
      <c r="K14" s="38">
        <v>2.42</v>
      </c>
      <c r="L14" s="38">
        <v>86.05</v>
      </c>
      <c r="M14" s="38">
        <v>6.34</v>
      </c>
      <c r="N14" s="39">
        <v>0.83</v>
      </c>
      <c r="O14" s="38">
        <v>39.82</v>
      </c>
      <c r="P14" s="38">
        <v>28.13</v>
      </c>
      <c r="Q14" s="38">
        <v>4.2</v>
      </c>
      <c r="R14" s="38">
        <v>6.72</v>
      </c>
      <c r="S14" s="39">
        <v>21.14</v>
      </c>
      <c r="T14" s="35"/>
    </row>
    <row r="15" spans="1:48" s="1" customFormat="1" x14ac:dyDescent="0.25">
      <c r="B15" s="138"/>
      <c r="C15" s="139"/>
      <c r="D15" s="139"/>
      <c r="E15" s="139"/>
      <c r="F15" s="132" t="s">
        <v>60</v>
      </c>
      <c r="G15" s="53">
        <f>(G12-G11)/G12</f>
        <v>0.31781170483460558</v>
      </c>
      <c r="H15" s="43">
        <f>(H11-H12)/H11</f>
        <v>0.39584713938590677</v>
      </c>
      <c r="I15" s="43">
        <f>(I14-I11)/I14</f>
        <v>0.16924449732302196</v>
      </c>
      <c r="J15" s="48">
        <f>(J12-J13)/J12</f>
        <v>0.91481994459833793</v>
      </c>
      <c r="K15" s="42">
        <f>(K13-K12)/K13</f>
        <v>0.90012180267965891</v>
      </c>
      <c r="L15" s="43">
        <f>(L14-L12)/L14</f>
        <v>9.4131319000580999E-2</v>
      </c>
      <c r="M15" s="43">
        <f>(M11-M13)/M11</f>
        <v>0.25371120107962214</v>
      </c>
      <c r="N15" s="44">
        <f>(N14-N13)/N14</f>
        <v>0.81927710843373491</v>
      </c>
      <c r="O15" s="43">
        <f>(O13-O11)/O13</f>
        <v>0.1253997259022385</v>
      </c>
      <c r="P15" s="43">
        <f>(P14-P13)/P14</f>
        <v>0.2445787415570565</v>
      </c>
      <c r="Q15" s="43">
        <f>(Q11-Q12)/Q11</f>
        <v>0.27044025157232698</v>
      </c>
      <c r="R15" s="43">
        <f>(R11-R13)/R11</f>
        <v>0.14130434782608695</v>
      </c>
      <c r="S15" s="56">
        <f>(S11-S12)/S11</f>
        <v>0.17403206883066091</v>
      </c>
      <c r="T15" s="11">
        <f>MAX(I15:S15)</f>
        <v>0.91481994459833793</v>
      </c>
      <c r="U15" s="12">
        <f>MIN(I15:S15)</f>
        <v>9.4131319000580999E-2</v>
      </c>
    </row>
    <row r="16" spans="1:48" x14ac:dyDescent="0.25">
      <c r="T16" s="1"/>
    </row>
    <row r="17" spans="1:48" s="81" customFormat="1" ht="21.75" customHeight="1" x14ac:dyDescent="0.25">
      <c r="B17" s="140"/>
      <c r="C17" s="141"/>
      <c r="D17" s="85" t="s">
        <v>53</v>
      </c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7"/>
    </row>
    <row r="18" spans="1:48" ht="77.25" x14ac:dyDescent="0.25">
      <c r="A18" s="1" t="s">
        <v>121</v>
      </c>
      <c r="B18" s="121" t="s">
        <v>71</v>
      </c>
      <c r="C18" s="124" t="s">
        <v>28</v>
      </c>
      <c r="D18" s="62" t="s">
        <v>5</v>
      </c>
      <c r="E18" s="68" t="s">
        <v>6</v>
      </c>
      <c r="F18" s="71" t="s">
        <v>14</v>
      </c>
      <c r="G18" s="62" t="s">
        <v>40</v>
      </c>
      <c r="H18" s="63" t="s">
        <v>41</v>
      </c>
      <c r="I18" s="63" t="s">
        <v>7</v>
      </c>
      <c r="J18" s="63" t="s">
        <v>8</v>
      </c>
      <c r="K18" s="63" t="s">
        <v>9</v>
      </c>
      <c r="L18" s="68" t="s">
        <v>10</v>
      </c>
      <c r="M18" s="62" t="s">
        <v>125</v>
      </c>
      <c r="N18" s="63" t="s">
        <v>124</v>
      </c>
      <c r="O18" s="63" t="s">
        <v>15</v>
      </c>
      <c r="P18" s="68" t="s">
        <v>11</v>
      </c>
      <c r="Q18" s="62" t="s">
        <v>12</v>
      </c>
      <c r="R18" s="68" t="s">
        <v>13</v>
      </c>
      <c r="S18" s="68" t="s">
        <v>16</v>
      </c>
      <c r="T18" s="1"/>
    </row>
    <row r="19" spans="1:48" x14ac:dyDescent="0.25">
      <c r="A19" s="1">
        <v>1</v>
      </c>
      <c r="B19" s="125" t="s">
        <v>72</v>
      </c>
      <c r="C19" s="128">
        <v>27059</v>
      </c>
      <c r="D19" s="64">
        <v>52.9</v>
      </c>
      <c r="E19" s="69">
        <v>47.1</v>
      </c>
      <c r="F19" s="72">
        <v>29.08</v>
      </c>
      <c r="G19" s="64">
        <v>24.24</v>
      </c>
      <c r="H19" s="65">
        <v>19.63</v>
      </c>
      <c r="I19" s="65">
        <v>41.59</v>
      </c>
      <c r="J19" s="65">
        <v>10.33</v>
      </c>
      <c r="K19" s="65">
        <v>3.92</v>
      </c>
      <c r="L19" s="69">
        <v>0.28000000000000003</v>
      </c>
      <c r="M19" s="64">
        <v>66.8</v>
      </c>
      <c r="N19" s="65">
        <v>13.31</v>
      </c>
      <c r="O19" s="65">
        <v>12.71</v>
      </c>
      <c r="P19" s="69">
        <v>7.17</v>
      </c>
      <c r="Q19" s="64">
        <v>25.24</v>
      </c>
      <c r="R19" s="69">
        <v>36.44</v>
      </c>
      <c r="S19" s="69">
        <v>1104.32</v>
      </c>
      <c r="T19" s="1"/>
    </row>
    <row r="20" spans="1:48" x14ac:dyDescent="0.25">
      <c r="A20" s="1">
        <v>2</v>
      </c>
      <c r="B20" s="125" t="s">
        <v>73</v>
      </c>
      <c r="C20" s="128">
        <v>29837</v>
      </c>
      <c r="D20" s="64">
        <v>50.25</v>
      </c>
      <c r="E20" s="69">
        <v>49.75</v>
      </c>
      <c r="F20" s="72">
        <v>24.13</v>
      </c>
      <c r="G20" s="64">
        <v>22.03</v>
      </c>
      <c r="H20" s="65">
        <v>18.2</v>
      </c>
      <c r="I20" s="65">
        <v>49.67</v>
      </c>
      <c r="J20" s="65">
        <v>9.08</v>
      </c>
      <c r="K20" s="65">
        <v>0.78</v>
      </c>
      <c r="L20" s="69">
        <v>0.23</v>
      </c>
      <c r="M20" s="64">
        <v>85.11</v>
      </c>
      <c r="N20" s="65">
        <v>7.99</v>
      </c>
      <c r="O20" s="65">
        <v>4.93</v>
      </c>
      <c r="P20" s="69">
        <v>1.98</v>
      </c>
      <c r="Q20" s="64">
        <v>25.4</v>
      </c>
      <c r="R20" s="69">
        <v>32.340000000000003</v>
      </c>
      <c r="S20" s="69">
        <v>591.98</v>
      </c>
      <c r="T20" s="1"/>
    </row>
    <row r="21" spans="1:48" x14ac:dyDescent="0.25">
      <c r="A21" s="1">
        <v>3</v>
      </c>
      <c r="B21" s="125" t="s">
        <v>74</v>
      </c>
      <c r="C21" s="128">
        <v>20933</v>
      </c>
      <c r="D21" s="64">
        <v>53.3</v>
      </c>
      <c r="E21" s="69">
        <v>46.7</v>
      </c>
      <c r="F21" s="72">
        <v>31.44</v>
      </c>
      <c r="G21" s="64">
        <v>29.9</v>
      </c>
      <c r="H21" s="65">
        <v>19.39</v>
      </c>
      <c r="I21" s="65">
        <v>34.51</v>
      </c>
      <c r="J21" s="65">
        <v>12.7</v>
      </c>
      <c r="K21" s="65">
        <v>3.2</v>
      </c>
      <c r="L21" s="69">
        <v>0.3</v>
      </c>
      <c r="M21" s="64">
        <v>61.95</v>
      </c>
      <c r="N21" s="65">
        <v>14.67</v>
      </c>
      <c r="O21" s="65">
        <v>15.67</v>
      </c>
      <c r="P21" s="69">
        <v>7.71</v>
      </c>
      <c r="Q21" s="64">
        <v>22.71</v>
      </c>
      <c r="R21" s="69">
        <v>42.18</v>
      </c>
      <c r="S21" s="69">
        <v>1113.8399999999999</v>
      </c>
      <c r="T21" s="1"/>
    </row>
    <row r="22" spans="1:48" x14ac:dyDescent="0.25">
      <c r="A22" s="1">
        <v>4</v>
      </c>
      <c r="B22" s="125" t="s">
        <v>75</v>
      </c>
      <c r="C22" s="128">
        <v>30199</v>
      </c>
      <c r="D22" s="64">
        <v>51</v>
      </c>
      <c r="E22" s="69">
        <v>49</v>
      </c>
      <c r="F22" s="72">
        <v>25.51</v>
      </c>
      <c r="G22" s="64">
        <v>22.1</v>
      </c>
      <c r="H22" s="65">
        <v>18.59</v>
      </c>
      <c r="I22" s="65">
        <v>48.42</v>
      </c>
      <c r="J22" s="65">
        <v>9.15</v>
      </c>
      <c r="K22" s="65">
        <v>1.53</v>
      </c>
      <c r="L22" s="69">
        <v>0.19</v>
      </c>
      <c r="M22" s="64">
        <v>80.72</v>
      </c>
      <c r="N22" s="65">
        <v>9.92</v>
      </c>
      <c r="O22" s="65">
        <v>6.5</v>
      </c>
      <c r="P22" s="69">
        <v>2.86</v>
      </c>
      <c r="Q22" s="64">
        <v>25.45</v>
      </c>
      <c r="R22" s="69">
        <v>33.549999999999997</v>
      </c>
      <c r="S22" s="69">
        <v>698.59</v>
      </c>
      <c r="T22" s="1"/>
    </row>
    <row r="23" spans="1:48" x14ac:dyDescent="0.25">
      <c r="A23"/>
      <c r="B23" s="138"/>
      <c r="C23" s="132" t="s">
        <v>117</v>
      </c>
      <c r="D23" s="66">
        <f>(D21-D20)/D21</f>
        <v>5.7223264540337659E-2</v>
      </c>
      <c r="E23" s="70">
        <f>(E20-E21)/E20</f>
        <v>6.1306532663316524E-2</v>
      </c>
      <c r="F23" s="73">
        <f>(F21-F20)/F21</f>
        <v>0.23250636132315528</v>
      </c>
      <c r="G23" s="66">
        <f>(G21-G20)/G21</f>
        <v>0.26321070234113703</v>
      </c>
      <c r="H23" s="74">
        <f>(H19-H20)/H19</f>
        <v>7.2847682119205281E-2</v>
      </c>
      <c r="I23" s="67">
        <f>(I20-I21)/I20</f>
        <v>0.30521441513992353</v>
      </c>
      <c r="J23" s="67">
        <f>(J21-J20)/J21</f>
        <v>0.28503937007874014</v>
      </c>
      <c r="K23" s="75">
        <f>(K19-K20)/K19</f>
        <v>0.80102040816326525</v>
      </c>
      <c r="L23" s="70">
        <f>(L21-L22)/L21</f>
        <v>0.36666666666666664</v>
      </c>
      <c r="M23" s="66">
        <f>(M20-M21)/M20</f>
        <v>0.27211843496651389</v>
      </c>
      <c r="N23" s="67">
        <f>(N21-N20)/N21</f>
        <v>0.45535105657805042</v>
      </c>
      <c r="O23" s="75">
        <f>(O21-O20)/O21</f>
        <v>0.68538608806636891</v>
      </c>
      <c r="P23" s="76">
        <f>(P21-P20)/P21</f>
        <v>0.74319066147859925</v>
      </c>
      <c r="Q23" s="77">
        <f>(Q22-Q21)/Q22</f>
        <v>0.10766208251473472</v>
      </c>
      <c r="R23" s="70">
        <f>(R21-R20)/R21</f>
        <v>0.23328591749644373</v>
      </c>
      <c r="S23" s="70">
        <f>(S21-S20)/S21</f>
        <v>0.46852330675860082</v>
      </c>
      <c r="T23" s="11">
        <f>MAX(I23:S23)</f>
        <v>0.80102040816326525</v>
      </c>
      <c r="U23" s="12">
        <f>MIN(I23:S23)</f>
        <v>0.10766208251473472</v>
      </c>
      <c r="V23" s="9"/>
      <c r="W23" s="8"/>
      <c r="X23" s="8"/>
      <c r="Y23" s="9"/>
      <c r="Z23" s="9"/>
      <c r="AA23" s="8"/>
      <c r="AB23" s="8"/>
      <c r="AC23" s="8"/>
      <c r="AD23" s="8"/>
      <c r="AE23" s="8"/>
      <c r="AF23" s="8"/>
      <c r="AG23" s="9"/>
      <c r="AH23" s="9"/>
      <c r="AI23" s="9"/>
      <c r="AJ23" s="9"/>
      <c r="AK23" s="8"/>
      <c r="AL23" s="8"/>
      <c r="AM23" s="8"/>
      <c r="AN23" s="9"/>
      <c r="AO23" s="9"/>
      <c r="AP23" s="9"/>
      <c r="AQ23" s="9"/>
      <c r="AR23" s="8"/>
      <c r="AS23" s="8"/>
      <c r="AT23" s="8"/>
      <c r="AU23" s="9"/>
      <c r="AV23" s="9"/>
    </row>
    <row r="24" spans="1:48" x14ac:dyDescent="0.25">
      <c r="T24" s="11"/>
      <c r="U24" s="12"/>
    </row>
    <row r="25" spans="1:48" x14ac:dyDescent="0.25">
      <c r="B25" s="138"/>
      <c r="C25" s="142"/>
      <c r="D25" s="117" t="s">
        <v>54</v>
      </c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  <c r="T25" s="11"/>
      <c r="U25" s="12"/>
    </row>
    <row r="26" spans="1:48" ht="64.5" x14ac:dyDescent="0.25">
      <c r="A26" s="1" t="s">
        <v>121</v>
      </c>
      <c r="B26" s="121" t="s">
        <v>71</v>
      </c>
      <c r="C26" s="124" t="s">
        <v>29</v>
      </c>
      <c r="D26" s="91" t="s">
        <v>24</v>
      </c>
      <c r="E26" s="88" t="s">
        <v>42</v>
      </c>
      <c r="F26" s="94" t="s">
        <v>43</v>
      </c>
      <c r="G26" s="94" t="s">
        <v>44</v>
      </c>
      <c r="H26" s="95" t="s">
        <v>46</v>
      </c>
      <c r="I26" s="101" t="s">
        <v>55</v>
      </c>
      <c r="J26" s="102" t="s">
        <v>56</v>
      </c>
      <c r="K26" s="101" t="s">
        <v>57</v>
      </c>
      <c r="L26" s="109" t="s">
        <v>58</v>
      </c>
      <c r="M26" s="95" t="s">
        <v>25</v>
      </c>
      <c r="N26" s="88" t="s">
        <v>19</v>
      </c>
      <c r="O26" s="94" t="s">
        <v>20</v>
      </c>
      <c r="P26" s="94" t="s">
        <v>21</v>
      </c>
      <c r="Q26" s="94" t="s">
        <v>22</v>
      </c>
      <c r="R26" s="95" t="s">
        <v>23</v>
      </c>
      <c r="S26" s="95" t="s">
        <v>17</v>
      </c>
      <c r="T26" s="1"/>
      <c r="V26" s="3" t="s">
        <v>47</v>
      </c>
      <c r="W26" s="3" t="s">
        <v>18</v>
      </c>
      <c r="X26" s="3" t="s">
        <v>45</v>
      </c>
    </row>
    <row r="27" spans="1:48" x14ac:dyDescent="0.25">
      <c r="A27" s="1">
        <v>1</v>
      </c>
      <c r="B27" s="125" t="s">
        <v>72</v>
      </c>
      <c r="C27" s="128">
        <v>6584</v>
      </c>
      <c r="D27" s="92">
        <v>4.1100000000000003</v>
      </c>
      <c r="E27" s="89">
        <v>26.9</v>
      </c>
      <c r="F27" s="96">
        <v>24.1</v>
      </c>
      <c r="G27" s="96">
        <v>25.94</v>
      </c>
      <c r="H27" s="97">
        <v>24.22</v>
      </c>
      <c r="I27" s="103">
        <v>90.51</v>
      </c>
      <c r="J27" s="104">
        <v>1.49</v>
      </c>
      <c r="K27" s="103">
        <v>39.729999999999997</v>
      </c>
      <c r="L27" s="110">
        <v>20.75</v>
      </c>
      <c r="M27" s="97">
        <v>0.87</v>
      </c>
      <c r="N27" s="89">
        <v>5.18</v>
      </c>
      <c r="O27" s="96">
        <v>14.57</v>
      </c>
      <c r="P27" s="96">
        <v>34.770000000000003</v>
      </c>
      <c r="Q27" s="96">
        <v>24.29</v>
      </c>
      <c r="R27" s="97">
        <v>21.19</v>
      </c>
      <c r="S27" s="97">
        <v>5110.92</v>
      </c>
      <c r="T27" s="1"/>
      <c r="V27" s="19">
        <v>60.48</v>
      </c>
      <c r="W27" s="19">
        <v>0.02</v>
      </c>
      <c r="X27" s="19">
        <v>27.16</v>
      </c>
    </row>
    <row r="28" spans="1:48" x14ac:dyDescent="0.25">
      <c r="A28" s="1">
        <v>2</v>
      </c>
      <c r="B28" s="125" t="s">
        <v>73</v>
      </c>
      <c r="C28" s="128">
        <v>6587</v>
      </c>
      <c r="D28" s="92">
        <v>4.53</v>
      </c>
      <c r="E28" s="89">
        <v>38.96</v>
      </c>
      <c r="F28" s="96">
        <v>36.51</v>
      </c>
      <c r="G28" s="96">
        <v>34.31</v>
      </c>
      <c r="H28" s="97">
        <v>16.010000000000002</v>
      </c>
      <c r="I28" s="105">
        <v>90.04</v>
      </c>
      <c r="J28" s="106">
        <v>1.45</v>
      </c>
      <c r="K28" s="105">
        <v>29.21</v>
      </c>
      <c r="L28" s="111">
        <v>8.77</v>
      </c>
      <c r="M28" s="97">
        <v>0.49</v>
      </c>
      <c r="N28" s="89">
        <v>10.44</v>
      </c>
      <c r="O28" s="96">
        <v>27.81</v>
      </c>
      <c r="P28" s="96">
        <v>39.17</v>
      </c>
      <c r="Q28" s="96">
        <v>15.21</v>
      </c>
      <c r="R28" s="97">
        <v>7.29</v>
      </c>
      <c r="S28" s="97">
        <v>2934.97</v>
      </c>
      <c r="T28" s="1"/>
      <c r="V28" s="19">
        <v>37.979999999999997</v>
      </c>
      <c r="W28" s="19">
        <v>0.08</v>
      </c>
      <c r="X28" s="19">
        <v>29.32</v>
      </c>
    </row>
    <row r="29" spans="1:48" x14ac:dyDescent="0.25">
      <c r="A29" s="1">
        <v>3</v>
      </c>
      <c r="B29" s="125" t="s">
        <v>74</v>
      </c>
      <c r="C29" s="128">
        <v>6290</v>
      </c>
      <c r="D29" s="92">
        <v>3.33</v>
      </c>
      <c r="E29" s="89">
        <v>18.54</v>
      </c>
      <c r="F29" s="96">
        <v>15.42</v>
      </c>
      <c r="G29" s="96">
        <v>17.28</v>
      </c>
      <c r="H29" s="97">
        <v>25.03</v>
      </c>
      <c r="I29" s="105">
        <v>87.69</v>
      </c>
      <c r="J29" s="106">
        <v>1.37</v>
      </c>
      <c r="K29" s="105">
        <v>35.229999999999997</v>
      </c>
      <c r="L29" s="111">
        <v>11.73</v>
      </c>
      <c r="M29" s="97">
        <v>0.62</v>
      </c>
      <c r="N29" s="89">
        <v>7.07</v>
      </c>
      <c r="O29" s="96">
        <v>16.899999999999999</v>
      </c>
      <c r="P29" s="96">
        <v>34.53</v>
      </c>
      <c r="Q29" s="96">
        <v>23.67</v>
      </c>
      <c r="R29" s="97">
        <v>17.12</v>
      </c>
      <c r="S29" s="97">
        <v>4654.63</v>
      </c>
      <c r="T29" s="1"/>
      <c r="V29" s="19">
        <v>46.96</v>
      </c>
      <c r="W29" s="19">
        <v>0.7</v>
      </c>
      <c r="X29" s="19">
        <v>20</v>
      </c>
    </row>
    <row r="30" spans="1:48" x14ac:dyDescent="0.25">
      <c r="A30" s="1">
        <v>4</v>
      </c>
      <c r="B30" s="125" t="s">
        <v>75</v>
      </c>
      <c r="C30" s="128">
        <v>6696</v>
      </c>
      <c r="D30" s="92">
        <v>4.51</v>
      </c>
      <c r="E30" s="89">
        <v>34.979999999999997</v>
      </c>
      <c r="F30" s="96">
        <v>33.92</v>
      </c>
      <c r="G30" s="96">
        <v>34.32</v>
      </c>
      <c r="H30" s="97">
        <v>17.21</v>
      </c>
      <c r="I30" s="105">
        <v>91.49</v>
      </c>
      <c r="J30" s="106">
        <v>1.51</v>
      </c>
      <c r="K30" s="105">
        <v>32.14</v>
      </c>
      <c r="L30" s="111">
        <v>12.8</v>
      </c>
      <c r="M30" s="97">
        <v>0.61</v>
      </c>
      <c r="N30" s="89">
        <v>8.75</v>
      </c>
      <c r="O30" s="96">
        <v>24.22</v>
      </c>
      <c r="P30" s="96">
        <v>39.729999999999997</v>
      </c>
      <c r="Q30" s="96">
        <v>16.739999999999998</v>
      </c>
      <c r="R30" s="97">
        <v>10.5</v>
      </c>
      <c r="S30" s="97">
        <v>3486</v>
      </c>
      <c r="T30" s="1"/>
      <c r="V30" s="19">
        <v>44.94</v>
      </c>
      <c r="W30" s="19">
        <v>0.06</v>
      </c>
      <c r="X30" s="19">
        <v>30.42</v>
      </c>
    </row>
    <row r="31" spans="1:48" x14ac:dyDescent="0.25">
      <c r="B31" s="138"/>
      <c r="C31" s="132" t="s">
        <v>117</v>
      </c>
      <c r="D31" s="93">
        <f>(D28-D29)/D28</f>
        <v>0.26490066225165565</v>
      </c>
      <c r="E31" s="98">
        <f>(E28-E29)/E28</f>
        <v>0.52412731006160163</v>
      </c>
      <c r="F31" s="99">
        <f>(F28-F29)/F28</f>
        <v>0.57764995891536564</v>
      </c>
      <c r="G31" s="99">
        <f>(G30-G29)/G30</f>
        <v>0.49650349650349646</v>
      </c>
      <c r="H31" s="100">
        <f>(H29-H28)/H29</f>
        <v>0.36036755892928485</v>
      </c>
      <c r="I31" s="107">
        <f>(I30-I29)/I30</f>
        <v>4.1534593944693381E-2</v>
      </c>
      <c r="J31" s="108">
        <f>(J30-J29)/J30</f>
        <v>9.2715231788079402E-2</v>
      </c>
      <c r="K31" s="107">
        <f>(K27-K28)/K27</f>
        <v>0.26478731437201097</v>
      </c>
      <c r="L31" s="112">
        <f>(L27-L28)/L27</f>
        <v>0.57734939759036141</v>
      </c>
      <c r="M31" s="108">
        <f>(M27-M28)/M27</f>
        <v>0.43678160919540232</v>
      </c>
      <c r="N31" s="98">
        <f>(N28-N27)/N28</f>
        <v>0.50383141762452111</v>
      </c>
      <c r="O31" s="113">
        <f>(O28-O27)/O28</f>
        <v>0.47608773822366052</v>
      </c>
      <c r="P31" s="113">
        <f>(P30-P29)/P30</f>
        <v>0.13088346337780005</v>
      </c>
      <c r="Q31" s="113">
        <f>(Q27-Q28)/Q27</f>
        <v>0.37381638534376282</v>
      </c>
      <c r="R31" s="114">
        <f>(R27-R28)/R27</f>
        <v>0.65596979707409164</v>
      </c>
      <c r="S31" s="108">
        <f>(S27-S28)/S27</f>
        <v>0.42574526699693993</v>
      </c>
      <c r="T31" s="11">
        <f>MAX(I31:S31)</f>
        <v>0.65596979707409164</v>
      </c>
      <c r="U31" s="12">
        <f>MIN(I31:S31)</f>
        <v>4.1534593944693381E-2</v>
      </c>
      <c r="V31" s="9"/>
      <c r="W31" s="8"/>
      <c r="X31" s="8"/>
      <c r="Y31" s="9"/>
      <c r="Z31" s="9"/>
      <c r="AA31" s="8"/>
      <c r="AB31" s="8"/>
      <c r="AC31" s="8"/>
      <c r="AD31" s="8"/>
      <c r="AE31" s="8"/>
      <c r="AF31" s="8"/>
      <c r="AG31" s="9"/>
      <c r="AH31" s="9"/>
      <c r="AI31" s="9"/>
      <c r="AJ31" s="9"/>
      <c r="AK31" s="8"/>
      <c r="AL31" s="8"/>
      <c r="AM31" s="8"/>
      <c r="AN31" s="9"/>
      <c r="AO31" s="9"/>
      <c r="AP31" s="9"/>
      <c r="AQ31" s="9"/>
      <c r="AR31" s="8"/>
      <c r="AS31" s="8"/>
      <c r="AT31" s="8"/>
      <c r="AU31" s="9"/>
      <c r="AV31" s="9"/>
    </row>
    <row r="32" spans="1:48" x14ac:dyDescent="0.25">
      <c r="C32" s="1"/>
      <c r="T32" s="1"/>
    </row>
  </sheetData>
  <mergeCells count="10">
    <mergeCell ref="B1:H1"/>
    <mergeCell ref="I1:S1"/>
    <mergeCell ref="D17:S17"/>
    <mergeCell ref="D25:S25"/>
    <mergeCell ref="B9:B10"/>
    <mergeCell ref="C9:C10"/>
    <mergeCell ref="D9:D10"/>
    <mergeCell ref="E9:E10"/>
    <mergeCell ref="F9:F10"/>
    <mergeCell ref="G9:S9"/>
  </mergeCells>
  <conditionalFormatting sqref="H3:H6">
    <cfRule type="iconSet" priority="8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19:Q22">
    <cfRule type="iconSet" priority="8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3:I6">
    <cfRule type="iconSet" priority="8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3:J6">
    <cfRule type="iconSet" priority="8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3:K6">
    <cfRule type="iconSet" priority="8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3:L6">
    <cfRule type="iconSet" priority="8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3:M6">
    <cfRule type="iconSet" priority="8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3:N6">
    <cfRule type="iconSet" priority="8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3:O6">
    <cfRule type="iconSet" priority="7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3:P6">
    <cfRule type="iconSet" priority="7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3:Q6">
    <cfRule type="iconSet" priority="7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19:D22">
    <cfRule type="iconSet" priority="7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19:E22">
    <cfRule type="iconSet" priority="7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19:F22">
    <cfRule type="iconSet" priority="7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19:G22">
    <cfRule type="iconSet" priority="7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19:H22">
    <cfRule type="iconSet" priority="7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19:I22">
    <cfRule type="iconSet" priority="7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19:J22">
    <cfRule type="iconSet" priority="7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19:K22">
    <cfRule type="iconSet" priority="6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19:L22">
    <cfRule type="iconSet" priority="6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19:M22">
    <cfRule type="iconSet" priority="6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19:N22">
    <cfRule type="iconSet" priority="6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19:O22">
    <cfRule type="iconSet" priority="6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19:P22">
    <cfRule type="iconSet" priority="6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19:R22">
    <cfRule type="iconSet" priority="6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19:S22">
    <cfRule type="iconSet" priority="6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27:S30">
    <cfRule type="iconSet" priority="6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W27:W30">
    <cfRule type="iconSet" priority="6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27:N30">
    <cfRule type="iconSet" priority="5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27:O30">
    <cfRule type="iconSet" priority="5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27:P30">
    <cfRule type="iconSet" priority="5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27:Q30">
    <cfRule type="iconSet" priority="5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27:R30">
    <cfRule type="iconSet" priority="5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27:D30">
    <cfRule type="iconSet" priority="5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27:E30">
    <cfRule type="iconSet" priority="5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27:F30">
    <cfRule type="iconSet" priority="5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27:M30">
    <cfRule type="iconSet" priority="5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V27:V30">
    <cfRule type="iconSet" priority="5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27:H30">
    <cfRule type="iconSet" priority="4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X27:X30">
    <cfRule type="iconSet" priority="4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27:G30">
    <cfRule type="iconSet" priority="4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27:K30">
    <cfRule type="iconSet" priority="4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27:J30">
    <cfRule type="iconSet" priority="4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27:L30">
    <cfRule type="iconSet" priority="4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27:I30">
    <cfRule type="iconSet" priority="4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3:I6">
    <cfRule type="iconSet" priority="4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3:J6">
    <cfRule type="iconSet" priority="4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3:K6">
    <cfRule type="iconSet" priority="4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3:L6">
    <cfRule type="iconSet" priority="3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3:M6">
    <cfRule type="iconSet" priority="3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3:N6">
    <cfRule type="iconSet" priority="3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3:O6">
    <cfRule type="iconSet" priority="3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3:P6">
    <cfRule type="iconSet" priority="3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3:Q6">
    <cfRule type="iconSet" priority="3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3:S6">
    <cfRule type="iconSet" priority="3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3:R6">
    <cfRule type="iconSet" priority="3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3:R6">
    <cfRule type="iconSet" priority="3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3:G6">
    <cfRule type="iconSet" priority="3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C19:C22">
    <cfRule type="iconSet" priority="2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C27:C30">
    <cfRule type="iconSet" priority="2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11:I14">
    <cfRule type="iconSet" priority="2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11:H14">
    <cfRule type="iconSet" priority="2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11:G14">
    <cfRule type="iconSet" priority="2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11:J14">
    <cfRule type="iconSet" priority="2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11:K14">
    <cfRule type="iconSet" priority="2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11:L14">
    <cfRule type="iconSet" priority="2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11:M14">
    <cfRule type="iconSet" priority="2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11:N14">
    <cfRule type="iconSet" priority="2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11:I14">
    <cfRule type="iconSet" priority="1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11:H14">
    <cfRule type="iconSet" priority="1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11:G14">
    <cfRule type="iconSet" priority="1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11:J14">
    <cfRule type="iconSet" priority="1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11:K14">
    <cfRule type="iconSet" priority="1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11:M14">
    <cfRule type="iconSet" priority="1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11:N14">
    <cfRule type="iconSet" priority="1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11:O14">
    <cfRule type="iconSet" priority="1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11:O14">
    <cfRule type="iconSet" priority="1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11:P14">
    <cfRule type="iconSet" priority="1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11:P14">
    <cfRule type="iconSet" priority="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11:Q14">
    <cfRule type="iconSet" priority="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11:Q14">
    <cfRule type="iconSet" priority="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11:S14">
    <cfRule type="iconSet" priority="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11:S14">
    <cfRule type="iconSet" priority="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11:R14">
    <cfRule type="iconSet" priority="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11:R14">
    <cfRule type="iconSet" priority="1">
      <iconSet iconSet="4Arrows">
        <cfvo type="percent" val="0"/>
        <cfvo type="percent" val="5"/>
        <cfvo type="percent" val="50"/>
        <cfvo type="percent" val="9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2"/>
  <sheetViews>
    <sheetView topLeftCell="B10" zoomScale="85" zoomScaleNormal="85" workbookViewId="0">
      <selection activeCell="B1" sqref="B1:S31"/>
    </sheetView>
  </sheetViews>
  <sheetFormatPr defaultRowHeight="15" x14ac:dyDescent="0.25"/>
  <cols>
    <col min="1" max="1" width="10.28515625" style="1" hidden="1" customWidth="1"/>
    <col min="2" max="2" width="13.85546875" style="1" customWidth="1"/>
    <col min="3" max="13" width="15.7109375" customWidth="1"/>
    <col min="14" max="18" width="16" customWidth="1"/>
    <col min="19" max="19" width="19.42578125" customWidth="1"/>
    <col min="20" max="21" width="5.85546875" bestFit="1" customWidth="1"/>
    <col min="22" max="24" width="30.28515625" hidden="1" customWidth="1"/>
    <col min="25" max="44" width="20.5703125" customWidth="1"/>
    <col min="45" max="45" width="24.7109375" customWidth="1"/>
    <col min="46" max="54" width="20.5703125" customWidth="1"/>
  </cols>
  <sheetData>
    <row r="1" spans="1:48" x14ac:dyDescent="0.25">
      <c r="B1" s="144" t="s">
        <v>59</v>
      </c>
      <c r="C1" s="145"/>
      <c r="D1" s="145"/>
      <c r="E1" s="145"/>
      <c r="F1" s="145"/>
      <c r="G1" s="145"/>
      <c r="H1" s="145"/>
      <c r="I1" s="57" t="s">
        <v>138</v>
      </c>
      <c r="J1" s="58"/>
      <c r="K1" s="58"/>
      <c r="L1" s="58"/>
      <c r="M1" s="58"/>
      <c r="N1" s="58"/>
      <c r="O1" s="58"/>
      <c r="P1" s="58"/>
      <c r="Q1" s="58"/>
      <c r="R1" s="58"/>
      <c r="S1" s="59"/>
    </row>
    <row r="2" spans="1:48" ht="51.75" x14ac:dyDescent="0.25">
      <c r="A2" s="1" t="s">
        <v>122</v>
      </c>
      <c r="B2" s="121" t="s">
        <v>62</v>
      </c>
      <c r="C2" s="122" t="s">
        <v>1</v>
      </c>
      <c r="D2" s="122" t="s">
        <v>2</v>
      </c>
      <c r="E2" s="122" t="s">
        <v>3</v>
      </c>
      <c r="F2" s="122" t="s">
        <v>4</v>
      </c>
      <c r="G2" s="123" t="s">
        <v>26</v>
      </c>
      <c r="H2" s="123" t="s">
        <v>27</v>
      </c>
      <c r="I2" s="49" t="s">
        <v>30</v>
      </c>
      <c r="J2" s="50" t="s">
        <v>31</v>
      </c>
      <c r="K2" s="49" t="s">
        <v>32</v>
      </c>
      <c r="L2" s="50" t="s">
        <v>33</v>
      </c>
      <c r="M2" s="50" t="s">
        <v>34</v>
      </c>
      <c r="N2" s="54" t="s">
        <v>35</v>
      </c>
      <c r="O2" s="49" t="s">
        <v>36</v>
      </c>
      <c r="P2" s="50" t="s">
        <v>37</v>
      </c>
      <c r="Q2" s="50" t="s">
        <v>38</v>
      </c>
      <c r="R2" s="54" t="s">
        <v>39</v>
      </c>
      <c r="S2" s="37" t="s">
        <v>50</v>
      </c>
      <c r="T2" s="10" t="s">
        <v>51</v>
      </c>
      <c r="U2" s="10" t="s">
        <v>52</v>
      </c>
    </row>
    <row r="3" spans="1:48" s="6" customFormat="1" x14ac:dyDescent="0.25">
      <c r="A3" s="1">
        <v>1</v>
      </c>
      <c r="B3" s="125" t="s">
        <v>66</v>
      </c>
      <c r="C3" s="126">
        <v>0</v>
      </c>
      <c r="D3" s="126">
        <v>100</v>
      </c>
      <c r="E3" s="126">
        <v>0</v>
      </c>
      <c r="F3" s="126">
        <v>0</v>
      </c>
      <c r="G3" s="146">
        <v>44830</v>
      </c>
      <c r="H3" s="146">
        <v>35545</v>
      </c>
      <c r="I3" s="51">
        <v>2.4700000000000002</v>
      </c>
      <c r="J3" s="52">
        <v>6.63</v>
      </c>
      <c r="K3" s="51">
        <v>13003.59</v>
      </c>
      <c r="L3" s="52">
        <v>34939.120000000003</v>
      </c>
      <c r="M3" s="52">
        <v>5264.61</v>
      </c>
      <c r="N3" s="55">
        <v>5269.85</v>
      </c>
      <c r="O3" s="51">
        <v>87.61</v>
      </c>
      <c r="P3" s="52">
        <v>235.39</v>
      </c>
      <c r="Q3" s="52">
        <v>35.47</v>
      </c>
      <c r="R3" s="55">
        <v>35.5</v>
      </c>
      <c r="S3" s="60" t="s">
        <v>120</v>
      </c>
      <c r="T3" s="1"/>
      <c r="U3"/>
    </row>
    <row r="4" spans="1:48" s="6" customFormat="1" x14ac:dyDescent="0.25">
      <c r="A4" s="1">
        <v>2</v>
      </c>
      <c r="B4" s="125" t="s">
        <v>63</v>
      </c>
      <c r="C4" s="129">
        <v>0</v>
      </c>
      <c r="D4" s="129">
        <v>100</v>
      </c>
      <c r="E4" s="129">
        <v>0</v>
      </c>
      <c r="F4" s="129">
        <v>0</v>
      </c>
      <c r="G4" s="146">
        <v>60060</v>
      </c>
      <c r="H4" s="146">
        <v>48545</v>
      </c>
      <c r="I4" s="51">
        <v>2.54</v>
      </c>
      <c r="J4" s="52">
        <v>6.96</v>
      </c>
      <c r="K4" s="51">
        <v>14221.63</v>
      </c>
      <c r="L4" s="52">
        <v>38955.51</v>
      </c>
      <c r="M4" s="52">
        <v>5599.07</v>
      </c>
      <c r="N4" s="55">
        <v>5597.06</v>
      </c>
      <c r="O4" s="51">
        <v>93.43</v>
      </c>
      <c r="P4" s="52">
        <v>255.92</v>
      </c>
      <c r="Q4" s="52">
        <v>36.78</v>
      </c>
      <c r="R4" s="55">
        <v>36.770000000000003</v>
      </c>
      <c r="S4" s="61" t="s">
        <v>120</v>
      </c>
      <c r="T4" s="1"/>
      <c r="U4"/>
    </row>
    <row r="5" spans="1:48" s="6" customFormat="1" x14ac:dyDescent="0.25">
      <c r="A5" s="1">
        <v>3</v>
      </c>
      <c r="B5" s="125" t="s">
        <v>64</v>
      </c>
      <c r="C5" s="126">
        <v>0</v>
      </c>
      <c r="D5" s="126">
        <v>100</v>
      </c>
      <c r="E5" s="126">
        <v>0</v>
      </c>
      <c r="F5" s="126">
        <v>0</v>
      </c>
      <c r="G5" s="146">
        <v>63425</v>
      </c>
      <c r="H5" s="146">
        <v>54134</v>
      </c>
      <c r="I5" s="51">
        <v>2.82</v>
      </c>
      <c r="J5" s="52">
        <v>7.23</v>
      </c>
      <c r="K5" s="51">
        <v>10003.799999999999</v>
      </c>
      <c r="L5" s="52">
        <v>25628.49</v>
      </c>
      <c r="M5" s="52">
        <v>3547.45</v>
      </c>
      <c r="N5" s="55">
        <v>3544.74</v>
      </c>
      <c r="O5" s="51">
        <v>77.09</v>
      </c>
      <c r="P5" s="52">
        <v>197.5</v>
      </c>
      <c r="Q5" s="52">
        <v>27.34</v>
      </c>
      <c r="R5" s="55">
        <v>27.32</v>
      </c>
      <c r="S5" s="61" t="s">
        <v>120</v>
      </c>
      <c r="T5" s="1"/>
      <c r="U5"/>
    </row>
    <row r="6" spans="1:48" s="6" customFormat="1" x14ac:dyDescent="0.25">
      <c r="A6" s="1">
        <v>4</v>
      </c>
      <c r="B6" s="125" t="s">
        <v>65</v>
      </c>
      <c r="C6" s="126">
        <v>0</v>
      </c>
      <c r="D6" s="126">
        <v>100</v>
      </c>
      <c r="E6" s="126">
        <v>0</v>
      </c>
      <c r="F6" s="126">
        <v>0</v>
      </c>
      <c r="G6" s="146">
        <v>55611</v>
      </c>
      <c r="H6" s="146">
        <v>44894</v>
      </c>
      <c r="I6" s="51">
        <v>2.59</v>
      </c>
      <c r="J6" s="52">
        <v>7.07</v>
      </c>
      <c r="K6" s="51">
        <v>11487.45</v>
      </c>
      <c r="L6" s="52">
        <v>31308.35</v>
      </c>
      <c r="M6" s="52">
        <v>4435.3100000000004</v>
      </c>
      <c r="N6" s="55">
        <v>4428.34</v>
      </c>
      <c r="O6" s="51">
        <v>84.41</v>
      </c>
      <c r="P6" s="52">
        <v>230.04</v>
      </c>
      <c r="Q6" s="52">
        <v>32.590000000000003</v>
      </c>
      <c r="R6" s="55">
        <v>32.54</v>
      </c>
      <c r="S6" s="61" t="s">
        <v>120</v>
      </c>
      <c r="T6" s="1"/>
      <c r="U6"/>
    </row>
    <row r="7" spans="1:48" x14ac:dyDescent="0.25">
      <c r="A7"/>
      <c r="B7" s="130"/>
      <c r="C7" s="131"/>
      <c r="D7" s="131"/>
      <c r="E7" s="131"/>
      <c r="F7" s="131"/>
      <c r="G7" s="131"/>
      <c r="H7" s="147" t="s">
        <v>60</v>
      </c>
      <c r="I7" s="53">
        <f>(I5-I3)/I5</f>
        <v>0.12411347517730485</v>
      </c>
      <c r="J7" s="43">
        <f>(J5-J3)/J5</f>
        <v>8.2987551867219983E-2</v>
      </c>
      <c r="K7" s="53">
        <f>(K4-K5)/K4</f>
        <v>0.29657852159000059</v>
      </c>
      <c r="L7" s="43">
        <f>(L4-L5)/L4</f>
        <v>0.34210872864968267</v>
      </c>
      <c r="M7" s="43">
        <f>(M4-M5)/M4</f>
        <v>0.36642156643871215</v>
      </c>
      <c r="N7" s="56">
        <f>(N4-N5)/N4</f>
        <v>0.36667822035139885</v>
      </c>
      <c r="O7" s="53">
        <f>(O4-O5)/O4</f>
        <v>0.17489029219736704</v>
      </c>
      <c r="P7" s="43">
        <f>(P4-P5)/P4</f>
        <v>0.22827446076899027</v>
      </c>
      <c r="Q7" s="43">
        <f>(Q4-Q5)/Q4</f>
        <v>0.25666122892876564</v>
      </c>
      <c r="R7" s="56">
        <f>(R4-R5)/R4</f>
        <v>0.25700299156921408</v>
      </c>
      <c r="S7" s="56"/>
      <c r="T7" s="11">
        <f>MAX(I7:S7)</f>
        <v>0.36667822035139885</v>
      </c>
      <c r="U7" s="12">
        <f>MIN(I7:S7)</f>
        <v>8.2987551867219983E-2</v>
      </c>
      <c r="V7" s="9"/>
      <c r="W7" s="8"/>
      <c r="X7" s="8"/>
      <c r="Y7" s="9"/>
      <c r="Z7" s="9"/>
      <c r="AA7" s="8"/>
      <c r="AB7" s="8"/>
      <c r="AC7" s="8"/>
      <c r="AD7" s="8"/>
      <c r="AE7" s="8"/>
      <c r="AF7" s="8"/>
      <c r="AG7" s="9"/>
      <c r="AH7" s="9"/>
      <c r="AI7" s="9"/>
      <c r="AJ7" s="9"/>
      <c r="AK7" s="8"/>
      <c r="AL7" s="8"/>
      <c r="AM7" s="8"/>
      <c r="AN7" s="9"/>
      <c r="AO7" s="9"/>
      <c r="AP7" s="9"/>
      <c r="AQ7" s="9"/>
      <c r="AR7" s="8"/>
      <c r="AS7" s="8"/>
      <c r="AT7" s="8"/>
      <c r="AU7" s="9"/>
      <c r="AV7" s="9"/>
    </row>
    <row r="8" spans="1:48" x14ac:dyDescent="0.25">
      <c r="T8" s="1"/>
    </row>
    <row r="9" spans="1:48" s="1" customFormat="1" ht="15" customHeight="1" x14ac:dyDescent="0.25">
      <c r="B9" s="34" t="s">
        <v>62</v>
      </c>
      <c r="C9" s="34" t="s">
        <v>1</v>
      </c>
      <c r="D9" s="34" t="s">
        <v>2</v>
      </c>
      <c r="E9" s="34" t="s">
        <v>3</v>
      </c>
      <c r="F9" s="34" t="s">
        <v>4</v>
      </c>
      <c r="G9" s="57" t="s">
        <v>49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9"/>
    </row>
    <row r="10" spans="1:48" s="1" customFormat="1" ht="63.75" x14ac:dyDescent="0.25">
      <c r="A10" s="1" t="s">
        <v>122</v>
      </c>
      <c r="B10" s="34"/>
      <c r="C10" s="34"/>
      <c r="D10" s="34"/>
      <c r="E10" s="34"/>
      <c r="F10" s="34"/>
      <c r="G10" s="45" t="s">
        <v>126</v>
      </c>
      <c r="H10" s="36" t="s">
        <v>127</v>
      </c>
      <c r="I10" s="37" t="s">
        <v>143</v>
      </c>
      <c r="J10" s="45" t="s">
        <v>128</v>
      </c>
      <c r="K10" s="36" t="s">
        <v>129</v>
      </c>
      <c r="L10" s="36" t="s">
        <v>130</v>
      </c>
      <c r="M10" s="36" t="s">
        <v>131</v>
      </c>
      <c r="N10" s="37" t="s">
        <v>132</v>
      </c>
      <c r="O10" s="36" t="s">
        <v>133</v>
      </c>
      <c r="P10" s="36" t="s">
        <v>134</v>
      </c>
      <c r="Q10" s="36" t="s">
        <v>135</v>
      </c>
      <c r="R10" s="36" t="s">
        <v>136</v>
      </c>
      <c r="S10" s="37" t="s">
        <v>137</v>
      </c>
    </row>
    <row r="11" spans="1:48" s="1" customFormat="1" x14ac:dyDescent="0.25">
      <c r="A11" s="1">
        <v>1</v>
      </c>
      <c r="B11" s="4" t="s">
        <v>66</v>
      </c>
      <c r="C11" s="4">
        <v>0</v>
      </c>
      <c r="D11" s="4">
        <v>100</v>
      </c>
      <c r="E11" s="4">
        <v>0</v>
      </c>
      <c r="F11" s="4">
        <v>0</v>
      </c>
      <c r="G11" s="46">
        <v>40.33</v>
      </c>
      <c r="H11" s="38">
        <v>23</v>
      </c>
      <c r="I11" s="39">
        <v>36.67</v>
      </c>
      <c r="J11" s="46">
        <v>9.01</v>
      </c>
      <c r="K11" s="38">
        <v>2.3199999999999998</v>
      </c>
      <c r="L11" s="38">
        <v>77.12</v>
      </c>
      <c r="M11" s="38">
        <v>11.38</v>
      </c>
      <c r="N11" s="39">
        <v>0.17</v>
      </c>
      <c r="O11" s="38">
        <v>42.45</v>
      </c>
      <c r="P11" s="38">
        <v>34.119999999999997</v>
      </c>
      <c r="Q11" s="38" t="s">
        <v>120</v>
      </c>
      <c r="R11" s="38">
        <v>7.69</v>
      </c>
      <c r="S11" s="39">
        <v>15.75</v>
      </c>
    </row>
    <row r="12" spans="1:48" s="1" customFormat="1" x14ac:dyDescent="0.25">
      <c r="A12" s="1">
        <v>2</v>
      </c>
      <c r="B12" s="4" t="s">
        <v>63</v>
      </c>
      <c r="C12" s="15">
        <v>0</v>
      </c>
      <c r="D12" s="15">
        <v>100</v>
      </c>
      <c r="E12" s="15">
        <v>0</v>
      </c>
      <c r="F12" s="15">
        <v>0</v>
      </c>
      <c r="G12" s="47">
        <v>35.659999999999997</v>
      </c>
      <c r="H12" s="40">
        <v>25.23</v>
      </c>
      <c r="I12" s="41">
        <v>39.119999999999997</v>
      </c>
      <c r="J12" s="47">
        <v>5.65</v>
      </c>
      <c r="K12" s="40">
        <v>7.39</v>
      </c>
      <c r="L12" s="40">
        <v>78.069999999999993</v>
      </c>
      <c r="M12" s="40">
        <v>8.26</v>
      </c>
      <c r="N12" s="41">
        <v>0.63</v>
      </c>
      <c r="O12" s="40">
        <v>42.39</v>
      </c>
      <c r="P12" s="40">
        <v>33.520000000000003</v>
      </c>
      <c r="Q12" s="40" t="s">
        <v>120</v>
      </c>
      <c r="R12" s="40">
        <v>7.26</v>
      </c>
      <c r="S12" s="41">
        <v>16.829999999999998</v>
      </c>
    </row>
    <row r="13" spans="1:48" s="1" customFormat="1" x14ac:dyDescent="0.25">
      <c r="A13" s="1">
        <v>3</v>
      </c>
      <c r="B13" s="4" t="s">
        <v>64</v>
      </c>
      <c r="C13" s="4">
        <v>0</v>
      </c>
      <c r="D13" s="4">
        <v>100</v>
      </c>
      <c r="E13" s="4">
        <v>0</v>
      </c>
      <c r="F13" s="4">
        <v>0</v>
      </c>
      <c r="G13" s="46">
        <v>32.24</v>
      </c>
      <c r="H13" s="38">
        <v>38.14</v>
      </c>
      <c r="I13" s="39">
        <v>29.62</v>
      </c>
      <c r="J13" s="46">
        <v>1.25</v>
      </c>
      <c r="K13" s="38">
        <v>17.45</v>
      </c>
      <c r="L13" s="38">
        <v>74.22</v>
      </c>
      <c r="M13" s="38">
        <v>6.92</v>
      </c>
      <c r="N13" s="39">
        <v>0.15</v>
      </c>
      <c r="O13" s="38">
        <v>40.619999999999997</v>
      </c>
      <c r="P13" s="38">
        <v>27.31</v>
      </c>
      <c r="Q13" s="38" t="s">
        <v>120</v>
      </c>
      <c r="R13" s="38">
        <v>8.91</v>
      </c>
      <c r="S13" s="39">
        <v>23.17</v>
      </c>
    </row>
    <row r="14" spans="1:48" s="1" customFormat="1" x14ac:dyDescent="0.25">
      <c r="A14" s="1">
        <v>4</v>
      </c>
      <c r="B14" s="4" t="s">
        <v>65</v>
      </c>
      <c r="C14" s="4">
        <v>0</v>
      </c>
      <c r="D14" s="4">
        <v>100</v>
      </c>
      <c r="E14" s="4">
        <v>0</v>
      </c>
      <c r="F14" s="4">
        <v>0</v>
      </c>
      <c r="G14" s="46">
        <v>38.65</v>
      </c>
      <c r="H14" s="38">
        <v>26.7</v>
      </c>
      <c r="I14" s="39">
        <v>34.65</v>
      </c>
      <c r="J14" s="46">
        <v>9</v>
      </c>
      <c r="K14" s="38">
        <v>1.74</v>
      </c>
      <c r="L14" s="38">
        <v>77.22</v>
      </c>
      <c r="M14" s="38">
        <v>11.82</v>
      </c>
      <c r="N14" s="39">
        <v>0.22</v>
      </c>
      <c r="O14" s="38">
        <v>41.29</v>
      </c>
      <c r="P14" s="38">
        <v>31.83</v>
      </c>
      <c r="Q14" s="38" t="s">
        <v>120</v>
      </c>
      <c r="R14" s="38">
        <v>8.4600000000000009</v>
      </c>
      <c r="S14" s="39">
        <v>18.420000000000002</v>
      </c>
    </row>
    <row r="15" spans="1:48" s="1" customFormat="1" x14ac:dyDescent="0.25">
      <c r="C15"/>
      <c r="D15"/>
      <c r="E15"/>
      <c r="F15" s="16" t="s">
        <v>60</v>
      </c>
      <c r="G15" s="53">
        <f>(G11-G13)/G11</f>
        <v>0.20059509050334731</v>
      </c>
      <c r="H15" s="43">
        <f>(H13-H11)/H13</f>
        <v>0.39695857367593079</v>
      </c>
      <c r="I15" s="56">
        <f>(I12-I13)/I12</f>
        <v>0.24284253578732098</v>
      </c>
      <c r="J15" s="48">
        <f>(J11-J13)/J11</f>
        <v>0.86126526082130961</v>
      </c>
      <c r="K15" s="42">
        <f>(K13-K14)/K13</f>
        <v>0.90028653295128935</v>
      </c>
      <c r="L15" s="43">
        <f>(L12-L13)/L12</f>
        <v>4.9314717561162992E-2</v>
      </c>
      <c r="M15" s="43">
        <f>(M14-M13)/M14</f>
        <v>0.41455160744500846</v>
      </c>
      <c r="N15" s="44">
        <f>(N12-N13)/N12</f>
        <v>0.76190476190476186</v>
      </c>
      <c r="O15" s="43">
        <f>(O11-O13)/O13</f>
        <v>4.5051698670605746E-2</v>
      </c>
      <c r="P15" s="43">
        <f>(P11-P13)/P11</f>
        <v>0.1995896834701055</v>
      </c>
      <c r="Q15" s="43"/>
      <c r="R15" s="43">
        <f>(R13-R12)/R13</f>
        <v>0.18518518518518523</v>
      </c>
      <c r="S15" s="56">
        <f>(S13-S11)/S13</f>
        <v>0.32024169184290036</v>
      </c>
      <c r="T15" s="11">
        <f>MAX(I15:S15)</f>
        <v>0.90028653295128935</v>
      </c>
      <c r="U15" s="12">
        <f>MIN(I15:S15)</f>
        <v>4.5051698670605746E-2</v>
      </c>
    </row>
    <row r="16" spans="1:48" x14ac:dyDescent="0.25">
      <c r="T16" s="1"/>
    </row>
    <row r="17" spans="1:48" x14ac:dyDescent="0.25">
      <c r="D17" s="80" t="s">
        <v>53</v>
      </c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9"/>
      <c r="T17" s="1"/>
    </row>
    <row r="18" spans="1:48" ht="77.25" x14ac:dyDescent="0.25">
      <c r="A18" s="1" t="s">
        <v>122</v>
      </c>
      <c r="B18" s="2" t="s">
        <v>62</v>
      </c>
      <c r="C18" s="2" t="s">
        <v>28</v>
      </c>
      <c r="D18" s="62" t="s">
        <v>5</v>
      </c>
      <c r="E18" s="68" t="s">
        <v>6</v>
      </c>
      <c r="F18" s="71" t="s">
        <v>14</v>
      </c>
      <c r="G18" s="62" t="s">
        <v>40</v>
      </c>
      <c r="H18" s="63" t="s">
        <v>41</v>
      </c>
      <c r="I18" s="63" t="s">
        <v>7</v>
      </c>
      <c r="J18" s="63" t="s">
        <v>8</v>
      </c>
      <c r="K18" s="63" t="s">
        <v>9</v>
      </c>
      <c r="L18" s="68" t="s">
        <v>10</v>
      </c>
      <c r="M18" s="62" t="s">
        <v>125</v>
      </c>
      <c r="N18" s="63" t="s">
        <v>124</v>
      </c>
      <c r="O18" s="63" t="s">
        <v>15</v>
      </c>
      <c r="P18" s="68" t="s">
        <v>11</v>
      </c>
      <c r="Q18" s="62" t="s">
        <v>12</v>
      </c>
      <c r="R18" s="68" t="s">
        <v>13</v>
      </c>
      <c r="S18" s="68" t="s">
        <v>16</v>
      </c>
      <c r="T18" s="1"/>
    </row>
    <row r="19" spans="1:48" x14ac:dyDescent="0.25">
      <c r="A19" s="1">
        <v>1</v>
      </c>
      <c r="B19" s="4" t="s">
        <v>66</v>
      </c>
      <c r="C19" s="18">
        <v>23684</v>
      </c>
      <c r="D19" s="64">
        <v>50.75</v>
      </c>
      <c r="E19" s="69">
        <v>49.25</v>
      </c>
      <c r="F19" s="72">
        <v>25.44</v>
      </c>
      <c r="G19" s="64">
        <v>24.13</v>
      </c>
      <c r="H19" s="65">
        <v>19.41</v>
      </c>
      <c r="I19" s="65">
        <v>47.54</v>
      </c>
      <c r="J19" s="65">
        <v>8.33</v>
      </c>
      <c r="K19" s="65">
        <v>0.45</v>
      </c>
      <c r="L19" s="69">
        <v>0.14000000000000001</v>
      </c>
      <c r="M19" s="64">
        <v>80.099999999999994</v>
      </c>
      <c r="N19" s="65">
        <v>9.5399999999999991</v>
      </c>
      <c r="O19" s="65">
        <v>6.93</v>
      </c>
      <c r="P19" s="69">
        <v>3.43</v>
      </c>
      <c r="Q19" s="64">
        <v>26.79</v>
      </c>
      <c r="R19" s="69">
        <v>34.729999999999997</v>
      </c>
      <c r="S19" s="69">
        <v>420.5</v>
      </c>
      <c r="T19" s="1"/>
    </row>
    <row r="20" spans="1:48" x14ac:dyDescent="0.25">
      <c r="A20" s="1">
        <v>2</v>
      </c>
      <c r="B20" s="4" t="s">
        <v>63</v>
      </c>
      <c r="C20" s="18">
        <v>30618</v>
      </c>
      <c r="D20" s="64">
        <v>51.79</v>
      </c>
      <c r="E20" s="69">
        <v>48.21</v>
      </c>
      <c r="F20" s="72">
        <v>27.04</v>
      </c>
      <c r="G20" s="64">
        <v>24.46</v>
      </c>
      <c r="H20" s="65">
        <v>19.489999999999998</v>
      </c>
      <c r="I20" s="65">
        <v>45.69</v>
      </c>
      <c r="J20" s="65">
        <v>9.57</v>
      </c>
      <c r="K20" s="65">
        <v>0.57999999999999996</v>
      </c>
      <c r="L20" s="69">
        <v>0.21</v>
      </c>
      <c r="M20" s="64">
        <v>75.39</v>
      </c>
      <c r="N20" s="65">
        <v>11.73</v>
      </c>
      <c r="O20" s="65">
        <v>8.83</v>
      </c>
      <c r="P20" s="69">
        <v>4.04</v>
      </c>
      <c r="Q20" s="64">
        <v>26.66</v>
      </c>
      <c r="R20" s="69">
        <v>36.880000000000003</v>
      </c>
      <c r="S20" s="69">
        <v>484.13</v>
      </c>
      <c r="T20" s="1"/>
    </row>
    <row r="21" spans="1:48" x14ac:dyDescent="0.25">
      <c r="A21" s="1">
        <v>3</v>
      </c>
      <c r="B21" s="4" t="s">
        <v>64</v>
      </c>
      <c r="C21" s="18">
        <v>28482</v>
      </c>
      <c r="D21" s="64">
        <v>54.29</v>
      </c>
      <c r="E21" s="69">
        <v>45.71</v>
      </c>
      <c r="F21" s="72">
        <v>32.35</v>
      </c>
      <c r="G21" s="64">
        <v>28.73</v>
      </c>
      <c r="H21" s="65">
        <v>20</v>
      </c>
      <c r="I21" s="65">
        <v>37.53</v>
      </c>
      <c r="J21" s="65">
        <v>11.54</v>
      </c>
      <c r="K21" s="65">
        <v>1.98</v>
      </c>
      <c r="L21" s="69">
        <v>0.22</v>
      </c>
      <c r="M21" s="64">
        <v>59.48</v>
      </c>
      <c r="N21" s="65">
        <v>13.48</v>
      </c>
      <c r="O21" s="65">
        <v>15.2</v>
      </c>
      <c r="P21" s="69">
        <v>11.85</v>
      </c>
      <c r="Q21" s="64">
        <v>24.28</v>
      </c>
      <c r="R21" s="69">
        <v>41.27</v>
      </c>
      <c r="S21" s="69">
        <v>826.65</v>
      </c>
      <c r="T21" s="1"/>
    </row>
    <row r="22" spans="1:48" x14ac:dyDescent="0.25">
      <c r="A22" s="1">
        <v>4</v>
      </c>
      <c r="B22" s="4" t="s">
        <v>65</v>
      </c>
      <c r="C22" s="18">
        <v>28029</v>
      </c>
      <c r="D22" s="64">
        <v>51</v>
      </c>
      <c r="E22" s="69">
        <v>49</v>
      </c>
      <c r="F22" s="72">
        <v>26.15</v>
      </c>
      <c r="G22" s="64">
        <v>24.31</v>
      </c>
      <c r="H22" s="65">
        <v>19.760000000000002</v>
      </c>
      <c r="I22" s="65">
        <v>46.4</v>
      </c>
      <c r="J22" s="65">
        <v>8.73</v>
      </c>
      <c r="K22" s="65">
        <v>0.62</v>
      </c>
      <c r="L22" s="69">
        <v>0.18</v>
      </c>
      <c r="M22" s="64">
        <v>77.790000000000006</v>
      </c>
      <c r="N22" s="65">
        <v>10.78</v>
      </c>
      <c r="O22" s="65">
        <v>7.71</v>
      </c>
      <c r="P22" s="69">
        <v>3.72</v>
      </c>
      <c r="Q22" s="64">
        <v>25.91</v>
      </c>
      <c r="R22" s="69">
        <v>35.380000000000003</v>
      </c>
      <c r="S22" s="69">
        <v>471.57</v>
      </c>
      <c r="T22" s="1"/>
    </row>
    <row r="23" spans="1:48" x14ac:dyDescent="0.25">
      <c r="A23"/>
      <c r="C23" s="16" t="s">
        <v>117</v>
      </c>
      <c r="D23" s="66">
        <f>(D21-D19)/D21</f>
        <v>6.5205378522748186E-2</v>
      </c>
      <c r="E23" s="151">
        <f>(E19-E21)/E19</f>
        <v>7.1878172588832473E-2</v>
      </c>
      <c r="F23" s="73">
        <f>(F21-F19)/F21</f>
        <v>0.21360123647604326</v>
      </c>
      <c r="G23" s="66">
        <f>(G21-G19)/G21</f>
        <v>0.16011138183083889</v>
      </c>
      <c r="H23" s="67">
        <f>(H21-H19)/H21</f>
        <v>2.9499999999999992E-2</v>
      </c>
      <c r="I23" s="74">
        <f>(I19-I21)/I19</f>
        <v>0.21055952881783757</v>
      </c>
      <c r="J23" s="67">
        <f>(J21-J19)/J21</f>
        <v>0.27816291161178502</v>
      </c>
      <c r="K23" s="75">
        <f>(K21-K19)/K21</f>
        <v>0.77272727272727271</v>
      </c>
      <c r="L23" s="70">
        <f>(L21-L19)/L21</f>
        <v>0.36363636363636359</v>
      </c>
      <c r="M23" s="77">
        <f>(M19-M21)/M19</f>
        <v>0.2574282147315855</v>
      </c>
      <c r="N23" s="67">
        <f>(N21-N19)/N21</f>
        <v>0.29228486646884283</v>
      </c>
      <c r="O23" s="75">
        <f>(O21-O19)/O21</f>
        <v>0.544078947368421</v>
      </c>
      <c r="P23" s="76">
        <f>(P21-P19)/P21</f>
        <v>0.7105485232067511</v>
      </c>
      <c r="Q23" s="77">
        <f>(Q19-Q21)/Q19</f>
        <v>9.3691675998506835E-2</v>
      </c>
      <c r="R23" s="70">
        <f>(R21-R19)/R21</f>
        <v>0.15846862127453371</v>
      </c>
      <c r="S23" s="70">
        <f>(S21-S19)/S21</f>
        <v>0.49132038952398233</v>
      </c>
      <c r="T23" s="11">
        <f>MAX(I23:S23)</f>
        <v>0.77272727272727271</v>
      </c>
      <c r="U23" s="12">
        <f>MIN(I23:S23)</f>
        <v>9.3691675998506835E-2</v>
      </c>
      <c r="V23" s="9"/>
      <c r="W23" s="8"/>
      <c r="X23" s="8"/>
      <c r="Y23" s="9"/>
      <c r="Z23" s="9"/>
      <c r="AA23" s="8"/>
      <c r="AB23" s="8"/>
      <c r="AC23" s="8"/>
      <c r="AD23" s="8"/>
      <c r="AE23" s="8"/>
      <c r="AF23" s="8"/>
      <c r="AG23" s="9"/>
      <c r="AH23" s="9"/>
      <c r="AI23" s="9"/>
      <c r="AJ23" s="9"/>
      <c r="AK23" s="8"/>
      <c r="AL23" s="8"/>
      <c r="AM23" s="8"/>
      <c r="AN23" s="9"/>
      <c r="AO23" s="9"/>
      <c r="AP23" s="9"/>
      <c r="AQ23" s="9"/>
      <c r="AR23" s="8"/>
      <c r="AS23" s="8"/>
      <c r="AT23" s="8"/>
      <c r="AU23" s="9"/>
      <c r="AV23" s="9"/>
    </row>
    <row r="24" spans="1:48" x14ac:dyDescent="0.25">
      <c r="T24" s="11"/>
      <c r="U24" s="12"/>
    </row>
    <row r="25" spans="1:48" x14ac:dyDescent="0.25">
      <c r="D25" s="117" t="s">
        <v>54</v>
      </c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  <c r="T25" s="11"/>
      <c r="U25" s="12"/>
    </row>
    <row r="26" spans="1:48" ht="64.5" x14ac:dyDescent="0.25">
      <c r="A26" s="1" t="s">
        <v>122</v>
      </c>
      <c r="B26" s="2" t="s">
        <v>62</v>
      </c>
      <c r="C26" s="2" t="s">
        <v>29</v>
      </c>
      <c r="D26" s="91" t="s">
        <v>24</v>
      </c>
      <c r="E26" s="88" t="s">
        <v>42</v>
      </c>
      <c r="F26" s="94" t="s">
        <v>43</v>
      </c>
      <c r="G26" s="94" t="s">
        <v>44</v>
      </c>
      <c r="H26" s="95" t="s">
        <v>46</v>
      </c>
      <c r="I26" s="101" t="s">
        <v>55</v>
      </c>
      <c r="J26" s="102" t="s">
        <v>56</v>
      </c>
      <c r="K26" s="101" t="s">
        <v>57</v>
      </c>
      <c r="L26" s="109" t="s">
        <v>58</v>
      </c>
      <c r="M26" s="95" t="s">
        <v>25</v>
      </c>
      <c r="N26" s="88" t="s">
        <v>19</v>
      </c>
      <c r="O26" s="94" t="s">
        <v>20</v>
      </c>
      <c r="P26" s="94" t="s">
        <v>21</v>
      </c>
      <c r="Q26" s="94" t="s">
        <v>22</v>
      </c>
      <c r="R26" s="95" t="s">
        <v>23</v>
      </c>
      <c r="S26" s="95" t="s">
        <v>17</v>
      </c>
      <c r="T26" s="1"/>
      <c r="V26" s="3" t="s">
        <v>47</v>
      </c>
      <c r="W26" s="3" t="s">
        <v>18</v>
      </c>
      <c r="X26" s="3" t="s">
        <v>45</v>
      </c>
    </row>
    <row r="27" spans="1:48" x14ac:dyDescent="0.25">
      <c r="A27" s="1">
        <v>1</v>
      </c>
      <c r="B27" s="4" t="s">
        <v>66</v>
      </c>
      <c r="C27" s="18">
        <v>5719</v>
      </c>
      <c r="D27" s="92">
        <v>4.1399999999999997</v>
      </c>
      <c r="E27" s="89">
        <v>35.76</v>
      </c>
      <c r="F27" s="96">
        <v>37.799999999999997</v>
      </c>
      <c r="G27" s="96">
        <v>31.56</v>
      </c>
      <c r="H27" s="97">
        <v>18.149999999999999</v>
      </c>
      <c r="I27" s="103">
        <v>88.72</v>
      </c>
      <c r="J27" s="104">
        <v>1.44</v>
      </c>
      <c r="K27" s="103">
        <v>28.73</v>
      </c>
      <c r="L27" s="110">
        <v>8.0399999999999991</v>
      </c>
      <c r="M27" s="97">
        <v>0.47</v>
      </c>
      <c r="N27" s="89">
        <v>24.08</v>
      </c>
      <c r="O27" s="96">
        <v>31.84</v>
      </c>
      <c r="P27" s="96">
        <v>32.19</v>
      </c>
      <c r="Q27" s="96">
        <v>7.64</v>
      </c>
      <c r="R27" s="97">
        <v>2.78</v>
      </c>
      <c r="S27" s="97">
        <v>1948.48</v>
      </c>
      <c r="T27" s="1"/>
      <c r="V27" s="19">
        <v>36.770000000000003</v>
      </c>
      <c r="W27" s="19">
        <v>1.47</v>
      </c>
      <c r="X27" s="19">
        <v>24.5</v>
      </c>
    </row>
    <row r="28" spans="1:48" x14ac:dyDescent="0.25">
      <c r="A28" s="1">
        <v>2</v>
      </c>
      <c r="B28" s="4" t="s">
        <v>63</v>
      </c>
      <c r="C28" s="18">
        <v>7489</v>
      </c>
      <c r="D28" s="92">
        <v>4.09</v>
      </c>
      <c r="E28" s="89">
        <v>32.020000000000003</v>
      </c>
      <c r="F28" s="96">
        <v>34.97</v>
      </c>
      <c r="G28" s="96">
        <v>29.63</v>
      </c>
      <c r="H28" s="97">
        <v>21.06</v>
      </c>
      <c r="I28" s="105">
        <v>88.63</v>
      </c>
      <c r="J28" s="106">
        <v>1.5</v>
      </c>
      <c r="K28" s="105">
        <v>31.89</v>
      </c>
      <c r="L28" s="111">
        <v>8.9700000000000006</v>
      </c>
      <c r="M28" s="97">
        <v>0.52</v>
      </c>
      <c r="N28" s="89">
        <v>21.14</v>
      </c>
      <c r="O28" s="96">
        <v>29.55</v>
      </c>
      <c r="P28" s="96">
        <v>34.64</v>
      </c>
      <c r="Q28" s="96">
        <v>9.7200000000000006</v>
      </c>
      <c r="R28" s="97">
        <v>3.51</v>
      </c>
      <c r="S28" s="97">
        <v>2157.4299999999998</v>
      </c>
      <c r="T28" s="1"/>
      <c r="V28" s="19">
        <v>40.86</v>
      </c>
      <c r="W28" s="19">
        <v>1.44</v>
      </c>
      <c r="X28" s="19">
        <v>24.94</v>
      </c>
    </row>
    <row r="29" spans="1:48" x14ac:dyDescent="0.25">
      <c r="A29" s="1">
        <v>3</v>
      </c>
      <c r="B29" s="4" t="s">
        <v>64</v>
      </c>
      <c r="C29" s="18">
        <v>8196</v>
      </c>
      <c r="D29" s="92">
        <v>3.48</v>
      </c>
      <c r="E29" s="89">
        <v>22.1</v>
      </c>
      <c r="F29" s="96">
        <v>22.84</v>
      </c>
      <c r="G29" s="96">
        <v>18.41</v>
      </c>
      <c r="H29" s="97">
        <v>32.25</v>
      </c>
      <c r="I29" s="105">
        <v>83.85</v>
      </c>
      <c r="J29" s="106">
        <v>1.43</v>
      </c>
      <c r="K29" s="105">
        <v>36.44</v>
      </c>
      <c r="L29" s="111">
        <v>16.010000000000002</v>
      </c>
      <c r="M29" s="97">
        <v>0.73</v>
      </c>
      <c r="N29" s="89">
        <v>15.86</v>
      </c>
      <c r="O29" s="96">
        <v>20.83</v>
      </c>
      <c r="P29" s="96">
        <v>35.49</v>
      </c>
      <c r="Q29" s="96">
        <v>18.97</v>
      </c>
      <c r="R29" s="97">
        <v>8.06</v>
      </c>
      <c r="S29" s="97">
        <v>3153.57</v>
      </c>
      <c r="T29" s="1"/>
      <c r="V29" s="19">
        <v>52.45</v>
      </c>
      <c r="W29" s="19">
        <v>0.78</v>
      </c>
      <c r="X29" s="19">
        <v>17.440000000000001</v>
      </c>
    </row>
    <row r="30" spans="1:48" x14ac:dyDescent="0.25">
      <c r="A30" s="1">
        <v>4</v>
      </c>
      <c r="B30" s="4" t="s">
        <v>65</v>
      </c>
      <c r="C30" s="18">
        <v>6813</v>
      </c>
      <c r="D30" s="92">
        <v>4.1100000000000003</v>
      </c>
      <c r="E30" s="89">
        <v>35.369999999999997</v>
      </c>
      <c r="F30" s="96">
        <v>36.619999999999997</v>
      </c>
      <c r="G30" s="96">
        <v>29.72</v>
      </c>
      <c r="H30" s="97">
        <v>19.02</v>
      </c>
      <c r="I30" s="105">
        <v>88.45</v>
      </c>
      <c r="J30" s="106">
        <v>1.45</v>
      </c>
      <c r="K30" s="105">
        <v>33.380000000000003</v>
      </c>
      <c r="L30" s="111">
        <v>8.23</v>
      </c>
      <c r="M30" s="97">
        <v>0.52</v>
      </c>
      <c r="N30" s="89">
        <v>22.02</v>
      </c>
      <c r="O30" s="96">
        <v>29.83</v>
      </c>
      <c r="P30" s="96">
        <v>34.130000000000003</v>
      </c>
      <c r="Q30" s="96">
        <v>9.31</v>
      </c>
      <c r="R30" s="97">
        <v>3.05</v>
      </c>
      <c r="S30" s="97">
        <v>2112.5100000000002</v>
      </c>
      <c r="T30" s="1"/>
      <c r="V30" s="19">
        <v>41.61</v>
      </c>
      <c r="W30" s="19">
        <v>1.67</v>
      </c>
      <c r="X30" s="19">
        <v>24.16</v>
      </c>
    </row>
    <row r="31" spans="1:48" x14ac:dyDescent="0.25">
      <c r="C31" s="16" t="s">
        <v>117</v>
      </c>
      <c r="D31" s="93">
        <f>(D27-D29)/D27</f>
        <v>0.15942028985507239</v>
      </c>
      <c r="E31" s="90">
        <f>(E27-E29)/E27</f>
        <v>0.38199105145413864</v>
      </c>
      <c r="F31" s="148">
        <f>(F27-F29)/F27</f>
        <v>0.39576719576719571</v>
      </c>
      <c r="G31" s="148">
        <f>(G27-G29)/G27</f>
        <v>0.41666666666666663</v>
      </c>
      <c r="H31" s="100">
        <f>(H29-H27)/H29</f>
        <v>0.43720930232558142</v>
      </c>
      <c r="I31" s="107">
        <f>(I27-I29)/I27</f>
        <v>5.4891794409377873E-2</v>
      </c>
      <c r="J31" s="108">
        <f>(J28-J29)/J28</f>
        <v>4.666666666666671E-2</v>
      </c>
      <c r="K31" s="107">
        <f>(K29-K27)/K29</f>
        <v>0.21158068057080126</v>
      </c>
      <c r="L31" s="150">
        <f>(L29-L27)/L29</f>
        <v>0.49781386633354163</v>
      </c>
      <c r="M31" s="100">
        <f>(M29-M27)/M29</f>
        <v>0.35616438356164387</v>
      </c>
      <c r="N31" s="90">
        <f>(N27-N29)/N27</f>
        <v>0.34136212624584716</v>
      </c>
      <c r="O31" s="148">
        <f>(O27-O29)/O27</f>
        <v>0.34579145728643224</v>
      </c>
      <c r="P31" s="149">
        <f>(P29-P27)/P29</f>
        <v>9.298393913778541E-2</v>
      </c>
      <c r="Q31" s="150">
        <f>(Q29-Q27)/Q29</f>
        <v>0.59725882973115441</v>
      </c>
      <c r="R31" s="114">
        <f>(R29-R27)/R29</f>
        <v>0.65508684863523581</v>
      </c>
      <c r="S31" s="100">
        <f>(S29-S27)/S29</f>
        <v>0.38213516744514947</v>
      </c>
      <c r="T31" s="11">
        <f>MAX(I31:S31)</f>
        <v>0.65508684863523581</v>
      </c>
      <c r="U31" s="12">
        <f>MIN(I31:S31)</f>
        <v>4.666666666666671E-2</v>
      </c>
      <c r="V31" s="9"/>
      <c r="W31" s="8"/>
      <c r="X31" s="8"/>
      <c r="Y31" s="9"/>
      <c r="Z31" s="9"/>
      <c r="AA31" s="8"/>
      <c r="AB31" s="8"/>
      <c r="AC31" s="8"/>
      <c r="AD31" s="8"/>
      <c r="AE31" s="8"/>
      <c r="AF31" s="8"/>
      <c r="AG31" s="9"/>
      <c r="AH31" s="9"/>
      <c r="AI31" s="9"/>
      <c r="AJ31" s="9"/>
      <c r="AK31" s="8"/>
      <c r="AL31" s="8"/>
      <c r="AM31" s="8"/>
      <c r="AN31" s="9"/>
      <c r="AO31" s="9"/>
      <c r="AP31" s="9"/>
      <c r="AQ31" s="9"/>
      <c r="AR31" s="8"/>
      <c r="AS31" s="8"/>
      <c r="AT31" s="8"/>
      <c r="AU31" s="9"/>
      <c r="AV31" s="9"/>
    </row>
    <row r="32" spans="1:48" x14ac:dyDescent="0.25">
      <c r="C32" s="1"/>
      <c r="T32" s="1"/>
    </row>
  </sheetData>
  <mergeCells count="10">
    <mergeCell ref="B1:H1"/>
    <mergeCell ref="I1:S1"/>
    <mergeCell ref="D17:S17"/>
    <mergeCell ref="D25:S25"/>
    <mergeCell ref="B9:B10"/>
    <mergeCell ref="C9:C10"/>
    <mergeCell ref="D9:D10"/>
    <mergeCell ref="E9:E10"/>
    <mergeCell ref="F9:F10"/>
    <mergeCell ref="G9:S9"/>
  </mergeCells>
  <conditionalFormatting sqref="H3:H6">
    <cfRule type="iconSet" priority="8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19:Q22">
    <cfRule type="iconSet" priority="8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3:I6">
    <cfRule type="iconSet" priority="8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3:J6">
    <cfRule type="iconSet" priority="7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3:K6">
    <cfRule type="iconSet" priority="7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3:L6">
    <cfRule type="iconSet" priority="7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3:M6">
    <cfRule type="iconSet" priority="7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3:N6">
    <cfRule type="iconSet" priority="7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3:O6">
    <cfRule type="iconSet" priority="7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3:P6">
    <cfRule type="iconSet" priority="7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3:Q6">
    <cfRule type="iconSet" priority="7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19:D22">
    <cfRule type="iconSet" priority="7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19:E22">
    <cfRule type="iconSet" priority="7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19:F22">
    <cfRule type="iconSet" priority="6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19:G22">
    <cfRule type="iconSet" priority="6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19:H22">
    <cfRule type="iconSet" priority="6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19:I22">
    <cfRule type="iconSet" priority="6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19:J22">
    <cfRule type="iconSet" priority="6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19:K22">
    <cfRule type="iconSet" priority="6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19:L22">
    <cfRule type="iconSet" priority="6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19:M22">
    <cfRule type="iconSet" priority="6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19:N22">
    <cfRule type="iconSet" priority="6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19:O22">
    <cfRule type="iconSet" priority="6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19:P22">
    <cfRule type="iconSet" priority="5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19:R22">
    <cfRule type="iconSet" priority="5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19:S22">
    <cfRule type="iconSet" priority="5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27:S30">
    <cfRule type="iconSet" priority="5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W27:W30">
    <cfRule type="iconSet" priority="5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27:N30">
    <cfRule type="iconSet" priority="5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27:O30">
    <cfRule type="iconSet" priority="5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27:P30">
    <cfRule type="iconSet" priority="5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27:Q30">
    <cfRule type="iconSet" priority="5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27:R30">
    <cfRule type="iconSet" priority="5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27:D30">
    <cfRule type="iconSet" priority="4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27:E30">
    <cfRule type="iconSet" priority="4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27:F30">
    <cfRule type="iconSet" priority="4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27:M30">
    <cfRule type="iconSet" priority="4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V27:V30">
    <cfRule type="iconSet" priority="4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27:H30">
    <cfRule type="iconSet" priority="4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X27:X30">
    <cfRule type="iconSet" priority="4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27:G30">
    <cfRule type="iconSet" priority="4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27:K30">
    <cfRule type="iconSet" priority="4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27:J30">
    <cfRule type="iconSet" priority="4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27:L30">
    <cfRule type="iconSet" priority="3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27:I30">
    <cfRule type="iconSet" priority="3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3:I6">
    <cfRule type="iconSet" priority="3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3:J6">
    <cfRule type="iconSet" priority="3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3:K6">
    <cfRule type="iconSet" priority="3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3:L6">
    <cfRule type="iconSet" priority="3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3:M6">
    <cfRule type="iconSet" priority="3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3:N6">
    <cfRule type="iconSet" priority="3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3:O6">
    <cfRule type="iconSet" priority="3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3:P6">
    <cfRule type="iconSet" priority="3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3:Q6">
    <cfRule type="iconSet" priority="2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3:S6">
    <cfRule type="iconSet" priority="2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3:R6">
    <cfRule type="iconSet" priority="2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3:R6">
    <cfRule type="iconSet" priority="2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11:I14">
    <cfRule type="iconSet" priority="2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11:H14">
    <cfRule type="iconSet" priority="2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11:G14">
    <cfRule type="iconSet" priority="2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11:J14">
    <cfRule type="iconSet" priority="2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11:K14">
    <cfRule type="iconSet" priority="2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11:L14">
    <cfRule type="iconSet" priority="2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11:M14">
    <cfRule type="iconSet" priority="1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11:N14">
    <cfRule type="iconSet" priority="1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11:I14">
    <cfRule type="iconSet" priority="1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11:H14">
    <cfRule type="iconSet" priority="1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11:G14">
    <cfRule type="iconSet" priority="1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11:J14">
    <cfRule type="iconSet" priority="1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11:K14">
    <cfRule type="iconSet" priority="1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11:M14">
    <cfRule type="iconSet" priority="1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11:N14">
    <cfRule type="iconSet" priority="1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11:O14">
    <cfRule type="iconSet" priority="1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11:O14">
    <cfRule type="iconSet" priority="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11:P14">
    <cfRule type="iconSet" priority="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11:P14">
    <cfRule type="iconSet" priority="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11:Q14">
    <cfRule type="iconSet" priority="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11:Q14">
    <cfRule type="iconSet" priority="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11:R14">
    <cfRule type="iconSet" priority="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11:R14">
    <cfRule type="iconSet" priority="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11:S14">
    <cfRule type="iconSet" priority="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11:S14">
    <cfRule type="iconSet" priority="1">
      <iconSet iconSet="4Arrows">
        <cfvo type="percent" val="0"/>
        <cfvo type="percent" val="5"/>
        <cfvo type="percent" val="50"/>
        <cfvo type="percent" val="95"/>
      </iconSet>
    </cfRule>
  </conditionalFormatting>
  <pageMargins left="0.7" right="0.7" top="0.75" bottom="0.75" header="0.3" footer="0.3"/>
  <pageSetup paperSize="8" scale="6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2"/>
  <sheetViews>
    <sheetView topLeftCell="B10" zoomScale="85" zoomScaleNormal="85" workbookViewId="0">
      <selection activeCell="B1" sqref="B1:S31"/>
    </sheetView>
  </sheetViews>
  <sheetFormatPr defaultRowHeight="15" x14ac:dyDescent="0.25"/>
  <cols>
    <col min="1" max="1" width="10.28515625" style="1" hidden="1" customWidth="1"/>
    <col min="2" max="2" width="14.140625" style="1" customWidth="1"/>
    <col min="3" max="3" width="14.140625" customWidth="1"/>
    <col min="4" max="13" width="15.7109375" customWidth="1"/>
    <col min="14" max="18" width="16" customWidth="1"/>
    <col min="19" max="19" width="19.42578125" customWidth="1"/>
    <col min="20" max="21" width="6.7109375" customWidth="1"/>
    <col min="22" max="24" width="30.28515625" hidden="1" customWidth="1"/>
    <col min="25" max="44" width="20.5703125" customWidth="1"/>
    <col min="45" max="45" width="24.7109375" customWidth="1"/>
    <col min="46" max="54" width="20.5703125" customWidth="1"/>
  </cols>
  <sheetData>
    <row r="1" spans="1:48" x14ac:dyDescent="0.25">
      <c r="B1" s="144" t="s">
        <v>59</v>
      </c>
      <c r="C1" s="145"/>
      <c r="D1" s="145"/>
      <c r="E1" s="145"/>
      <c r="F1" s="145"/>
      <c r="G1" s="145"/>
      <c r="H1" s="145"/>
      <c r="I1" s="57" t="s">
        <v>138</v>
      </c>
      <c r="J1" s="58"/>
      <c r="K1" s="58"/>
      <c r="L1" s="58"/>
      <c r="M1" s="58"/>
      <c r="N1" s="58"/>
      <c r="O1" s="58"/>
      <c r="P1" s="58"/>
      <c r="Q1" s="58"/>
      <c r="R1" s="58"/>
      <c r="S1" s="59"/>
    </row>
    <row r="2" spans="1:48" ht="51.75" x14ac:dyDescent="0.25">
      <c r="A2" t="s">
        <v>76</v>
      </c>
      <c r="B2" s="143" t="s">
        <v>61</v>
      </c>
      <c r="C2" s="122" t="s">
        <v>1</v>
      </c>
      <c r="D2" s="122" t="s">
        <v>2</v>
      </c>
      <c r="E2" s="122" t="s">
        <v>3</v>
      </c>
      <c r="F2" s="122" t="s">
        <v>4</v>
      </c>
      <c r="G2" s="122" t="s">
        <v>26</v>
      </c>
      <c r="H2" s="122" t="s">
        <v>27</v>
      </c>
      <c r="I2" s="49" t="s">
        <v>30</v>
      </c>
      <c r="J2" s="50" t="s">
        <v>31</v>
      </c>
      <c r="K2" s="49" t="s">
        <v>32</v>
      </c>
      <c r="L2" s="50" t="s">
        <v>33</v>
      </c>
      <c r="M2" s="50" t="s">
        <v>34</v>
      </c>
      <c r="N2" s="50" t="s">
        <v>35</v>
      </c>
      <c r="O2" s="49" t="s">
        <v>36</v>
      </c>
      <c r="P2" s="50" t="s">
        <v>37</v>
      </c>
      <c r="Q2" s="50" t="s">
        <v>38</v>
      </c>
      <c r="R2" s="54" t="s">
        <v>39</v>
      </c>
      <c r="S2" s="37" t="s">
        <v>50</v>
      </c>
      <c r="T2" s="10" t="s">
        <v>51</v>
      </c>
      <c r="U2" s="10" t="s">
        <v>52</v>
      </c>
    </row>
    <row r="3" spans="1:48" s="14" customFormat="1" x14ac:dyDescent="0.25">
      <c r="A3" s="1">
        <v>1</v>
      </c>
      <c r="B3" s="125" t="s">
        <v>67</v>
      </c>
      <c r="C3" s="126">
        <v>0</v>
      </c>
      <c r="D3" s="126">
        <v>0</v>
      </c>
      <c r="E3" s="126">
        <v>100</v>
      </c>
      <c r="F3" s="126">
        <v>0</v>
      </c>
      <c r="G3" s="126">
        <v>49420</v>
      </c>
      <c r="H3" s="146">
        <v>41104</v>
      </c>
      <c r="I3" s="158">
        <v>2.71</v>
      </c>
      <c r="J3" s="152">
        <v>7.12</v>
      </c>
      <c r="K3" s="158">
        <v>9992.34</v>
      </c>
      <c r="L3" s="152">
        <v>26278.33</v>
      </c>
      <c r="M3" s="152">
        <v>3687.21</v>
      </c>
      <c r="N3" s="152">
        <v>3690.78</v>
      </c>
      <c r="O3" s="158">
        <v>85.24</v>
      </c>
      <c r="P3" s="152">
        <v>224.17</v>
      </c>
      <c r="Q3" s="152">
        <v>31.45</v>
      </c>
      <c r="R3" s="163">
        <v>31.48</v>
      </c>
      <c r="S3" s="164">
        <v>8.01</v>
      </c>
      <c r="T3" s="1"/>
      <c r="U3" s="1"/>
    </row>
    <row r="4" spans="1:48" s="14" customFormat="1" x14ac:dyDescent="0.25">
      <c r="A4" s="1">
        <v>2</v>
      </c>
      <c r="B4" s="125" t="s">
        <v>68</v>
      </c>
      <c r="C4" s="129">
        <v>0</v>
      </c>
      <c r="D4" s="129">
        <v>0</v>
      </c>
      <c r="E4" s="129">
        <v>100</v>
      </c>
      <c r="F4" s="129">
        <v>0</v>
      </c>
      <c r="G4" s="129">
        <v>47294</v>
      </c>
      <c r="H4" s="146">
        <v>38226</v>
      </c>
      <c r="I4" s="158">
        <v>2.5</v>
      </c>
      <c r="J4" s="152">
        <v>6.67</v>
      </c>
      <c r="K4" s="158">
        <v>11207.21</v>
      </c>
      <c r="L4" s="152">
        <v>29919.15</v>
      </c>
      <c r="M4" s="152">
        <v>4482.88</v>
      </c>
      <c r="N4" s="152">
        <v>4485.63</v>
      </c>
      <c r="O4" s="158">
        <v>91.49</v>
      </c>
      <c r="P4" s="152">
        <v>244.25</v>
      </c>
      <c r="Q4" s="152">
        <v>36.6</v>
      </c>
      <c r="R4" s="163">
        <v>36.619999999999997</v>
      </c>
      <c r="S4" s="61">
        <v>6.25</v>
      </c>
      <c r="T4" s="1"/>
      <c r="U4" s="1"/>
    </row>
    <row r="5" spans="1:48" s="14" customFormat="1" x14ac:dyDescent="0.25">
      <c r="A5" s="1">
        <v>3</v>
      </c>
      <c r="B5" s="125" t="s">
        <v>69</v>
      </c>
      <c r="C5" s="126">
        <v>0</v>
      </c>
      <c r="D5" s="126">
        <v>0</v>
      </c>
      <c r="E5" s="126">
        <v>100</v>
      </c>
      <c r="F5" s="126">
        <v>0</v>
      </c>
      <c r="G5" s="126">
        <v>53042</v>
      </c>
      <c r="H5" s="146">
        <v>45399</v>
      </c>
      <c r="I5" s="158">
        <v>2.83</v>
      </c>
      <c r="J5" s="152">
        <v>7.09</v>
      </c>
      <c r="K5" s="158">
        <v>9944.7900000000009</v>
      </c>
      <c r="L5" s="152">
        <v>24895.39</v>
      </c>
      <c r="M5" s="152">
        <v>3514.06</v>
      </c>
      <c r="N5" s="152">
        <v>3511.34</v>
      </c>
      <c r="O5" s="158">
        <v>77.53</v>
      </c>
      <c r="P5" s="152">
        <v>194.1</v>
      </c>
      <c r="Q5" s="152">
        <v>27.4</v>
      </c>
      <c r="R5" s="163">
        <v>27.38</v>
      </c>
      <c r="S5" s="61">
        <v>8.24</v>
      </c>
      <c r="T5" s="1"/>
      <c r="U5" s="1"/>
    </row>
    <row r="6" spans="1:48" s="14" customFormat="1" x14ac:dyDescent="0.25">
      <c r="A6" s="1">
        <v>4</v>
      </c>
      <c r="B6" s="125" t="s">
        <v>70</v>
      </c>
      <c r="C6" s="126">
        <v>0</v>
      </c>
      <c r="D6" s="126">
        <v>0</v>
      </c>
      <c r="E6" s="126">
        <v>100</v>
      </c>
      <c r="F6" s="126">
        <v>0</v>
      </c>
      <c r="G6" s="126">
        <v>49884</v>
      </c>
      <c r="H6" s="146">
        <v>38805</v>
      </c>
      <c r="I6" s="158">
        <v>2.4</v>
      </c>
      <c r="J6" s="152">
        <v>6.34</v>
      </c>
      <c r="K6" s="158">
        <v>11017.37</v>
      </c>
      <c r="L6" s="152">
        <v>29087.5</v>
      </c>
      <c r="M6" s="152">
        <v>4590.57</v>
      </c>
      <c r="N6" s="152">
        <v>4587.93</v>
      </c>
      <c r="O6" s="158">
        <v>92.49</v>
      </c>
      <c r="P6" s="152">
        <v>244.18</v>
      </c>
      <c r="Q6" s="152">
        <v>38.54</v>
      </c>
      <c r="R6" s="163">
        <v>38.51</v>
      </c>
      <c r="S6" s="61">
        <v>5.05</v>
      </c>
      <c r="T6" s="1"/>
      <c r="U6" s="1"/>
    </row>
    <row r="7" spans="1:48" s="1" customFormat="1" x14ac:dyDescent="0.25">
      <c r="B7" s="153"/>
      <c r="C7" s="131"/>
      <c r="D7" s="131"/>
      <c r="E7" s="131"/>
      <c r="F7" s="131"/>
      <c r="G7" s="131"/>
      <c r="H7" s="147" t="s">
        <v>60</v>
      </c>
      <c r="I7" s="53">
        <f>(I5-I6)/I5</f>
        <v>0.15194346289752655</v>
      </c>
      <c r="J7" s="43">
        <f>(J3-J6)/J3</f>
        <v>0.10955056179775284</v>
      </c>
      <c r="K7" s="53">
        <f>(K4-K5)/K4</f>
        <v>0.11264355713866327</v>
      </c>
      <c r="L7" s="43">
        <f>(L4-L5)/L4</f>
        <v>0.16791118731648466</v>
      </c>
      <c r="M7" s="43">
        <f>(M6-M5)/M6</f>
        <v>0.23450464757099876</v>
      </c>
      <c r="N7" s="43">
        <f>(N6-N5)/N6</f>
        <v>0.23465702397377469</v>
      </c>
      <c r="O7" s="53">
        <f>(O6-O5)/O6</f>
        <v>0.16174721591523403</v>
      </c>
      <c r="P7" s="43">
        <f>(P4-P5)/P4</f>
        <v>0.20532241555783012</v>
      </c>
      <c r="Q7" s="43">
        <f>(Q6-Q5)/Q6</f>
        <v>0.28905033731188379</v>
      </c>
      <c r="R7" s="56">
        <f>(R6-R5)/R6</f>
        <v>0.28901584004154762</v>
      </c>
      <c r="S7" s="56">
        <f>(S5-S6)/S5</f>
        <v>0.38713592233009714</v>
      </c>
      <c r="T7" s="11">
        <f>MAX(I7:S7)</f>
        <v>0.38713592233009714</v>
      </c>
      <c r="U7" s="11">
        <f>MIN(I7:S7)</f>
        <v>0.10955056179775284</v>
      </c>
      <c r="V7" s="9"/>
      <c r="W7" s="8"/>
      <c r="X7" s="8"/>
      <c r="Y7" s="9"/>
      <c r="Z7" s="9"/>
      <c r="AA7" s="8"/>
      <c r="AB7" s="8"/>
      <c r="AC7" s="8"/>
      <c r="AD7" s="8"/>
      <c r="AE7" s="8"/>
      <c r="AF7" s="8"/>
      <c r="AG7" s="9"/>
      <c r="AH7" s="9"/>
      <c r="AI7" s="9"/>
      <c r="AJ7" s="9"/>
      <c r="AK7" s="8"/>
      <c r="AL7" s="8"/>
      <c r="AM7" s="8"/>
      <c r="AN7" s="9"/>
      <c r="AO7" s="9"/>
      <c r="AP7" s="9"/>
      <c r="AQ7" s="9"/>
      <c r="AR7" s="8"/>
      <c r="AS7" s="8"/>
      <c r="AT7" s="8"/>
      <c r="AU7" s="9"/>
      <c r="AV7" s="9"/>
    </row>
    <row r="8" spans="1:48" s="1" customFormat="1" x14ac:dyDescent="0.25"/>
    <row r="9" spans="1:48" s="1" customFormat="1" x14ac:dyDescent="0.25">
      <c r="B9" s="133" t="s">
        <v>61</v>
      </c>
      <c r="C9" s="134" t="s">
        <v>1</v>
      </c>
      <c r="D9" s="134" t="s">
        <v>2</v>
      </c>
      <c r="E9" s="134" t="s">
        <v>3</v>
      </c>
      <c r="F9" s="134" t="s">
        <v>4</v>
      </c>
      <c r="G9" s="57" t="s">
        <v>49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9"/>
    </row>
    <row r="10" spans="1:48" s="1" customFormat="1" ht="63.75" x14ac:dyDescent="0.25">
      <c r="B10" s="133"/>
      <c r="C10" s="134"/>
      <c r="D10" s="134"/>
      <c r="E10" s="134"/>
      <c r="F10" s="134"/>
      <c r="G10" s="45" t="s">
        <v>126</v>
      </c>
      <c r="H10" s="36" t="s">
        <v>127</v>
      </c>
      <c r="I10" s="37" t="s">
        <v>143</v>
      </c>
      <c r="J10" s="45" t="s">
        <v>128</v>
      </c>
      <c r="K10" s="36" t="s">
        <v>129</v>
      </c>
      <c r="L10" s="36" t="s">
        <v>130</v>
      </c>
      <c r="M10" s="36" t="s">
        <v>131</v>
      </c>
      <c r="N10" s="37" t="s">
        <v>132</v>
      </c>
      <c r="O10" s="36" t="s">
        <v>133</v>
      </c>
      <c r="P10" s="36" t="s">
        <v>134</v>
      </c>
      <c r="Q10" s="36" t="s">
        <v>135</v>
      </c>
      <c r="R10" s="36" t="s">
        <v>136</v>
      </c>
      <c r="S10" s="37" t="s">
        <v>137</v>
      </c>
    </row>
    <row r="11" spans="1:48" s="1" customFormat="1" x14ac:dyDescent="0.25">
      <c r="B11" s="125" t="s">
        <v>67</v>
      </c>
      <c r="C11" s="126">
        <v>0</v>
      </c>
      <c r="D11" s="126">
        <v>0</v>
      </c>
      <c r="E11" s="126">
        <v>100</v>
      </c>
      <c r="F11" s="126">
        <v>0</v>
      </c>
      <c r="G11" s="46">
        <v>29.89</v>
      </c>
      <c r="H11" s="38">
        <v>39.909999999999997</v>
      </c>
      <c r="I11" s="39">
        <v>30.2</v>
      </c>
      <c r="J11" s="46">
        <v>0.92</v>
      </c>
      <c r="K11" s="38">
        <v>12.35</v>
      </c>
      <c r="L11" s="38">
        <v>75.56</v>
      </c>
      <c r="M11" s="38">
        <v>7.74</v>
      </c>
      <c r="N11" s="39">
        <v>3.44</v>
      </c>
      <c r="O11" s="38">
        <v>39.72</v>
      </c>
      <c r="P11" s="38">
        <v>23.93</v>
      </c>
      <c r="Q11" s="38">
        <v>13.34</v>
      </c>
      <c r="R11" s="38">
        <v>7.04</v>
      </c>
      <c r="S11" s="39">
        <v>15.97</v>
      </c>
    </row>
    <row r="12" spans="1:48" s="1" customFormat="1" x14ac:dyDescent="0.25">
      <c r="B12" s="125" t="s">
        <v>68</v>
      </c>
      <c r="C12" s="129">
        <v>0</v>
      </c>
      <c r="D12" s="129">
        <v>0</v>
      </c>
      <c r="E12" s="129">
        <v>100</v>
      </c>
      <c r="F12" s="129">
        <v>0</v>
      </c>
      <c r="G12" s="47">
        <v>35.64</v>
      </c>
      <c r="H12" s="40">
        <v>28.88</v>
      </c>
      <c r="I12" s="41">
        <v>35.479999999999997</v>
      </c>
      <c r="J12" s="47">
        <v>2.52</v>
      </c>
      <c r="K12" s="40">
        <v>5.56</v>
      </c>
      <c r="L12" s="40">
        <v>79.680000000000007</v>
      </c>
      <c r="M12" s="40">
        <v>8.9</v>
      </c>
      <c r="N12" s="41">
        <v>3.34</v>
      </c>
      <c r="O12" s="40">
        <v>41.43</v>
      </c>
      <c r="P12" s="40">
        <v>26.8</v>
      </c>
      <c r="Q12" s="40">
        <v>11.58</v>
      </c>
      <c r="R12" s="40">
        <v>6.27</v>
      </c>
      <c r="S12" s="41">
        <v>13.92</v>
      </c>
    </row>
    <row r="13" spans="1:48" s="1" customFormat="1" x14ac:dyDescent="0.25">
      <c r="B13" s="125" t="s">
        <v>69</v>
      </c>
      <c r="C13" s="126">
        <v>0</v>
      </c>
      <c r="D13" s="126">
        <v>0</v>
      </c>
      <c r="E13" s="126">
        <v>100</v>
      </c>
      <c r="F13" s="126">
        <v>0</v>
      </c>
      <c r="G13" s="46">
        <v>30.67</v>
      </c>
      <c r="H13" s="38">
        <v>43.53</v>
      </c>
      <c r="I13" s="39">
        <v>25.79</v>
      </c>
      <c r="J13" s="46">
        <v>0.81</v>
      </c>
      <c r="K13" s="38">
        <v>21.58</v>
      </c>
      <c r="L13" s="38">
        <v>69.959999999999994</v>
      </c>
      <c r="M13" s="38">
        <v>5.59</v>
      </c>
      <c r="N13" s="39">
        <v>2.0499999999999998</v>
      </c>
      <c r="O13" s="38">
        <v>40.72</v>
      </c>
      <c r="P13" s="38">
        <v>21.31</v>
      </c>
      <c r="Q13" s="38">
        <v>12.16</v>
      </c>
      <c r="R13" s="38">
        <v>7.92</v>
      </c>
      <c r="S13" s="39">
        <v>17.89</v>
      </c>
    </row>
    <row r="14" spans="1:48" s="1" customFormat="1" x14ac:dyDescent="0.25">
      <c r="B14" s="125" t="s">
        <v>70</v>
      </c>
      <c r="C14" s="126">
        <v>0</v>
      </c>
      <c r="D14" s="126">
        <v>0</v>
      </c>
      <c r="E14" s="126">
        <v>100</v>
      </c>
      <c r="F14" s="126">
        <v>0</v>
      </c>
      <c r="G14" s="46">
        <v>40.76</v>
      </c>
      <c r="H14" s="38">
        <v>23.82</v>
      </c>
      <c r="I14" s="39">
        <v>35.42</v>
      </c>
      <c r="J14" s="46">
        <v>6.26</v>
      </c>
      <c r="K14" s="38">
        <v>4.28</v>
      </c>
      <c r="L14" s="38">
        <v>77.88</v>
      </c>
      <c r="M14" s="38">
        <v>8.3000000000000007</v>
      </c>
      <c r="N14" s="39">
        <v>3.28</v>
      </c>
      <c r="O14" s="38">
        <v>39.03</v>
      </c>
      <c r="P14" s="38">
        <v>30.19</v>
      </c>
      <c r="Q14" s="38">
        <v>9.85</v>
      </c>
      <c r="R14" s="38">
        <v>6.38</v>
      </c>
      <c r="S14" s="39">
        <v>14.55</v>
      </c>
    </row>
    <row r="15" spans="1:48" s="1" customFormat="1" x14ac:dyDescent="0.25">
      <c r="B15" s="138"/>
      <c r="C15" s="139"/>
      <c r="D15" s="139"/>
      <c r="E15" s="139"/>
      <c r="F15" s="147" t="s">
        <v>60</v>
      </c>
      <c r="G15" s="53">
        <f>(G14-G11)/G14</f>
        <v>0.26668302257114812</v>
      </c>
      <c r="H15" s="43">
        <f>(H13-H14)/H13</f>
        <v>0.45279117849758788</v>
      </c>
      <c r="I15" s="56">
        <f>(I12-I13)/I12</f>
        <v>0.27311161217587371</v>
      </c>
      <c r="J15" s="48">
        <f>(J14-J13)/J14</f>
        <v>0.87060702875399354</v>
      </c>
      <c r="K15" s="42">
        <f>(K13-K14)/K13</f>
        <v>0.80166821130676547</v>
      </c>
      <c r="L15" s="43">
        <f>(L12-L13)/L12</f>
        <v>0.12198795180722907</v>
      </c>
      <c r="M15" s="43">
        <f>(M12-M13)/M12</f>
        <v>0.37191011235955063</v>
      </c>
      <c r="N15" s="56">
        <f>(N11-N13)/N11</f>
        <v>0.40406976744186052</v>
      </c>
      <c r="O15" s="43">
        <f>(O12-O14)/O12</f>
        <v>5.7929036929761007E-2</v>
      </c>
      <c r="P15" s="43">
        <f>(P14-P13)/P14</f>
        <v>0.29413713150049692</v>
      </c>
      <c r="Q15" s="43">
        <f>(Q11-Q14)/Q11</f>
        <v>0.26161919040479764</v>
      </c>
      <c r="R15" s="43">
        <f>(R13-R12)/R13</f>
        <v>0.20833333333333337</v>
      </c>
      <c r="S15" s="56">
        <f>(S13-S12)/S13</f>
        <v>0.22191168250419233</v>
      </c>
      <c r="T15" s="11">
        <f>MAX(I15:S15)</f>
        <v>0.87060702875399354</v>
      </c>
      <c r="U15" s="12">
        <f>MIN(I15:S15)</f>
        <v>5.7929036929761007E-2</v>
      </c>
    </row>
    <row r="16" spans="1:48" s="1" customFormat="1" x14ac:dyDescent="0.25"/>
    <row r="17" spans="1:48" s="1" customFormat="1" x14ac:dyDescent="0.25">
      <c r="B17" s="138"/>
      <c r="C17" s="154"/>
      <c r="D17" s="80" t="s">
        <v>53</v>
      </c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9"/>
    </row>
    <row r="18" spans="1:48" s="1" customFormat="1" ht="76.5" x14ac:dyDescent="0.25">
      <c r="A18" s="1" t="s">
        <v>76</v>
      </c>
      <c r="B18" s="143" t="s">
        <v>61</v>
      </c>
      <c r="C18" s="122" t="s">
        <v>28</v>
      </c>
      <c r="D18" s="159" t="s">
        <v>5</v>
      </c>
      <c r="E18" s="165" t="s">
        <v>6</v>
      </c>
      <c r="F18" s="168" t="s">
        <v>14</v>
      </c>
      <c r="G18" s="159" t="s">
        <v>40</v>
      </c>
      <c r="H18" s="155" t="s">
        <v>41</v>
      </c>
      <c r="I18" s="155" t="s">
        <v>7</v>
      </c>
      <c r="J18" s="155" t="s">
        <v>8</v>
      </c>
      <c r="K18" s="155" t="s">
        <v>9</v>
      </c>
      <c r="L18" s="165" t="s">
        <v>10</v>
      </c>
      <c r="M18" s="159" t="s">
        <v>125</v>
      </c>
      <c r="N18" s="155" t="s">
        <v>124</v>
      </c>
      <c r="O18" s="155" t="s">
        <v>15</v>
      </c>
      <c r="P18" s="165" t="s">
        <v>11</v>
      </c>
      <c r="Q18" s="155" t="s">
        <v>12</v>
      </c>
      <c r="R18" s="155" t="s">
        <v>13</v>
      </c>
      <c r="S18" s="168" t="s">
        <v>16</v>
      </c>
    </row>
    <row r="19" spans="1:48" s="1" customFormat="1" x14ac:dyDescent="0.25">
      <c r="A19" s="1">
        <v>1</v>
      </c>
      <c r="B19" s="125" t="s">
        <v>67</v>
      </c>
      <c r="C19" s="146">
        <v>23506</v>
      </c>
      <c r="D19" s="160">
        <v>52.79</v>
      </c>
      <c r="E19" s="171">
        <v>47.21</v>
      </c>
      <c r="F19" s="169">
        <v>31.19</v>
      </c>
      <c r="G19" s="173">
        <v>27.33</v>
      </c>
      <c r="H19" s="157">
        <v>19.61</v>
      </c>
      <c r="I19" s="157">
        <v>41</v>
      </c>
      <c r="J19" s="157">
        <v>10.7</v>
      </c>
      <c r="K19" s="157">
        <v>1.26</v>
      </c>
      <c r="L19" s="166">
        <v>0.1</v>
      </c>
      <c r="M19" s="173">
        <v>54.93</v>
      </c>
      <c r="N19" s="157">
        <v>17.760000000000002</v>
      </c>
      <c r="O19" s="157">
        <v>17.28</v>
      </c>
      <c r="P19" s="166">
        <v>10.039999999999999</v>
      </c>
      <c r="Q19" s="157">
        <v>29.55</v>
      </c>
      <c r="R19" s="157">
        <v>43.01</v>
      </c>
      <c r="S19" s="169">
        <v>776.86</v>
      </c>
    </row>
    <row r="20" spans="1:48" s="1" customFormat="1" x14ac:dyDescent="0.25">
      <c r="A20" s="1">
        <v>2</v>
      </c>
      <c r="B20" s="125" t="s">
        <v>68</v>
      </c>
      <c r="C20" s="146">
        <v>24365</v>
      </c>
      <c r="D20" s="161">
        <v>51.03</v>
      </c>
      <c r="E20" s="172">
        <v>48.97</v>
      </c>
      <c r="F20" s="169">
        <v>28.06</v>
      </c>
      <c r="G20" s="173">
        <v>25.83</v>
      </c>
      <c r="H20" s="157">
        <v>19.47</v>
      </c>
      <c r="I20" s="157">
        <v>43.69</v>
      </c>
      <c r="J20" s="157">
        <v>10.43</v>
      </c>
      <c r="K20" s="157">
        <v>0.5</v>
      </c>
      <c r="L20" s="166">
        <v>7.0000000000000007E-2</v>
      </c>
      <c r="M20" s="173">
        <v>65.41</v>
      </c>
      <c r="N20" s="157">
        <v>17.66</v>
      </c>
      <c r="O20" s="157">
        <v>12.62</v>
      </c>
      <c r="P20" s="166">
        <v>4.3</v>
      </c>
      <c r="Q20" s="157">
        <v>30.65</v>
      </c>
      <c r="R20" s="157">
        <v>41.26</v>
      </c>
      <c r="S20" s="169">
        <v>495.02</v>
      </c>
    </row>
    <row r="21" spans="1:48" s="1" customFormat="1" x14ac:dyDescent="0.25">
      <c r="A21" s="1">
        <v>3</v>
      </c>
      <c r="B21" s="125" t="s">
        <v>69</v>
      </c>
      <c r="C21" s="146">
        <v>23667</v>
      </c>
      <c r="D21" s="160">
        <v>54.32</v>
      </c>
      <c r="E21" s="171">
        <v>45.68</v>
      </c>
      <c r="F21" s="169">
        <v>34.869999999999997</v>
      </c>
      <c r="G21" s="173">
        <v>30.59</v>
      </c>
      <c r="H21" s="157">
        <v>19.48</v>
      </c>
      <c r="I21" s="157">
        <v>36.04</v>
      </c>
      <c r="J21" s="157">
        <v>11.8</v>
      </c>
      <c r="K21" s="157">
        <v>1.98</v>
      </c>
      <c r="L21" s="166">
        <v>0.11</v>
      </c>
      <c r="M21" s="173">
        <v>43.97</v>
      </c>
      <c r="N21" s="157">
        <v>19.079999999999998</v>
      </c>
      <c r="O21" s="157">
        <v>20.92</v>
      </c>
      <c r="P21" s="166">
        <v>16.04</v>
      </c>
      <c r="Q21" s="157">
        <v>28.01</v>
      </c>
      <c r="R21" s="157">
        <v>47.15</v>
      </c>
      <c r="S21" s="169">
        <v>1028.99</v>
      </c>
    </row>
    <row r="22" spans="1:48" s="1" customFormat="1" x14ac:dyDescent="0.25">
      <c r="A22" s="1">
        <v>4</v>
      </c>
      <c r="B22" s="125" t="s">
        <v>70</v>
      </c>
      <c r="C22" s="146">
        <v>27242</v>
      </c>
      <c r="D22" s="160">
        <v>50.5</v>
      </c>
      <c r="E22" s="171">
        <v>49.5</v>
      </c>
      <c r="F22" s="169">
        <v>26.85</v>
      </c>
      <c r="G22" s="173">
        <v>25.28</v>
      </c>
      <c r="H22" s="157">
        <v>19.350000000000001</v>
      </c>
      <c r="I22" s="157">
        <v>45.3</v>
      </c>
      <c r="J22" s="157">
        <v>9.83</v>
      </c>
      <c r="K22" s="157">
        <v>0.19</v>
      </c>
      <c r="L22" s="166">
        <v>0.05</v>
      </c>
      <c r="M22" s="173">
        <v>73.55</v>
      </c>
      <c r="N22" s="157">
        <v>15.01</v>
      </c>
      <c r="O22" s="157">
        <v>8.98</v>
      </c>
      <c r="P22" s="166">
        <v>2.46</v>
      </c>
      <c r="Q22" s="157">
        <v>30.3</v>
      </c>
      <c r="R22" s="157">
        <v>37.270000000000003</v>
      </c>
      <c r="S22" s="169">
        <v>411.11</v>
      </c>
    </row>
    <row r="23" spans="1:48" s="1" customFormat="1" x14ac:dyDescent="0.25">
      <c r="B23" s="138"/>
      <c r="C23" s="147" t="s">
        <v>117</v>
      </c>
      <c r="D23" s="66">
        <f>(D21-D22)/D21</f>
        <v>7.03240058910162E-2</v>
      </c>
      <c r="E23" s="70">
        <f>(E22-E21)/E22</f>
        <v>7.7171717171717183E-2</v>
      </c>
      <c r="F23" s="73">
        <f>(F21-F22)/F21</f>
        <v>0.22999713220533399</v>
      </c>
      <c r="G23" s="66">
        <f>(G21-G22)/G21</f>
        <v>0.17358613926119643</v>
      </c>
      <c r="H23" s="74">
        <f>(H19-H22)/H19</f>
        <v>1.3258541560428251E-2</v>
      </c>
      <c r="I23" s="67">
        <f>(I22-I21)/I22</f>
        <v>0.20441501103752757</v>
      </c>
      <c r="J23" s="67">
        <f>(J21-J22)/J21</f>
        <v>0.16694915254237291</v>
      </c>
      <c r="K23" s="75">
        <f>(K21-K22)/K21</f>
        <v>0.90404040404040409</v>
      </c>
      <c r="L23" s="76">
        <f>(L21-L22)/L21</f>
        <v>0.54545454545454541</v>
      </c>
      <c r="M23" s="66">
        <f>(M22-M21)/M22</f>
        <v>0.40217539089055065</v>
      </c>
      <c r="N23" s="67">
        <f>(N21-N22)/N21</f>
        <v>0.21331236897274627</v>
      </c>
      <c r="O23" s="75">
        <f>(O21-O22)/O21</f>
        <v>0.57074569789674956</v>
      </c>
      <c r="P23" s="76">
        <f>(P21-P22)/P21</f>
        <v>0.84663341645885282</v>
      </c>
      <c r="Q23" s="74">
        <f>(Q20-Q21)/Q20</f>
        <v>8.6133768352365317E-2</v>
      </c>
      <c r="R23" s="67">
        <f>(R21-R22)/R21</f>
        <v>0.209544008483563</v>
      </c>
      <c r="S23" s="170">
        <f>(S21-S22)/S21</f>
        <v>0.60047230779696592</v>
      </c>
      <c r="T23" s="11">
        <f>MAX(I23:S23)</f>
        <v>0.90404040404040409</v>
      </c>
      <c r="U23" s="11">
        <f>MIN(I23:S23)</f>
        <v>8.6133768352365317E-2</v>
      </c>
      <c r="V23" s="9"/>
      <c r="W23" s="8"/>
      <c r="X23" s="8"/>
      <c r="Y23" s="9"/>
      <c r="Z23" s="9"/>
      <c r="AA23" s="8"/>
      <c r="AB23" s="8"/>
      <c r="AC23" s="8"/>
      <c r="AD23" s="8"/>
      <c r="AE23" s="8"/>
      <c r="AF23" s="8"/>
      <c r="AG23" s="9"/>
      <c r="AH23" s="9"/>
      <c r="AI23" s="9"/>
      <c r="AJ23" s="9"/>
      <c r="AK23" s="8"/>
      <c r="AL23" s="8"/>
      <c r="AM23" s="8"/>
      <c r="AN23" s="9"/>
      <c r="AO23" s="9"/>
      <c r="AP23" s="9"/>
      <c r="AQ23" s="9"/>
      <c r="AR23" s="8"/>
      <c r="AS23" s="8"/>
      <c r="AT23" s="8"/>
      <c r="AU23" s="9"/>
      <c r="AV23" s="9"/>
    </row>
    <row r="24" spans="1:48" s="1" customFormat="1" x14ac:dyDescent="0.25">
      <c r="T24" s="11"/>
      <c r="U24" s="11"/>
    </row>
    <row r="25" spans="1:48" s="1" customFormat="1" x14ac:dyDescent="0.25">
      <c r="B25" s="138"/>
      <c r="C25" s="154"/>
      <c r="D25" s="117" t="s">
        <v>54</v>
      </c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  <c r="T25" s="11"/>
      <c r="U25" s="11"/>
    </row>
    <row r="26" spans="1:48" s="1" customFormat="1" ht="63.75" x14ac:dyDescent="0.25">
      <c r="A26" s="1" t="s">
        <v>76</v>
      </c>
      <c r="B26" s="143" t="s">
        <v>61</v>
      </c>
      <c r="C26" s="122" t="s">
        <v>29</v>
      </c>
      <c r="D26" s="101" t="s">
        <v>24</v>
      </c>
      <c r="E26" s="101" t="s">
        <v>42</v>
      </c>
      <c r="F26" s="109" t="s">
        <v>43</v>
      </c>
      <c r="G26" s="109" t="s">
        <v>44</v>
      </c>
      <c r="H26" s="102" t="s">
        <v>46</v>
      </c>
      <c r="I26" s="101" t="s">
        <v>55</v>
      </c>
      <c r="J26" s="102" t="s">
        <v>56</v>
      </c>
      <c r="K26" s="101" t="s">
        <v>57</v>
      </c>
      <c r="L26" s="109" t="s">
        <v>58</v>
      </c>
      <c r="M26" s="102" t="s">
        <v>25</v>
      </c>
      <c r="N26" s="101" t="s">
        <v>19</v>
      </c>
      <c r="O26" s="109" t="s">
        <v>20</v>
      </c>
      <c r="P26" s="109" t="s">
        <v>21</v>
      </c>
      <c r="Q26" s="109" t="s">
        <v>22</v>
      </c>
      <c r="R26" s="102" t="s">
        <v>23</v>
      </c>
      <c r="S26" s="102" t="s">
        <v>17</v>
      </c>
      <c r="V26" s="3" t="s">
        <v>47</v>
      </c>
      <c r="W26" s="3" t="s">
        <v>18</v>
      </c>
      <c r="X26" s="3" t="s">
        <v>45</v>
      </c>
    </row>
    <row r="27" spans="1:48" s="1" customFormat="1" x14ac:dyDescent="0.25">
      <c r="A27" s="1">
        <v>1</v>
      </c>
      <c r="B27" s="125" t="s">
        <v>67</v>
      </c>
      <c r="C27" s="146">
        <v>6424</v>
      </c>
      <c r="D27" s="89">
        <v>3.66</v>
      </c>
      <c r="E27" s="89">
        <v>21.53</v>
      </c>
      <c r="F27" s="96">
        <v>23.05</v>
      </c>
      <c r="G27" s="96">
        <v>25.81</v>
      </c>
      <c r="H27" s="97">
        <v>28.55</v>
      </c>
      <c r="I27" s="103">
        <v>88.35</v>
      </c>
      <c r="J27" s="104">
        <v>1.57</v>
      </c>
      <c r="K27" s="103">
        <v>35.29</v>
      </c>
      <c r="L27" s="110">
        <v>20.41</v>
      </c>
      <c r="M27" s="97">
        <v>0.85</v>
      </c>
      <c r="N27" s="89">
        <v>14.1</v>
      </c>
      <c r="O27" s="96">
        <v>17.71</v>
      </c>
      <c r="P27" s="96">
        <v>25.37</v>
      </c>
      <c r="Q27" s="96">
        <v>13.65</v>
      </c>
      <c r="R27" s="97">
        <v>9.4600000000000009</v>
      </c>
      <c r="S27" s="97">
        <v>2842.61</v>
      </c>
      <c r="V27" s="19">
        <v>55.7</v>
      </c>
      <c r="W27" s="19">
        <v>19.690000000000001</v>
      </c>
      <c r="X27" s="19">
        <v>25.12</v>
      </c>
    </row>
    <row r="28" spans="1:48" s="1" customFormat="1" x14ac:dyDescent="0.25">
      <c r="A28" s="1">
        <v>2</v>
      </c>
      <c r="B28" s="125" t="s">
        <v>68</v>
      </c>
      <c r="C28" s="146">
        <v>6294</v>
      </c>
      <c r="D28" s="89">
        <v>3.87</v>
      </c>
      <c r="E28" s="89">
        <v>26.79</v>
      </c>
      <c r="F28" s="96">
        <v>28.79</v>
      </c>
      <c r="G28" s="96">
        <v>30.03</v>
      </c>
      <c r="H28" s="97">
        <v>19.48</v>
      </c>
      <c r="I28" s="105">
        <v>88.37</v>
      </c>
      <c r="J28" s="106">
        <v>1.6</v>
      </c>
      <c r="K28" s="105">
        <v>34.020000000000003</v>
      </c>
      <c r="L28" s="111">
        <v>12.28</v>
      </c>
      <c r="M28" s="97">
        <v>0.63</v>
      </c>
      <c r="N28" s="89">
        <v>16</v>
      </c>
      <c r="O28" s="96">
        <v>22.66</v>
      </c>
      <c r="P28" s="96">
        <v>27.47</v>
      </c>
      <c r="Q28" s="96">
        <v>8.69</v>
      </c>
      <c r="R28" s="97">
        <v>4.13</v>
      </c>
      <c r="S28" s="97">
        <v>1916.28</v>
      </c>
      <c r="V28" s="19">
        <v>46.3</v>
      </c>
      <c r="W28" s="19">
        <v>21.05</v>
      </c>
      <c r="X28" s="19">
        <v>29.84</v>
      </c>
    </row>
    <row r="29" spans="1:48" s="1" customFormat="1" x14ac:dyDescent="0.25">
      <c r="A29" s="1">
        <v>3</v>
      </c>
      <c r="B29" s="125" t="s">
        <v>69</v>
      </c>
      <c r="C29" s="146">
        <v>7240</v>
      </c>
      <c r="D29" s="89">
        <v>3.27</v>
      </c>
      <c r="E29" s="89">
        <v>15.12</v>
      </c>
      <c r="F29" s="96">
        <v>16.559999999999999</v>
      </c>
      <c r="G29" s="96">
        <v>19.190000000000001</v>
      </c>
      <c r="H29" s="97">
        <v>36.39</v>
      </c>
      <c r="I29" s="105">
        <v>83.38</v>
      </c>
      <c r="J29" s="106">
        <v>1.54</v>
      </c>
      <c r="K29" s="105">
        <v>36.56</v>
      </c>
      <c r="L29" s="111">
        <v>21.27</v>
      </c>
      <c r="M29" s="97">
        <v>0.88</v>
      </c>
      <c r="N29" s="89">
        <v>10.65</v>
      </c>
      <c r="O29" s="96">
        <v>14.12</v>
      </c>
      <c r="P29" s="96">
        <v>24.13</v>
      </c>
      <c r="Q29" s="96">
        <v>14.96</v>
      </c>
      <c r="R29" s="97">
        <v>12.96</v>
      </c>
      <c r="S29" s="97">
        <v>3363.68</v>
      </c>
      <c r="V29" s="19">
        <v>57.83</v>
      </c>
      <c r="W29" s="19">
        <v>23.19</v>
      </c>
      <c r="X29" s="19">
        <v>21.35</v>
      </c>
    </row>
    <row r="30" spans="1:48" s="1" customFormat="1" x14ac:dyDescent="0.25">
      <c r="A30" s="1">
        <v>4</v>
      </c>
      <c r="B30" s="125" t="s">
        <v>70</v>
      </c>
      <c r="C30" s="146">
        <v>6887</v>
      </c>
      <c r="D30" s="89">
        <v>3.96</v>
      </c>
      <c r="E30" s="89">
        <v>30.22</v>
      </c>
      <c r="F30" s="96">
        <v>32.18</v>
      </c>
      <c r="G30" s="96">
        <v>32.159999999999997</v>
      </c>
      <c r="H30" s="97">
        <v>18.72</v>
      </c>
      <c r="I30" s="105">
        <v>87.11</v>
      </c>
      <c r="J30" s="106">
        <v>1.47</v>
      </c>
      <c r="K30" s="105">
        <v>33.43</v>
      </c>
      <c r="L30" s="111">
        <v>7.55</v>
      </c>
      <c r="M30" s="97">
        <v>0.51</v>
      </c>
      <c r="N30" s="89">
        <v>21.24</v>
      </c>
      <c r="O30" s="96">
        <v>24.61</v>
      </c>
      <c r="P30" s="96">
        <v>26.35</v>
      </c>
      <c r="Q30" s="96">
        <v>6.26</v>
      </c>
      <c r="R30" s="97">
        <v>2.57</v>
      </c>
      <c r="S30" s="97">
        <v>1626.19</v>
      </c>
      <c r="V30" s="19">
        <v>40.98</v>
      </c>
      <c r="W30" s="19">
        <v>18.96</v>
      </c>
      <c r="X30" s="19">
        <v>29.21</v>
      </c>
    </row>
    <row r="31" spans="1:48" s="1" customFormat="1" x14ac:dyDescent="0.25">
      <c r="B31" s="138"/>
      <c r="C31" s="147" t="s">
        <v>117</v>
      </c>
      <c r="D31" s="162">
        <f>(D30-D29)/D30</f>
        <v>0.17424242424242423</v>
      </c>
      <c r="E31" s="167">
        <f>(E30-E29)/E30</f>
        <v>0.49966909331568499</v>
      </c>
      <c r="F31" s="149">
        <f>(F30-F29)/F30</f>
        <v>0.48539465506525797</v>
      </c>
      <c r="G31" s="149">
        <f>(G30-G29)/G30</f>
        <v>0.4032960199004974</v>
      </c>
      <c r="H31" s="100">
        <f>(H29-H30)/H29</f>
        <v>0.48557295960428692</v>
      </c>
      <c r="I31" s="107">
        <f>(I28-I29)/I28</f>
        <v>5.6467126853004514E-2</v>
      </c>
      <c r="J31" s="108">
        <f>(J28-J30)/J28</f>
        <v>8.1250000000000072E-2</v>
      </c>
      <c r="K31" s="107">
        <f>(K29-K30)/K29</f>
        <v>8.5612691466083218E-2</v>
      </c>
      <c r="L31" s="150">
        <f>(L29-L30)/L29</f>
        <v>0.64503996238834038</v>
      </c>
      <c r="M31" s="100">
        <f>(M29-M30)/M29</f>
        <v>0.42045454545454547</v>
      </c>
      <c r="N31" s="167">
        <f>(N30-N29)/N30</f>
        <v>0.49858757062146886</v>
      </c>
      <c r="O31" s="149">
        <f>(O30-O29)/O30</f>
        <v>0.42624949207639173</v>
      </c>
      <c r="P31" s="113">
        <f>(P28-P29)/P28</f>
        <v>0.12158718602111394</v>
      </c>
      <c r="Q31" s="150">
        <f>(Q29-Q30)/Q29</f>
        <v>0.58155080213903743</v>
      </c>
      <c r="R31" s="114">
        <f>(R29-R30)/R29</f>
        <v>0.80169753086419748</v>
      </c>
      <c r="S31" s="114">
        <f>(S29-S30)/S29</f>
        <v>0.5165443799648004</v>
      </c>
      <c r="T31" s="11">
        <f>MAX(I31:S31)</f>
        <v>0.80169753086419748</v>
      </c>
      <c r="U31" s="11">
        <f>MIN(I31:S31)</f>
        <v>5.6467126853004514E-2</v>
      </c>
      <c r="V31" s="9"/>
      <c r="W31" s="8"/>
      <c r="X31" s="8"/>
      <c r="Y31" s="9"/>
      <c r="Z31" s="9"/>
      <c r="AA31" s="8"/>
      <c r="AB31" s="8"/>
      <c r="AC31" s="8"/>
      <c r="AD31" s="8"/>
      <c r="AE31" s="8"/>
      <c r="AF31" s="8"/>
      <c r="AG31" s="9"/>
      <c r="AH31" s="9"/>
      <c r="AI31" s="9"/>
      <c r="AJ31" s="9"/>
      <c r="AK31" s="8"/>
      <c r="AL31" s="8"/>
      <c r="AM31" s="8"/>
      <c r="AN31" s="9"/>
      <c r="AO31" s="9"/>
      <c r="AP31" s="9"/>
      <c r="AQ31" s="9"/>
      <c r="AR31" s="8"/>
      <c r="AS31" s="8"/>
      <c r="AT31" s="8"/>
      <c r="AU31" s="9"/>
      <c r="AV31" s="9"/>
    </row>
    <row r="32" spans="1:48" s="1" customFormat="1" x14ac:dyDescent="0.25"/>
  </sheetData>
  <mergeCells count="10">
    <mergeCell ref="B1:H1"/>
    <mergeCell ref="I1:S1"/>
    <mergeCell ref="D17:S17"/>
    <mergeCell ref="D25:S25"/>
    <mergeCell ref="B9:B10"/>
    <mergeCell ref="C9:C10"/>
    <mergeCell ref="D9:D10"/>
    <mergeCell ref="E9:E10"/>
    <mergeCell ref="F9:F10"/>
    <mergeCell ref="G9:S9"/>
  </mergeCells>
  <conditionalFormatting sqref="H3:H6">
    <cfRule type="iconSet" priority="8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19:Q22">
    <cfRule type="iconSet" priority="8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3:I6">
    <cfRule type="iconSet" priority="8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3:J6">
    <cfRule type="iconSet" priority="8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3:K6">
    <cfRule type="iconSet" priority="8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3:L6">
    <cfRule type="iconSet" priority="8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3:M6">
    <cfRule type="iconSet" priority="8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3:N6">
    <cfRule type="iconSet" priority="8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3:O6">
    <cfRule type="iconSet" priority="7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3:P6">
    <cfRule type="iconSet" priority="7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3:Q6">
    <cfRule type="iconSet" priority="7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19:F22">
    <cfRule type="iconSet" priority="7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19:G22">
    <cfRule type="iconSet" priority="7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19:H22">
    <cfRule type="iconSet" priority="7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19:I22">
    <cfRule type="iconSet" priority="7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19:J22">
    <cfRule type="iconSet" priority="7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19:K22">
    <cfRule type="iconSet" priority="6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19:L22">
    <cfRule type="iconSet" priority="6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19:M22">
    <cfRule type="iconSet" priority="6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19:N22">
    <cfRule type="iconSet" priority="6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19:O22">
    <cfRule type="iconSet" priority="6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19:P22">
    <cfRule type="iconSet" priority="6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19:R22">
    <cfRule type="iconSet" priority="6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27:S30">
    <cfRule type="iconSet" priority="6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W27:W30">
    <cfRule type="iconSet" priority="6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27:N30">
    <cfRule type="iconSet" priority="5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27:O30">
    <cfRule type="iconSet" priority="5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27:P30">
    <cfRule type="iconSet" priority="5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27:Q30">
    <cfRule type="iconSet" priority="5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27:R30">
    <cfRule type="iconSet" priority="5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27:D30">
    <cfRule type="iconSet" priority="5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27:E30">
    <cfRule type="iconSet" priority="5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27:F30">
    <cfRule type="iconSet" priority="5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27:M30">
    <cfRule type="iconSet" priority="5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V27:V30">
    <cfRule type="iconSet" priority="5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27:H30">
    <cfRule type="iconSet" priority="4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X27:X30">
    <cfRule type="iconSet" priority="4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27:G30">
    <cfRule type="iconSet" priority="4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27:K30">
    <cfRule type="iconSet" priority="4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27:J30">
    <cfRule type="iconSet" priority="4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27:L30">
    <cfRule type="iconSet" priority="4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27:I30">
    <cfRule type="iconSet" priority="4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3:I6">
    <cfRule type="iconSet" priority="4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3:J6">
    <cfRule type="iconSet" priority="4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3:K6">
    <cfRule type="iconSet" priority="4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3:L6">
    <cfRule type="iconSet" priority="3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3:M6">
    <cfRule type="iconSet" priority="3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3:N6">
    <cfRule type="iconSet" priority="3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3:O6">
    <cfRule type="iconSet" priority="3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3:P6">
    <cfRule type="iconSet" priority="3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3:Q6">
    <cfRule type="iconSet" priority="3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3:S6">
    <cfRule type="iconSet" priority="3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3:R6">
    <cfRule type="iconSet" priority="3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3:R6">
    <cfRule type="iconSet" priority="3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19:D22">
    <cfRule type="iconSet" priority="3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19:E22">
    <cfRule type="iconSet" priority="2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C19:C22">
    <cfRule type="iconSet" priority="2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C27:C30">
    <cfRule type="iconSet" priority="2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19:S22">
    <cfRule type="iconSet" priority="2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11:I14">
    <cfRule type="iconSet" priority="2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11:H14">
    <cfRule type="iconSet" priority="2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11:G14">
    <cfRule type="iconSet" priority="2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11:J14">
    <cfRule type="iconSet" priority="2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11:K14">
    <cfRule type="iconSet" priority="2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11:L14">
    <cfRule type="iconSet" priority="2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11:M14">
    <cfRule type="iconSet" priority="1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11:N14">
    <cfRule type="iconSet" priority="1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11:I14">
    <cfRule type="iconSet" priority="1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11:H14">
    <cfRule type="iconSet" priority="1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11:G14">
    <cfRule type="iconSet" priority="1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11:J14">
    <cfRule type="iconSet" priority="1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11:K14">
    <cfRule type="iconSet" priority="1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11:M14">
    <cfRule type="iconSet" priority="1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11:N14">
    <cfRule type="iconSet" priority="1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11:O14">
    <cfRule type="iconSet" priority="1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11:O14">
    <cfRule type="iconSet" priority="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11:P14">
    <cfRule type="iconSet" priority="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11:P14">
    <cfRule type="iconSet" priority="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11:Q14">
    <cfRule type="iconSet" priority="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11:Q14">
    <cfRule type="iconSet" priority="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11:R14">
    <cfRule type="iconSet" priority="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11:R14">
    <cfRule type="iconSet" priority="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11:S14">
    <cfRule type="iconSet" priority="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11:S14">
    <cfRule type="iconSet" priority="1">
      <iconSet iconSet="4Arrows">
        <cfvo type="percent" val="0"/>
        <cfvo type="percent" val="5"/>
        <cfvo type="percent" val="50"/>
        <cfvo type="percent" val="95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32"/>
  <sheetViews>
    <sheetView tabSelected="1" topLeftCell="B1" zoomScale="85" zoomScaleNormal="85" workbookViewId="0">
      <selection activeCell="B1" sqref="B1:H1"/>
    </sheetView>
  </sheetViews>
  <sheetFormatPr defaultRowHeight="15" x14ac:dyDescent="0.25"/>
  <cols>
    <col min="1" max="1" width="10.28515625" style="1" hidden="1" customWidth="1"/>
    <col min="2" max="2" width="13.85546875" style="1" customWidth="1"/>
    <col min="3" max="3" width="14.42578125" customWidth="1"/>
    <col min="4" max="13" width="15.7109375" customWidth="1"/>
    <col min="14" max="18" width="16" customWidth="1"/>
    <col min="19" max="19" width="19.42578125" customWidth="1"/>
    <col min="20" max="21" width="5.85546875" bestFit="1" customWidth="1"/>
    <col min="22" max="24" width="30.28515625" hidden="1" customWidth="1"/>
    <col min="25" max="44" width="20.5703125" customWidth="1"/>
    <col min="45" max="45" width="24.7109375" customWidth="1"/>
    <col min="46" max="54" width="20.5703125" customWidth="1"/>
  </cols>
  <sheetData>
    <row r="1" spans="1:48" x14ac:dyDescent="0.25">
      <c r="B1" s="144" t="s">
        <v>59</v>
      </c>
      <c r="C1" s="145"/>
      <c r="D1" s="145"/>
      <c r="E1" s="145"/>
      <c r="F1" s="145"/>
      <c r="G1" s="145"/>
      <c r="H1" s="145"/>
      <c r="I1" s="57" t="s">
        <v>138</v>
      </c>
      <c r="J1" s="58"/>
      <c r="K1" s="58"/>
      <c r="L1" s="58"/>
      <c r="M1" s="58"/>
      <c r="N1" s="58"/>
      <c r="O1" s="58"/>
      <c r="P1" s="58"/>
      <c r="Q1" s="58"/>
      <c r="R1" s="58"/>
      <c r="S1" s="59"/>
    </row>
    <row r="2" spans="1:48" ht="51" x14ac:dyDescent="0.25">
      <c r="A2" s="1" t="s">
        <v>0</v>
      </c>
      <c r="B2" s="143" t="s">
        <v>48</v>
      </c>
      <c r="C2" s="122" t="s">
        <v>1</v>
      </c>
      <c r="D2" s="122" t="s">
        <v>2</v>
      </c>
      <c r="E2" s="122" t="s">
        <v>3</v>
      </c>
      <c r="F2" s="122" t="s">
        <v>4</v>
      </c>
      <c r="G2" s="122" t="s">
        <v>26</v>
      </c>
      <c r="H2" s="122" t="s">
        <v>27</v>
      </c>
      <c r="I2" s="45" t="s">
        <v>30</v>
      </c>
      <c r="J2" s="36" t="s">
        <v>31</v>
      </c>
      <c r="K2" s="45" t="s">
        <v>32</v>
      </c>
      <c r="L2" s="36" t="s">
        <v>33</v>
      </c>
      <c r="M2" s="36" t="s">
        <v>34</v>
      </c>
      <c r="N2" s="37" t="s">
        <v>35</v>
      </c>
      <c r="O2" s="45" t="s">
        <v>36</v>
      </c>
      <c r="P2" s="36" t="s">
        <v>37</v>
      </c>
      <c r="Q2" s="36" t="s">
        <v>38</v>
      </c>
      <c r="R2" s="37" t="s">
        <v>39</v>
      </c>
      <c r="S2" s="37" t="s">
        <v>50</v>
      </c>
      <c r="T2" s="10" t="s">
        <v>51</v>
      </c>
      <c r="U2" s="10" t="s">
        <v>52</v>
      </c>
    </row>
    <row r="3" spans="1:48" s="6" customFormat="1" x14ac:dyDescent="0.25">
      <c r="A3" s="1">
        <v>1</v>
      </c>
      <c r="B3" s="125" t="s">
        <v>140</v>
      </c>
      <c r="C3" s="126">
        <v>0</v>
      </c>
      <c r="D3" s="126">
        <v>0</v>
      </c>
      <c r="E3" s="126">
        <v>0</v>
      </c>
      <c r="F3" s="126">
        <v>100</v>
      </c>
      <c r="G3" s="126">
        <v>48573</v>
      </c>
      <c r="H3" s="126">
        <v>41909</v>
      </c>
      <c r="I3" s="46">
        <v>2.61</v>
      </c>
      <c r="J3" s="38">
        <v>6.3</v>
      </c>
      <c r="K3" s="46">
        <v>14056.8</v>
      </c>
      <c r="L3" s="38">
        <v>33901.949999999997</v>
      </c>
      <c r="M3" s="38">
        <v>5385.75</v>
      </c>
      <c r="N3" s="39">
        <v>5381.26</v>
      </c>
      <c r="O3" s="46">
        <v>103.52</v>
      </c>
      <c r="P3" s="38">
        <v>249.68</v>
      </c>
      <c r="Q3" s="38">
        <v>39.659999999999997</v>
      </c>
      <c r="R3" s="39">
        <v>39.630000000000003</v>
      </c>
      <c r="S3" s="60">
        <v>8.15</v>
      </c>
      <c r="T3" s="1"/>
      <c r="U3"/>
    </row>
    <row r="4" spans="1:48" s="6" customFormat="1" x14ac:dyDescent="0.25">
      <c r="A4" s="14">
        <v>2</v>
      </c>
      <c r="B4" s="125" t="s">
        <v>139</v>
      </c>
      <c r="C4" s="129">
        <v>0</v>
      </c>
      <c r="D4" s="129">
        <v>0</v>
      </c>
      <c r="E4" s="129">
        <v>0</v>
      </c>
      <c r="F4" s="129">
        <v>100</v>
      </c>
      <c r="G4" s="126">
        <v>41870</v>
      </c>
      <c r="H4" s="126">
        <v>35977</v>
      </c>
      <c r="I4" s="47">
        <v>2.5099999999999998</v>
      </c>
      <c r="J4" s="40">
        <v>6.29</v>
      </c>
      <c r="K4" s="47">
        <v>14563.08</v>
      </c>
      <c r="L4" s="40">
        <v>36484.03</v>
      </c>
      <c r="M4" s="40">
        <v>5802.02</v>
      </c>
      <c r="N4" s="41">
        <v>5800.32</v>
      </c>
      <c r="O4" s="47">
        <v>99.64</v>
      </c>
      <c r="P4" s="40">
        <v>249.62</v>
      </c>
      <c r="Q4" s="40">
        <v>39.700000000000003</v>
      </c>
      <c r="R4" s="41">
        <v>39.69</v>
      </c>
      <c r="S4" s="61">
        <v>8.19</v>
      </c>
      <c r="T4" s="1"/>
      <c r="U4"/>
    </row>
    <row r="5" spans="1:48" s="6" customFormat="1" ht="13.5" customHeight="1" x14ac:dyDescent="0.25">
      <c r="A5" s="1">
        <v>3</v>
      </c>
      <c r="B5" s="125" t="s">
        <v>141</v>
      </c>
      <c r="C5" s="126">
        <v>0</v>
      </c>
      <c r="D5" s="126">
        <v>0</v>
      </c>
      <c r="E5" s="126">
        <v>0</v>
      </c>
      <c r="F5" s="126">
        <v>100</v>
      </c>
      <c r="G5" s="126">
        <v>62906</v>
      </c>
      <c r="H5" s="180">
        <v>55980</v>
      </c>
      <c r="I5" s="46">
        <v>2.88</v>
      </c>
      <c r="J5" s="38">
        <v>6.29</v>
      </c>
      <c r="K5" s="46">
        <v>10979.54</v>
      </c>
      <c r="L5" s="38">
        <v>24004.400000000001</v>
      </c>
      <c r="M5" s="38">
        <v>3812.34</v>
      </c>
      <c r="N5" s="39">
        <v>3816.28</v>
      </c>
      <c r="O5" s="46">
        <v>86.89</v>
      </c>
      <c r="P5" s="38">
        <v>189.97</v>
      </c>
      <c r="Q5" s="38">
        <v>30.17</v>
      </c>
      <c r="R5" s="39">
        <v>30.2</v>
      </c>
      <c r="S5" s="61">
        <v>9.3800000000000008</v>
      </c>
      <c r="T5" s="1"/>
      <c r="U5"/>
    </row>
    <row r="6" spans="1:48" s="6" customFormat="1" x14ac:dyDescent="0.25">
      <c r="A6" s="1">
        <v>4</v>
      </c>
      <c r="B6" s="125" t="s">
        <v>142</v>
      </c>
      <c r="C6" s="126">
        <v>0</v>
      </c>
      <c r="D6" s="126">
        <v>0</v>
      </c>
      <c r="E6" s="126">
        <v>0</v>
      </c>
      <c r="F6" s="126">
        <v>100</v>
      </c>
      <c r="G6" s="126">
        <v>43349</v>
      </c>
      <c r="H6" s="180">
        <v>35799</v>
      </c>
      <c r="I6" s="46">
        <v>2.46</v>
      </c>
      <c r="J6" s="38">
        <v>6.1</v>
      </c>
      <c r="K6" s="46">
        <v>14007.21</v>
      </c>
      <c r="L6" s="38">
        <v>34706.449999999997</v>
      </c>
      <c r="M6" s="38">
        <v>5693.99</v>
      </c>
      <c r="N6" s="39">
        <v>5689.58</v>
      </c>
      <c r="O6" s="46">
        <v>89.9</v>
      </c>
      <c r="P6" s="38">
        <v>222.76</v>
      </c>
      <c r="Q6" s="38">
        <v>36.54</v>
      </c>
      <c r="R6" s="39">
        <v>36.520000000000003</v>
      </c>
      <c r="S6" s="61">
        <v>6.81</v>
      </c>
      <c r="T6" s="1"/>
      <c r="U6"/>
    </row>
    <row r="7" spans="1:48" x14ac:dyDescent="0.25">
      <c r="A7"/>
      <c r="B7" s="130"/>
      <c r="C7" s="131"/>
      <c r="D7" s="131"/>
      <c r="E7" s="131"/>
      <c r="F7" s="131"/>
      <c r="G7" s="131"/>
      <c r="H7" s="147" t="s">
        <v>60</v>
      </c>
      <c r="I7" s="53">
        <f>(I5-I6)/I5</f>
        <v>0.14583333333333331</v>
      </c>
      <c r="J7" s="43">
        <f>(J3-J6)/J3</f>
        <v>3.1746031746031772E-2</v>
      </c>
      <c r="K7" s="53">
        <f>(K4-K5)/K4</f>
        <v>0.24607019943583355</v>
      </c>
      <c r="L7" s="43">
        <f>(L4-L5)/L4</f>
        <v>0.34205733303036967</v>
      </c>
      <c r="M7" s="43">
        <f>(M4-M5)/M4</f>
        <v>0.34292884202398477</v>
      </c>
      <c r="N7" s="56">
        <f>(N4-N5)/N4</f>
        <v>0.34205698995917461</v>
      </c>
      <c r="O7" s="53">
        <f>(O3-O5)/O3</f>
        <v>0.16064528593508498</v>
      </c>
      <c r="P7" s="43">
        <f>(P3-P5)/P3</f>
        <v>0.23914610701698177</v>
      </c>
      <c r="Q7" s="43">
        <f>(Q3-Q5)/Q3</f>
        <v>0.23928391326273313</v>
      </c>
      <c r="R7" s="56">
        <f>(R3-R5)/R3</f>
        <v>0.23795104718647497</v>
      </c>
      <c r="S7" s="56">
        <f>(S5-S6)/S5</f>
        <v>0.2739872068230278</v>
      </c>
      <c r="T7" s="11">
        <f>MAX(I7:S7)</f>
        <v>0.34292884202398477</v>
      </c>
      <c r="U7" s="12">
        <f>MIN(I7:S7)</f>
        <v>3.1746031746031772E-2</v>
      </c>
      <c r="V7" s="9"/>
      <c r="W7" s="8"/>
      <c r="X7" s="8"/>
      <c r="Y7" s="9"/>
      <c r="Z7" s="9"/>
      <c r="AA7" s="8"/>
      <c r="AB7" s="8"/>
      <c r="AC7" s="8"/>
      <c r="AD7" s="8"/>
      <c r="AE7" s="8"/>
      <c r="AF7" s="8"/>
      <c r="AG7" s="9"/>
      <c r="AH7" s="9"/>
      <c r="AI7" s="9"/>
      <c r="AJ7" s="9"/>
      <c r="AK7" s="8"/>
      <c r="AL7" s="8"/>
      <c r="AM7" s="8"/>
      <c r="AN7" s="9"/>
      <c r="AO7" s="9"/>
      <c r="AP7" s="9"/>
      <c r="AQ7" s="9"/>
      <c r="AR7" s="8"/>
      <c r="AS7" s="8"/>
      <c r="AT7" s="8"/>
      <c r="AU7" s="9"/>
      <c r="AV7" s="9"/>
    </row>
    <row r="8" spans="1:48" x14ac:dyDescent="0.25">
      <c r="T8" s="1"/>
    </row>
    <row r="9" spans="1:48" x14ac:dyDescent="0.25">
      <c r="A9" s="138"/>
      <c r="B9" s="134" t="s">
        <v>48</v>
      </c>
      <c r="C9" s="134" t="s">
        <v>1</v>
      </c>
      <c r="D9" s="134" t="s">
        <v>2</v>
      </c>
      <c r="E9" s="134" t="s">
        <v>3</v>
      </c>
      <c r="F9" s="134" t="s">
        <v>4</v>
      </c>
      <c r="G9" s="82" t="s">
        <v>49</v>
      </c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4"/>
      <c r="T9" s="1"/>
    </row>
    <row r="10" spans="1:48" ht="63.75" x14ac:dyDescent="0.25">
      <c r="A10" s="138"/>
      <c r="B10" s="134"/>
      <c r="C10" s="134"/>
      <c r="D10" s="134"/>
      <c r="E10" s="134"/>
      <c r="F10" s="134"/>
      <c r="G10" s="45" t="s">
        <v>126</v>
      </c>
      <c r="H10" s="36" t="s">
        <v>127</v>
      </c>
      <c r="I10" s="37" t="s">
        <v>143</v>
      </c>
      <c r="J10" s="45" t="s">
        <v>128</v>
      </c>
      <c r="K10" s="36" t="s">
        <v>129</v>
      </c>
      <c r="L10" s="36" t="s">
        <v>130</v>
      </c>
      <c r="M10" s="36" t="s">
        <v>131</v>
      </c>
      <c r="N10" s="37" t="s">
        <v>132</v>
      </c>
      <c r="O10" s="36" t="s">
        <v>133</v>
      </c>
      <c r="P10" s="36" t="s">
        <v>134</v>
      </c>
      <c r="Q10" s="36" t="s">
        <v>135</v>
      </c>
      <c r="R10" s="36" t="s">
        <v>136</v>
      </c>
      <c r="S10" s="37" t="s">
        <v>137</v>
      </c>
      <c r="T10" s="1"/>
    </row>
    <row r="11" spans="1:48" x14ac:dyDescent="0.25">
      <c r="A11" s="138"/>
      <c r="B11" s="126" t="s">
        <v>140</v>
      </c>
      <c r="C11" s="126">
        <v>0</v>
      </c>
      <c r="D11" s="126">
        <v>0</v>
      </c>
      <c r="E11" s="126">
        <v>0</v>
      </c>
      <c r="F11" s="126">
        <v>100</v>
      </c>
      <c r="G11" s="46">
        <v>25.74</v>
      </c>
      <c r="H11" s="38">
        <v>41.21</v>
      </c>
      <c r="I11" s="39">
        <v>33.049999999999997</v>
      </c>
      <c r="J11" s="46">
        <v>2.36</v>
      </c>
      <c r="K11" s="38">
        <v>7.67</v>
      </c>
      <c r="L11" s="38">
        <v>67.88</v>
      </c>
      <c r="M11" s="38">
        <v>13.95</v>
      </c>
      <c r="N11" s="39">
        <v>8.14</v>
      </c>
      <c r="O11" s="38">
        <v>42.96</v>
      </c>
      <c r="P11" s="38">
        <v>21.78</v>
      </c>
      <c r="Q11" s="38">
        <v>12.72</v>
      </c>
      <c r="R11" s="38">
        <v>7.77</v>
      </c>
      <c r="S11" s="39">
        <v>14.76</v>
      </c>
      <c r="T11" s="1"/>
    </row>
    <row r="12" spans="1:48" x14ac:dyDescent="0.25">
      <c r="A12" s="138"/>
      <c r="B12" s="126" t="s">
        <v>139</v>
      </c>
      <c r="C12" s="129">
        <v>0</v>
      </c>
      <c r="D12" s="129">
        <v>0</v>
      </c>
      <c r="E12" s="129">
        <v>0</v>
      </c>
      <c r="F12" s="129">
        <v>100</v>
      </c>
      <c r="G12" s="47">
        <v>32.03</v>
      </c>
      <c r="H12" s="40">
        <v>29.29</v>
      </c>
      <c r="I12" s="41">
        <v>38.69</v>
      </c>
      <c r="J12" s="47">
        <v>3.62</v>
      </c>
      <c r="K12" s="40">
        <v>17.010000000000002</v>
      </c>
      <c r="L12" s="40">
        <v>54.46</v>
      </c>
      <c r="M12" s="40">
        <v>10.82</v>
      </c>
      <c r="N12" s="41">
        <v>14.09</v>
      </c>
      <c r="O12" s="40">
        <v>42.73</v>
      </c>
      <c r="P12" s="40">
        <v>25.15</v>
      </c>
      <c r="Q12" s="40">
        <v>13.02</v>
      </c>
      <c r="R12" s="40">
        <v>6.89</v>
      </c>
      <c r="S12" s="41">
        <v>12.2</v>
      </c>
      <c r="T12" s="1"/>
    </row>
    <row r="13" spans="1:48" x14ac:dyDescent="0.25">
      <c r="A13" s="138"/>
      <c r="B13" s="126" t="s">
        <v>141</v>
      </c>
      <c r="C13" s="126">
        <v>0</v>
      </c>
      <c r="D13" s="126">
        <v>0</v>
      </c>
      <c r="E13" s="126">
        <v>0</v>
      </c>
      <c r="F13" s="126">
        <v>100</v>
      </c>
      <c r="G13" s="46">
        <v>26.99</v>
      </c>
      <c r="H13" s="38">
        <v>48.53</v>
      </c>
      <c r="I13" s="39">
        <v>24.48</v>
      </c>
      <c r="J13" s="46">
        <v>2.72</v>
      </c>
      <c r="K13" s="38">
        <v>27.27</v>
      </c>
      <c r="L13" s="38">
        <v>59.5</v>
      </c>
      <c r="M13" s="38">
        <v>8.4600000000000009</v>
      </c>
      <c r="N13" s="39">
        <v>2.0499999999999998</v>
      </c>
      <c r="O13" s="38">
        <v>40.58</v>
      </c>
      <c r="P13" s="38">
        <v>16.940000000000001</v>
      </c>
      <c r="Q13" s="38">
        <v>12.75</v>
      </c>
      <c r="R13" s="38">
        <v>9.48</v>
      </c>
      <c r="S13" s="39">
        <v>20.23</v>
      </c>
      <c r="T13" s="1"/>
    </row>
    <row r="14" spans="1:48" x14ac:dyDescent="0.25">
      <c r="A14" s="138"/>
      <c r="B14" s="126" t="s">
        <v>142</v>
      </c>
      <c r="C14" s="126">
        <v>0</v>
      </c>
      <c r="D14" s="126">
        <v>0</v>
      </c>
      <c r="E14" s="126">
        <v>0</v>
      </c>
      <c r="F14" s="126">
        <v>100</v>
      </c>
      <c r="G14" s="46">
        <v>35.520000000000003</v>
      </c>
      <c r="H14" s="38">
        <v>30.26</v>
      </c>
      <c r="I14" s="39">
        <v>34.22</v>
      </c>
      <c r="J14" s="46">
        <v>7.39</v>
      </c>
      <c r="K14" s="38">
        <v>4.03</v>
      </c>
      <c r="L14" s="38">
        <v>67.569999999999993</v>
      </c>
      <c r="M14" s="38">
        <v>18.89</v>
      </c>
      <c r="N14" s="39">
        <v>2.11</v>
      </c>
      <c r="O14" s="38">
        <v>43.28</v>
      </c>
      <c r="P14" s="38">
        <v>27.7</v>
      </c>
      <c r="Q14" s="38">
        <v>12.32</v>
      </c>
      <c r="R14" s="38">
        <v>5.71</v>
      </c>
      <c r="S14" s="39">
        <v>10.99</v>
      </c>
      <c r="T14" s="1"/>
    </row>
    <row r="15" spans="1:48" x14ac:dyDescent="0.25">
      <c r="A15" s="138"/>
      <c r="B15" s="154"/>
      <c r="C15" s="139"/>
      <c r="D15" s="139"/>
      <c r="E15" s="139"/>
      <c r="F15" s="147" t="s">
        <v>60</v>
      </c>
      <c r="G15" s="53">
        <f>(G14-G11)/G14</f>
        <v>0.27533783783783794</v>
      </c>
      <c r="H15" s="43">
        <f>(H13-H12)/H13</f>
        <v>0.39645580053575113</v>
      </c>
      <c r="I15" s="56">
        <f>(I12-I13)/I12</f>
        <v>0.3672783665029723</v>
      </c>
      <c r="J15" s="48">
        <f>(J14-J11)/J14</f>
        <v>0.68064952638700937</v>
      </c>
      <c r="K15" s="42">
        <f>(K13-K14)/K13</f>
        <v>0.85221855518885214</v>
      </c>
      <c r="L15" s="43">
        <f>(L11-L12)/L11</f>
        <v>0.19770182675309364</v>
      </c>
      <c r="M15" s="42">
        <f>(M14-M13)/M14</f>
        <v>0.55214399152991001</v>
      </c>
      <c r="N15" s="44">
        <f>(N12-N13)/N12</f>
        <v>0.85450674237047541</v>
      </c>
      <c r="O15" s="43">
        <f>(O14-O13)/O14</f>
        <v>6.2384473197781946E-2</v>
      </c>
      <c r="P15" s="43">
        <f>(P14-P13)/P14</f>
        <v>0.3884476534296028</v>
      </c>
      <c r="Q15" s="43">
        <f>(Q12-Q14)/Q12</f>
        <v>5.3763440860214999E-2</v>
      </c>
      <c r="R15" s="43">
        <f>(R13-R14)/R13</f>
        <v>0.3976793248945148</v>
      </c>
      <c r="S15" s="56">
        <f>(S13-S14)/S13</f>
        <v>0.45674740484429066</v>
      </c>
      <c r="T15" s="11">
        <f>MAX(I15:S15)</f>
        <v>0.85450674237047541</v>
      </c>
      <c r="U15" s="12">
        <f>MIN(I15:S15)</f>
        <v>5.3763440860214999E-2</v>
      </c>
    </row>
    <row r="16" spans="1:48" x14ac:dyDescent="0.25">
      <c r="T16" s="1"/>
    </row>
    <row r="17" spans="1:48" x14ac:dyDescent="0.25">
      <c r="B17" s="133" t="s">
        <v>48</v>
      </c>
      <c r="C17" s="134" t="s">
        <v>28</v>
      </c>
      <c r="D17" s="85" t="s">
        <v>53</v>
      </c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7"/>
      <c r="T17" s="1"/>
    </row>
    <row r="18" spans="1:48" ht="76.5" x14ac:dyDescent="0.25">
      <c r="A18" s="1" t="s">
        <v>0</v>
      </c>
      <c r="B18" s="133"/>
      <c r="C18" s="134"/>
      <c r="D18" s="159" t="s">
        <v>5</v>
      </c>
      <c r="E18" s="165" t="s">
        <v>6</v>
      </c>
      <c r="F18" s="168" t="s">
        <v>14</v>
      </c>
      <c r="G18" s="159" t="s">
        <v>40</v>
      </c>
      <c r="H18" s="155" t="s">
        <v>41</v>
      </c>
      <c r="I18" s="155" t="s">
        <v>7</v>
      </c>
      <c r="J18" s="155" t="s">
        <v>8</v>
      </c>
      <c r="K18" s="155" t="s">
        <v>9</v>
      </c>
      <c r="L18" s="165" t="s">
        <v>10</v>
      </c>
      <c r="M18" s="159" t="s">
        <v>125</v>
      </c>
      <c r="N18" s="155" t="s">
        <v>124</v>
      </c>
      <c r="O18" s="155" t="s">
        <v>15</v>
      </c>
      <c r="P18" s="165" t="s">
        <v>11</v>
      </c>
      <c r="Q18" s="159" t="s">
        <v>12</v>
      </c>
      <c r="R18" s="165" t="s">
        <v>13</v>
      </c>
      <c r="S18" s="165" t="s">
        <v>16</v>
      </c>
      <c r="T18" s="1"/>
    </row>
    <row r="19" spans="1:48" x14ac:dyDescent="0.25">
      <c r="A19" s="1">
        <v>1</v>
      </c>
      <c r="B19" s="125" t="s">
        <v>140</v>
      </c>
      <c r="C19" s="126">
        <v>22712</v>
      </c>
      <c r="D19" s="160">
        <v>53.6</v>
      </c>
      <c r="E19" s="171">
        <v>46.4</v>
      </c>
      <c r="F19" s="181">
        <v>36.869999999999997</v>
      </c>
      <c r="G19" s="160">
        <v>33.04</v>
      </c>
      <c r="H19" s="156">
        <v>20.67</v>
      </c>
      <c r="I19" s="156">
        <v>35</v>
      </c>
      <c r="J19" s="156">
        <v>9.76</v>
      </c>
      <c r="K19" s="156">
        <v>1.43</v>
      </c>
      <c r="L19" s="171">
        <v>0.09</v>
      </c>
      <c r="M19" s="160">
        <v>37.869999999999997</v>
      </c>
      <c r="N19" s="156">
        <v>15.41</v>
      </c>
      <c r="O19" s="156">
        <v>27.32</v>
      </c>
      <c r="P19" s="171">
        <v>19.399999999999999</v>
      </c>
      <c r="Q19" s="160">
        <v>25.59</v>
      </c>
      <c r="R19" s="171">
        <v>48.7</v>
      </c>
      <c r="S19" s="171">
        <v>532.1</v>
      </c>
      <c r="T19" s="1"/>
    </row>
    <row r="20" spans="1:48" x14ac:dyDescent="0.25">
      <c r="A20" s="14">
        <v>2</v>
      </c>
      <c r="B20" s="125" t="s">
        <v>139</v>
      </c>
      <c r="C20" s="126">
        <v>20233</v>
      </c>
      <c r="D20" s="176">
        <v>53.2</v>
      </c>
      <c r="E20" s="175">
        <v>46.8</v>
      </c>
      <c r="F20" s="182">
        <v>35.4</v>
      </c>
      <c r="G20" s="176">
        <v>31.66</v>
      </c>
      <c r="H20" s="174">
        <v>20.67</v>
      </c>
      <c r="I20" s="174">
        <v>37.68</v>
      </c>
      <c r="J20" s="174">
        <v>9.7899999999999991</v>
      </c>
      <c r="K20" s="174">
        <v>0.17</v>
      </c>
      <c r="L20" s="175">
        <v>0.02</v>
      </c>
      <c r="M20" s="176">
        <v>44.1</v>
      </c>
      <c r="N20" s="174">
        <v>16.23</v>
      </c>
      <c r="O20" s="174">
        <v>29.36</v>
      </c>
      <c r="P20" s="175">
        <v>10.31</v>
      </c>
      <c r="Q20" s="176">
        <v>27.37</v>
      </c>
      <c r="R20" s="175">
        <v>46.19</v>
      </c>
      <c r="S20" s="175">
        <v>478.35</v>
      </c>
      <c r="T20" s="1"/>
    </row>
    <row r="21" spans="1:48" x14ac:dyDescent="0.25">
      <c r="A21" s="1">
        <v>3</v>
      </c>
      <c r="B21" s="125" t="s">
        <v>141</v>
      </c>
      <c r="C21" s="126">
        <v>26373</v>
      </c>
      <c r="D21" s="160">
        <v>55.78</v>
      </c>
      <c r="E21" s="171">
        <v>44.22</v>
      </c>
      <c r="F21" s="181">
        <v>41.32</v>
      </c>
      <c r="G21" s="160">
        <v>38.47</v>
      </c>
      <c r="H21" s="156">
        <v>19.940000000000001</v>
      </c>
      <c r="I21" s="156">
        <v>27.76</v>
      </c>
      <c r="J21" s="156">
        <v>11.07</v>
      </c>
      <c r="K21" s="156">
        <v>2.62</v>
      </c>
      <c r="L21" s="171">
        <v>0.13</v>
      </c>
      <c r="M21" s="160">
        <v>25.92</v>
      </c>
      <c r="N21" s="156">
        <v>11.98</v>
      </c>
      <c r="O21" s="156">
        <v>26.39</v>
      </c>
      <c r="P21" s="171">
        <v>35.71</v>
      </c>
      <c r="Q21" s="160">
        <v>22.74</v>
      </c>
      <c r="R21" s="171">
        <v>53.31</v>
      </c>
      <c r="S21" s="171">
        <v>988.15</v>
      </c>
      <c r="T21" s="1"/>
    </row>
    <row r="22" spans="1:48" x14ac:dyDescent="0.25">
      <c r="A22" s="1">
        <v>4</v>
      </c>
      <c r="B22" s="125" t="s">
        <v>142</v>
      </c>
      <c r="C22" s="126">
        <v>22087</v>
      </c>
      <c r="D22" s="160">
        <v>51.92</v>
      </c>
      <c r="E22" s="171">
        <v>48.08</v>
      </c>
      <c r="F22" s="181">
        <v>33.78</v>
      </c>
      <c r="G22" s="160">
        <v>30.77</v>
      </c>
      <c r="H22" s="156">
        <v>20.93</v>
      </c>
      <c r="I22" s="156">
        <v>39.08</v>
      </c>
      <c r="J22" s="156">
        <v>9.14</v>
      </c>
      <c r="K22" s="156">
        <v>7.0000000000000007E-2</v>
      </c>
      <c r="L22" s="171">
        <v>0</v>
      </c>
      <c r="M22" s="160">
        <v>46.6</v>
      </c>
      <c r="N22" s="156">
        <v>16.93</v>
      </c>
      <c r="O22" s="156">
        <v>28.36</v>
      </c>
      <c r="P22" s="171">
        <v>8.11</v>
      </c>
      <c r="Q22" s="160">
        <v>27.93</v>
      </c>
      <c r="R22" s="171">
        <v>42.43</v>
      </c>
      <c r="S22" s="171">
        <v>387.72</v>
      </c>
      <c r="T22" s="1"/>
    </row>
    <row r="23" spans="1:48" x14ac:dyDescent="0.25">
      <c r="A23"/>
      <c r="B23" s="138"/>
      <c r="C23" s="147" t="s">
        <v>117</v>
      </c>
      <c r="D23" s="66">
        <f>(D21-D22)/D21</f>
        <v>6.9200430261742552E-2</v>
      </c>
      <c r="E23" s="151">
        <f>(E22-E21)/E22</f>
        <v>8.0282861896838587E-2</v>
      </c>
      <c r="F23" s="73">
        <f>(F21-F22)/F21</f>
        <v>0.18247821878025167</v>
      </c>
      <c r="G23" s="66">
        <f>(G21-G22)/G21</f>
        <v>0.20015596568754873</v>
      </c>
      <c r="H23" s="74">
        <f>(H22-H21)/H22</f>
        <v>4.7300525561395051E-2</v>
      </c>
      <c r="I23" s="74">
        <f>(I22-I21)/I22</f>
        <v>0.28966223132036839</v>
      </c>
      <c r="J23" s="67">
        <f>(J21-J22)/J21</f>
        <v>0.17434507678410113</v>
      </c>
      <c r="K23" s="75">
        <f>(K21-K22)/K21</f>
        <v>0.97328244274809161</v>
      </c>
      <c r="L23" s="76">
        <f>(L21-L22)/L21</f>
        <v>1</v>
      </c>
      <c r="M23" s="77">
        <f>(M22-M21)/M22</f>
        <v>0.44377682403433477</v>
      </c>
      <c r="N23" s="74">
        <f>(N22-N21)/N22</f>
        <v>0.29238038984051973</v>
      </c>
      <c r="O23" s="74">
        <f>(O22-O21)/O22</f>
        <v>6.9464033850493614E-2</v>
      </c>
      <c r="P23" s="76">
        <f>(P21-P22)/P21</f>
        <v>0.77289274712965561</v>
      </c>
      <c r="Q23" s="77">
        <f>(Q22-Q21)/Q22</f>
        <v>0.18582169709989263</v>
      </c>
      <c r="R23" s="70">
        <f>(R21-R22)/R21</f>
        <v>0.20408928906396553</v>
      </c>
      <c r="S23" s="76">
        <f>(S21-S22)/S21</f>
        <v>0.6076304204827202</v>
      </c>
      <c r="T23" s="11">
        <f>MAX(I23:S23)</f>
        <v>1</v>
      </c>
      <c r="U23" s="12">
        <f>MIN(I23:S23)</f>
        <v>6.9464033850493614E-2</v>
      </c>
      <c r="V23" s="9"/>
      <c r="W23" s="8"/>
      <c r="X23" s="8"/>
      <c r="Y23" s="9"/>
      <c r="Z23" s="9"/>
      <c r="AA23" s="8"/>
      <c r="AB23" s="8"/>
      <c r="AC23" s="8"/>
      <c r="AD23" s="8"/>
      <c r="AE23" s="8"/>
      <c r="AF23" s="8"/>
      <c r="AG23" s="9"/>
      <c r="AH23" s="9"/>
      <c r="AI23" s="9"/>
      <c r="AJ23" s="9"/>
      <c r="AK23" s="8"/>
      <c r="AL23" s="8"/>
      <c r="AM23" s="8"/>
      <c r="AN23" s="9"/>
      <c r="AO23" s="9"/>
      <c r="AP23" s="9"/>
      <c r="AQ23" s="9"/>
      <c r="AR23" s="8"/>
      <c r="AS23" s="8"/>
      <c r="AT23" s="8"/>
      <c r="AU23" s="9"/>
      <c r="AV23" s="9"/>
    </row>
    <row r="24" spans="1:48" x14ac:dyDescent="0.25">
      <c r="T24" s="11"/>
      <c r="U24" s="12"/>
    </row>
    <row r="25" spans="1:48" x14ac:dyDescent="0.25">
      <c r="B25" s="133" t="s">
        <v>48</v>
      </c>
      <c r="C25" s="134" t="s">
        <v>29</v>
      </c>
      <c r="D25" s="177" t="s">
        <v>54</v>
      </c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9"/>
      <c r="T25" s="11"/>
      <c r="U25" s="12"/>
    </row>
    <row r="26" spans="1:48" ht="63.75" x14ac:dyDescent="0.25">
      <c r="A26" s="1" t="s">
        <v>0</v>
      </c>
      <c r="B26" s="133"/>
      <c r="C26" s="134"/>
      <c r="D26" s="183" t="s">
        <v>24</v>
      </c>
      <c r="E26" s="101" t="s">
        <v>42</v>
      </c>
      <c r="F26" s="109" t="s">
        <v>43</v>
      </c>
      <c r="G26" s="109" t="s">
        <v>44</v>
      </c>
      <c r="H26" s="102" t="s">
        <v>46</v>
      </c>
      <c r="I26" s="101" t="s">
        <v>55</v>
      </c>
      <c r="J26" s="102" t="s">
        <v>56</v>
      </c>
      <c r="K26" s="101" t="s">
        <v>57</v>
      </c>
      <c r="L26" s="109" t="s">
        <v>58</v>
      </c>
      <c r="M26" s="102" t="s">
        <v>25</v>
      </c>
      <c r="N26" s="101" t="s">
        <v>19</v>
      </c>
      <c r="O26" s="109" t="s">
        <v>20</v>
      </c>
      <c r="P26" s="109" t="s">
        <v>21</v>
      </c>
      <c r="Q26" s="109" t="s">
        <v>22</v>
      </c>
      <c r="R26" s="102" t="s">
        <v>23</v>
      </c>
      <c r="S26" s="102" t="s">
        <v>17</v>
      </c>
      <c r="T26" s="1"/>
      <c r="V26" s="3" t="s">
        <v>47</v>
      </c>
      <c r="W26" s="3" t="s">
        <v>18</v>
      </c>
      <c r="X26" s="3" t="s">
        <v>45</v>
      </c>
    </row>
    <row r="27" spans="1:48" x14ac:dyDescent="0.25">
      <c r="A27" s="1">
        <v>1</v>
      </c>
      <c r="B27" s="125" t="s">
        <v>140</v>
      </c>
      <c r="C27" s="126">
        <v>7505</v>
      </c>
      <c r="D27" s="184">
        <v>3.03</v>
      </c>
      <c r="E27" s="105">
        <v>12.83</v>
      </c>
      <c r="F27" s="111">
        <v>14.92</v>
      </c>
      <c r="G27" s="111">
        <v>16.350000000000001</v>
      </c>
      <c r="H27" s="106">
        <v>36.39</v>
      </c>
      <c r="I27" s="103">
        <v>81.88</v>
      </c>
      <c r="J27" s="104">
        <v>1.47</v>
      </c>
      <c r="K27" s="103">
        <v>37.76</v>
      </c>
      <c r="L27" s="110">
        <v>19.690000000000001</v>
      </c>
      <c r="M27" s="106">
        <v>0.83</v>
      </c>
      <c r="N27" s="105">
        <v>10.63</v>
      </c>
      <c r="O27" s="111">
        <v>24.82</v>
      </c>
      <c r="P27" s="111">
        <v>35</v>
      </c>
      <c r="Q27" s="111">
        <v>18.04</v>
      </c>
      <c r="R27" s="106">
        <v>10.11</v>
      </c>
      <c r="S27" s="106">
        <v>3274.09</v>
      </c>
      <c r="T27" s="1"/>
      <c r="V27" s="5">
        <v>57.46</v>
      </c>
      <c r="W27" s="5">
        <v>1.39</v>
      </c>
      <c r="X27" s="5">
        <v>17.75</v>
      </c>
    </row>
    <row r="28" spans="1:48" x14ac:dyDescent="0.25">
      <c r="A28" s="14">
        <v>2</v>
      </c>
      <c r="B28" s="125" t="s">
        <v>139</v>
      </c>
      <c r="C28" s="126">
        <v>6406</v>
      </c>
      <c r="D28" s="185">
        <v>3.16</v>
      </c>
      <c r="E28" s="103">
        <v>14.58</v>
      </c>
      <c r="F28" s="110">
        <v>18.14</v>
      </c>
      <c r="G28" s="110">
        <v>19.11</v>
      </c>
      <c r="H28" s="104">
        <v>34.89</v>
      </c>
      <c r="I28" s="105">
        <v>81.52</v>
      </c>
      <c r="J28" s="106">
        <v>1.46</v>
      </c>
      <c r="K28" s="105">
        <v>37.5</v>
      </c>
      <c r="L28" s="111">
        <v>11.85</v>
      </c>
      <c r="M28" s="104">
        <v>0.64</v>
      </c>
      <c r="N28" s="103">
        <v>13.5</v>
      </c>
      <c r="O28" s="110">
        <v>31.02</v>
      </c>
      <c r="P28" s="110">
        <v>38.64</v>
      </c>
      <c r="Q28" s="110">
        <v>12.49</v>
      </c>
      <c r="R28" s="104">
        <v>3.22</v>
      </c>
      <c r="S28" s="104">
        <v>2291.9299999999998</v>
      </c>
      <c r="T28" s="1"/>
      <c r="V28" s="7">
        <v>49.34</v>
      </c>
      <c r="W28" s="7">
        <v>1.1399999999999999</v>
      </c>
      <c r="X28" s="7">
        <v>20.170000000000002</v>
      </c>
    </row>
    <row r="29" spans="1:48" x14ac:dyDescent="0.25">
      <c r="A29" s="1">
        <v>3</v>
      </c>
      <c r="B29" s="125" t="s">
        <v>141</v>
      </c>
      <c r="C29" s="126">
        <v>10147</v>
      </c>
      <c r="D29" s="184">
        <v>2.6</v>
      </c>
      <c r="E29" s="105">
        <v>8.34</v>
      </c>
      <c r="F29" s="111">
        <v>8.75</v>
      </c>
      <c r="G29" s="111">
        <v>9.76</v>
      </c>
      <c r="H29" s="106">
        <v>41.93</v>
      </c>
      <c r="I29" s="105">
        <v>78.22</v>
      </c>
      <c r="J29" s="106">
        <v>1.39</v>
      </c>
      <c r="K29" s="105">
        <v>39.08</v>
      </c>
      <c r="L29" s="111">
        <v>23.5</v>
      </c>
      <c r="M29" s="106">
        <v>0.93</v>
      </c>
      <c r="N29" s="105">
        <v>5.65</v>
      </c>
      <c r="O29" s="111">
        <v>15.94</v>
      </c>
      <c r="P29" s="111">
        <v>32.99</v>
      </c>
      <c r="Q29" s="111">
        <v>26.77</v>
      </c>
      <c r="R29" s="106">
        <v>17.29</v>
      </c>
      <c r="S29" s="106">
        <v>4451.8</v>
      </c>
      <c r="T29" s="1"/>
      <c r="V29" s="5">
        <v>62.58</v>
      </c>
      <c r="W29" s="5">
        <v>1.38</v>
      </c>
      <c r="X29" s="5">
        <v>11.21</v>
      </c>
    </row>
    <row r="30" spans="1:48" x14ac:dyDescent="0.25">
      <c r="A30" s="1">
        <v>4</v>
      </c>
      <c r="B30" s="125" t="s">
        <v>142</v>
      </c>
      <c r="C30" s="126">
        <v>6797</v>
      </c>
      <c r="D30" s="184">
        <v>3.25</v>
      </c>
      <c r="E30" s="105">
        <v>15.95</v>
      </c>
      <c r="F30" s="111">
        <v>18.760000000000002</v>
      </c>
      <c r="G30" s="111">
        <v>21.89</v>
      </c>
      <c r="H30" s="106">
        <v>30.34</v>
      </c>
      <c r="I30" s="105">
        <v>79.14</v>
      </c>
      <c r="J30" s="106">
        <v>1.38</v>
      </c>
      <c r="K30" s="105">
        <v>38.270000000000003</v>
      </c>
      <c r="L30" s="111">
        <v>11.65</v>
      </c>
      <c r="M30" s="106">
        <v>0.64</v>
      </c>
      <c r="N30" s="105">
        <v>15.15</v>
      </c>
      <c r="O30" s="111">
        <v>34.25</v>
      </c>
      <c r="P30" s="111">
        <v>36.44</v>
      </c>
      <c r="Q30" s="111">
        <v>9.75</v>
      </c>
      <c r="R30" s="106">
        <v>2.2200000000000002</v>
      </c>
      <c r="S30" s="106">
        <v>2042.57</v>
      </c>
      <c r="T30" s="1"/>
      <c r="V30" s="5">
        <v>49.92</v>
      </c>
      <c r="W30" s="5">
        <v>2.1800000000000002</v>
      </c>
      <c r="X30" s="5">
        <v>22.05</v>
      </c>
    </row>
    <row r="31" spans="1:48" x14ac:dyDescent="0.25">
      <c r="B31" s="138"/>
      <c r="C31" s="147" t="s">
        <v>117</v>
      </c>
      <c r="D31" s="93">
        <f>(D30-D29)/D30</f>
        <v>0.19999999999999998</v>
      </c>
      <c r="E31" s="90">
        <f>(E30-E29)/E30</f>
        <v>0.47711598746081502</v>
      </c>
      <c r="F31" s="99">
        <f>(F30-F29)/F30</f>
        <v>0.53358208955223885</v>
      </c>
      <c r="G31" s="99">
        <f>(G30-G29)/G30</f>
        <v>0.5541343079031521</v>
      </c>
      <c r="H31" s="100">
        <f>(H29-H30)/H29</f>
        <v>0.27641306940138327</v>
      </c>
      <c r="I31" s="107">
        <f>(I27-I29)/I27</f>
        <v>4.4699560332193418E-2</v>
      </c>
      <c r="J31" s="108">
        <f>(J27-J30)/J27</f>
        <v>6.1224489795918421E-2</v>
      </c>
      <c r="K31" s="107">
        <f>(K29-K28)/K29</f>
        <v>4.0429887410440082E-2</v>
      </c>
      <c r="L31" s="150">
        <f>(L29-L30)/L29</f>
        <v>0.50425531914893618</v>
      </c>
      <c r="M31" s="100">
        <f>(M29-M30)/M29</f>
        <v>0.31182795698924731</v>
      </c>
      <c r="N31" s="98">
        <f>(N30-N29)/N30</f>
        <v>0.6270627062706271</v>
      </c>
      <c r="O31" s="99">
        <f>(O30-O29)/O30</f>
        <v>0.53459854014598551</v>
      </c>
      <c r="P31" s="113">
        <f>(P28-P29)/P28</f>
        <v>0.14622153209109726</v>
      </c>
      <c r="Q31" s="150">
        <f>(Q29-Q30)/Q29</f>
        <v>0.63578632797908108</v>
      </c>
      <c r="R31" s="114">
        <f>(R29-R30)/R29</f>
        <v>0.87160208212839785</v>
      </c>
      <c r="S31" s="100">
        <f>(S29-S30)/S29</f>
        <v>0.54118109528729963</v>
      </c>
      <c r="T31" s="11">
        <f>MAX(I31:S31)</f>
        <v>0.87160208212839785</v>
      </c>
      <c r="U31" s="12">
        <f>MIN(I31:S31)</f>
        <v>4.0429887410440082E-2</v>
      </c>
      <c r="V31" s="9"/>
      <c r="W31" s="8"/>
      <c r="X31" s="8"/>
      <c r="Y31" s="9"/>
      <c r="Z31" s="9"/>
      <c r="AA31" s="8"/>
      <c r="AB31" s="8"/>
      <c r="AC31" s="8"/>
      <c r="AD31" s="8"/>
      <c r="AE31" s="8"/>
      <c r="AF31" s="8"/>
      <c r="AG31" s="9"/>
      <c r="AH31" s="9"/>
      <c r="AI31" s="9"/>
      <c r="AJ31" s="9"/>
      <c r="AK31" s="8"/>
      <c r="AL31" s="8"/>
      <c r="AM31" s="8"/>
      <c r="AN31" s="9"/>
      <c r="AO31" s="9"/>
      <c r="AP31" s="9"/>
      <c r="AQ31" s="9"/>
      <c r="AR31" s="8"/>
      <c r="AS31" s="8"/>
      <c r="AT31" s="8"/>
      <c r="AU31" s="9"/>
      <c r="AV31" s="9"/>
    </row>
    <row r="32" spans="1:48" x14ac:dyDescent="0.25">
      <c r="C32" s="1"/>
      <c r="T32" s="1"/>
    </row>
  </sheetData>
  <mergeCells count="14">
    <mergeCell ref="G9:S9"/>
    <mergeCell ref="F9:F10"/>
    <mergeCell ref="E9:E10"/>
    <mergeCell ref="D9:D10"/>
    <mergeCell ref="B1:H1"/>
    <mergeCell ref="I1:S1"/>
    <mergeCell ref="D17:S17"/>
    <mergeCell ref="D25:S25"/>
    <mergeCell ref="C9:C10"/>
    <mergeCell ref="B9:B10"/>
    <mergeCell ref="B17:B18"/>
    <mergeCell ref="C17:C18"/>
    <mergeCell ref="B25:B26"/>
    <mergeCell ref="C25:C26"/>
  </mergeCells>
  <conditionalFormatting sqref="H3:H6">
    <cfRule type="iconSet" priority="19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19:Q22">
    <cfRule type="iconSet" priority="19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3:I6">
    <cfRule type="iconSet" priority="19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3:J6">
    <cfRule type="iconSet" priority="19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3:K6">
    <cfRule type="iconSet" priority="18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3:L6">
    <cfRule type="iconSet" priority="18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3:M6">
    <cfRule type="iconSet" priority="18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3:N6">
    <cfRule type="iconSet" priority="18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3:O6">
    <cfRule type="iconSet" priority="18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3:P6">
    <cfRule type="iconSet" priority="18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3:Q6">
    <cfRule type="iconSet" priority="18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19:D22">
    <cfRule type="iconSet" priority="18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19:E22">
    <cfRule type="iconSet" priority="18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19:F22">
    <cfRule type="iconSet" priority="17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19:G22">
    <cfRule type="iconSet" priority="17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19:H22">
    <cfRule type="iconSet" priority="17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19:I22">
    <cfRule type="iconSet" priority="17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19:J22">
    <cfRule type="iconSet" priority="17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19:K22">
    <cfRule type="iconSet" priority="17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19:L22">
    <cfRule type="iconSet" priority="17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19:M22">
    <cfRule type="iconSet" priority="17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19:N22">
    <cfRule type="iconSet" priority="17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19:O22">
    <cfRule type="iconSet" priority="17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19:P22">
    <cfRule type="iconSet" priority="16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19:R22">
    <cfRule type="iconSet" priority="16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19:S22">
    <cfRule type="iconSet" priority="16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27:S30">
    <cfRule type="iconSet" priority="16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W27:W30">
    <cfRule type="iconSet" priority="16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27:N30">
    <cfRule type="iconSet" priority="16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27:O30">
    <cfRule type="iconSet" priority="16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27:P30">
    <cfRule type="iconSet" priority="16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27:Q30">
    <cfRule type="iconSet" priority="16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27:R30">
    <cfRule type="iconSet" priority="16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27:D30">
    <cfRule type="iconSet" priority="15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27:E30">
    <cfRule type="iconSet" priority="15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27:F30">
    <cfRule type="iconSet" priority="15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27:M30">
    <cfRule type="iconSet" priority="15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V27:V30">
    <cfRule type="iconSet" priority="15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27:H30">
    <cfRule type="iconSet" priority="15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X27:X30">
    <cfRule type="iconSet" priority="15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27:G30">
    <cfRule type="iconSet" priority="15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27:K30">
    <cfRule type="iconSet" priority="10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27:J30">
    <cfRule type="iconSet" priority="10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27:L30">
    <cfRule type="iconSet" priority="10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27:I30">
    <cfRule type="iconSet" priority="10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3:I6">
    <cfRule type="iconSet" priority="10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3:J6">
    <cfRule type="iconSet" priority="10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3:K6">
    <cfRule type="iconSet" priority="10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3:L6">
    <cfRule type="iconSet" priority="10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3:M6">
    <cfRule type="iconSet" priority="9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3:O6">
    <cfRule type="iconSet" priority="9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3:P6">
    <cfRule type="iconSet" priority="9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3:Q6">
    <cfRule type="iconSet" priority="9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3:R6">
    <cfRule type="iconSet" priority="9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3:S6">
    <cfRule type="iconSet" priority="9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3:R6">
    <cfRule type="iconSet" priority="9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C19:C22">
    <cfRule type="iconSet" priority="3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C27:C30">
    <cfRule type="iconSet" priority="3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11:I14">
    <cfRule type="iconSet" priority="3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11:H14">
    <cfRule type="iconSet" priority="3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11:G14">
    <cfRule type="iconSet" priority="3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11:J14">
    <cfRule type="iconSet" priority="2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11:K14">
    <cfRule type="iconSet" priority="2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11:L14">
    <cfRule type="iconSet" priority="2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11:M14">
    <cfRule type="iconSet" priority="2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11:N14">
    <cfRule type="iconSet" priority="2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11:I14">
    <cfRule type="iconSet" priority="2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11:H14">
    <cfRule type="iconSet" priority="2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11:G14">
    <cfRule type="iconSet" priority="2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11:J14">
    <cfRule type="iconSet" priority="2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11:K14">
    <cfRule type="iconSet" priority="1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11:M14">
    <cfRule type="iconSet" priority="1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11:N14">
    <cfRule type="iconSet" priority="1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11:O14">
    <cfRule type="iconSet" priority="1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11:O14">
    <cfRule type="iconSet" priority="1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11:P14">
    <cfRule type="iconSet" priority="1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11:P14">
    <cfRule type="iconSet" priority="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11:Q14">
    <cfRule type="iconSet" priority="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11:Q14">
    <cfRule type="iconSet" priority="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11:R14">
    <cfRule type="iconSet" priority="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11:R14">
    <cfRule type="iconSet" priority="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11:S14">
    <cfRule type="iconSet" priority="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11:S14">
    <cfRule type="iconSet" priority="3">
      <iconSet iconSet="4Arrows">
        <cfvo type="percent" val="0"/>
        <cfvo type="percent" val="5"/>
        <cfvo type="percent" val="50"/>
        <cfvo type="percent" val="95"/>
      </iconSet>
    </cfRule>
  </conditionalFormatting>
  <pageMargins left="0.7" right="0.7" top="0.75" bottom="0.75" header="0.3" footer="0.3"/>
  <pageSetup paperSize="8" scale="4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RowHeight="15" x14ac:dyDescent="0.25"/>
  <cols>
    <col min="2" max="2" width="55.42578125" bestFit="1" customWidth="1"/>
    <col min="4" max="4" width="21.140625" bestFit="1" customWidth="1"/>
    <col min="7" max="7" width="2" bestFit="1" customWidth="1"/>
    <col min="10" max="10" width="2" bestFit="1" customWidth="1"/>
    <col min="12" max="12" width="55.42578125" bestFit="1" customWidth="1"/>
    <col min="14" max="14" width="20" bestFit="1" customWidth="1"/>
    <col min="15" max="16" width="12.7109375" bestFit="1" customWidth="1"/>
  </cols>
  <sheetData>
    <row r="1" spans="1:17" x14ac:dyDescent="0.25">
      <c r="A1" s="27">
        <v>2007</v>
      </c>
      <c r="B1" s="27" t="s">
        <v>95</v>
      </c>
      <c r="C1" s="28"/>
      <c r="D1" s="1"/>
      <c r="E1" s="1"/>
      <c r="F1" s="1"/>
      <c r="K1" s="13" t="s">
        <v>116</v>
      </c>
      <c r="L1" s="1" t="s">
        <v>95</v>
      </c>
      <c r="M1" s="22"/>
      <c r="N1" s="1"/>
      <c r="O1" s="1"/>
      <c r="P1" s="1"/>
    </row>
    <row r="2" spans="1:17" x14ac:dyDescent="0.25">
      <c r="A2" s="27" t="s">
        <v>77</v>
      </c>
      <c r="B2" s="27" t="s">
        <v>78</v>
      </c>
      <c r="C2" s="27" t="s">
        <v>79</v>
      </c>
      <c r="D2" s="1" t="s">
        <v>105</v>
      </c>
      <c r="E2" s="1" t="s">
        <v>102</v>
      </c>
      <c r="F2" s="1" t="s">
        <v>103</v>
      </c>
      <c r="K2" s="1" t="s">
        <v>77</v>
      </c>
      <c r="L2" s="1" t="s">
        <v>78</v>
      </c>
      <c r="M2" s="1" t="s">
        <v>79</v>
      </c>
      <c r="N2" s="1" t="s">
        <v>105</v>
      </c>
      <c r="O2" s="1" t="s">
        <v>102</v>
      </c>
      <c r="P2" s="1" t="s">
        <v>103</v>
      </c>
    </row>
    <row r="3" spans="1:17" x14ac:dyDescent="0.25">
      <c r="A3" s="29" t="s">
        <v>80</v>
      </c>
      <c r="B3" s="30" t="s">
        <v>10</v>
      </c>
      <c r="C3" s="31">
        <v>100</v>
      </c>
      <c r="D3" s="1" t="s">
        <v>107</v>
      </c>
      <c r="E3" s="1"/>
      <c r="F3" s="1"/>
      <c r="J3" t="s">
        <v>123</v>
      </c>
      <c r="K3" s="21" t="s">
        <v>80</v>
      </c>
      <c r="L3" s="25" t="s">
        <v>11</v>
      </c>
      <c r="M3" s="1">
        <v>76</v>
      </c>
      <c r="N3" s="13" t="s">
        <v>108</v>
      </c>
      <c r="O3" s="1">
        <v>1977</v>
      </c>
      <c r="P3" s="1">
        <v>2007</v>
      </c>
    </row>
    <row r="4" spans="1:17" x14ac:dyDescent="0.25">
      <c r="A4" s="29" t="s">
        <v>81</v>
      </c>
      <c r="B4" s="32" t="s">
        <v>23</v>
      </c>
      <c r="C4" s="31">
        <v>87</v>
      </c>
      <c r="D4" s="1" t="s">
        <v>109</v>
      </c>
      <c r="E4" s="1"/>
      <c r="F4" s="1"/>
      <c r="G4" t="s">
        <v>123</v>
      </c>
      <c r="K4" s="21" t="s">
        <v>81</v>
      </c>
      <c r="L4" s="25" t="s">
        <v>82</v>
      </c>
      <c r="M4" s="1">
        <v>71</v>
      </c>
      <c r="N4" s="1" t="s">
        <v>107</v>
      </c>
      <c r="O4" s="1">
        <v>1977</v>
      </c>
      <c r="P4" s="1">
        <v>2007</v>
      </c>
    </row>
    <row r="5" spans="1:17" x14ac:dyDescent="0.25">
      <c r="A5" s="29" t="s">
        <v>83</v>
      </c>
      <c r="B5" s="30" t="s">
        <v>9</v>
      </c>
      <c r="C5" s="31">
        <v>97</v>
      </c>
      <c r="D5" s="1" t="s">
        <v>107</v>
      </c>
      <c r="E5" s="1"/>
      <c r="F5" s="1"/>
      <c r="G5" t="s">
        <v>123</v>
      </c>
      <c r="J5" t="s">
        <v>123</v>
      </c>
      <c r="K5" s="21" t="s">
        <v>83</v>
      </c>
      <c r="L5" s="25" t="s">
        <v>84</v>
      </c>
      <c r="M5" s="1">
        <v>67</v>
      </c>
      <c r="N5" s="13" t="s">
        <v>109</v>
      </c>
      <c r="O5" s="1">
        <v>1977</v>
      </c>
      <c r="P5" s="1">
        <v>1987</v>
      </c>
    </row>
    <row r="6" spans="1:17" x14ac:dyDescent="0.25">
      <c r="A6" s="29" t="s">
        <v>85</v>
      </c>
      <c r="B6" s="30" t="s">
        <v>11</v>
      </c>
      <c r="C6" s="31">
        <v>77</v>
      </c>
      <c r="D6" s="1" t="s">
        <v>108</v>
      </c>
      <c r="E6" s="1"/>
      <c r="F6" s="1"/>
      <c r="G6" t="s">
        <v>123</v>
      </c>
      <c r="K6" s="21" t="s">
        <v>85</v>
      </c>
      <c r="L6" s="25" t="s">
        <v>15</v>
      </c>
      <c r="M6" s="1">
        <v>66</v>
      </c>
      <c r="N6" s="1" t="s">
        <v>108</v>
      </c>
      <c r="O6" s="1">
        <v>1977</v>
      </c>
      <c r="P6" s="1">
        <v>1987</v>
      </c>
    </row>
    <row r="7" spans="1:17" x14ac:dyDescent="0.25">
      <c r="A7" s="29" t="s">
        <v>86</v>
      </c>
      <c r="B7" s="32" t="s">
        <v>22</v>
      </c>
      <c r="C7" s="31">
        <v>64</v>
      </c>
      <c r="D7" s="1" t="s">
        <v>109</v>
      </c>
      <c r="E7" s="1"/>
      <c r="F7" s="1"/>
      <c r="K7" s="21" t="s">
        <v>86</v>
      </c>
      <c r="L7" s="25" t="s">
        <v>50</v>
      </c>
      <c r="M7" s="1">
        <v>65</v>
      </c>
      <c r="N7" s="1" t="s">
        <v>111</v>
      </c>
      <c r="O7" s="1">
        <v>1977</v>
      </c>
      <c r="P7" s="1">
        <v>2007</v>
      </c>
    </row>
    <row r="8" spans="1:17" x14ac:dyDescent="0.25">
      <c r="A8" s="29" t="s">
        <v>87</v>
      </c>
      <c r="B8" s="32" t="s">
        <v>19</v>
      </c>
      <c r="C8" s="31">
        <v>63</v>
      </c>
      <c r="D8" s="1" t="s">
        <v>109</v>
      </c>
      <c r="E8" s="1"/>
      <c r="F8" s="1"/>
      <c r="K8" s="21" t="s">
        <v>87</v>
      </c>
      <c r="L8" s="25" t="s">
        <v>88</v>
      </c>
      <c r="M8" s="1">
        <v>61</v>
      </c>
      <c r="N8" s="1" t="s">
        <v>109</v>
      </c>
      <c r="O8" s="1">
        <v>1977</v>
      </c>
      <c r="P8" s="1">
        <v>2007</v>
      </c>
    </row>
    <row r="9" spans="1:17" x14ac:dyDescent="0.25">
      <c r="A9" s="29" t="s">
        <v>89</v>
      </c>
      <c r="B9" s="30" t="s">
        <v>16</v>
      </c>
      <c r="C9" s="31">
        <v>61</v>
      </c>
      <c r="D9" s="1" t="s">
        <v>110</v>
      </c>
      <c r="E9" s="1"/>
      <c r="F9" s="1"/>
      <c r="K9" s="21" t="s">
        <v>89</v>
      </c>
      <c r="L9" s="25" t="s">
        <v>90</v>
      </c>
      <c r="M9" s="1">
        <v>60</v>
      </c>
      <c r="N9" s="1" t="s">
        <v>113</v>
      </c>
      <c r="O9" s="1">
        <v>1977</v>
      </c>
      <c r="P9" s="1">
        <v>1987</v>
      </c>
    </row>
    <row r="10" spans="1:17" x14ac:dyDescent="0.25">
      <c r="A10" s="29" t="s">
        <v>91</v>
      </c>
      <c r="B10" s="32" t="s">
        <v>44</v>
      </c>
      <c r="C10" s="31">
        <v>55</v>
      </c>
      <c r="D10" s="1" t="s">
        <v>114</v>
      </c>
      <c r="E10" s="1"/>
      <c r="F10" s="1"/>
      <c r="K10" s="21" t="s">
        <v>91</v>
      </c>
      <c r="L10" s="25" t="s">
        <v>92</v>
      </c>
      <c r="M10" s="1">
        <v>59</v>
      </c>
      <c r="N10" s="1"/>
      <c r="O10" s="1">
        <v>1977</v>
      </c>
      <c r="P10" s="1">
        <v>2007</v>
      </c>
      <c r="Q10" t="s">
        <v>119</v>
      </c>
    </row>
    <row r="11" spans="1:17" x14ac:dyDescent="0.25">
      <c r="A11" s="29" t="s">
        <v>93</v>
      </c>
      <c r="B11" s="32" t="s">
        <v>20</v>
      </c>
      <c r="C11" s="31">
        <v>53</v>
      </c>
      <c r="D11" s="1" t="s">
        <v>109</v>
      </c>
      <c r="E11" s="1"/>
      <c r="F11" s="1"/>
      <c r="K11" s="21" t="s">
        <v>93</v>
      </c>
      <c r="L11" s="26" t="s">
        <v>94</v>
      </c>
      <c r="M11" s="1">
        <v>56</v>
      </c>
      <c r="N11" s="1" t="s">
        <v>112</v>
      </c>
      <c r="O11" s="1">
        <v>1987</v>
      </c>
      <c r="P11" s="1">
        <v>2007</v>
      </c>
    </row>
    <row r="12" spans="1:17" x14ac:dyDescent="0.25">
      <c r="A12" s="29" t="s">
        <v>104</v>
      </c>
      <c r="B12" s="32" t="s">
        <v>43</v>
      </c>
      <c r="C12" s="31">
        <v>53</v>
      </c>
      <c r="D12" s="1" t="s">
        <v>112</v>
      </c>
      <c r="E12" s="1"/>
      <c r="F12" s="1"/>
      <c r="K12" s="21"/>
      <c r="L12" s="17"/>
      <c r="M12" s="1"/>
      <c r="N12" s="1"/>
      <c r="O12" s="1"/>
      <c r="P12" s="1"/>
    </row>
    <row r="13" spans="1:17" x14ac:dyDescent="0.25">
      <c r="A13" s="29" t="s">
        <v>106</v>
      </c>
      <c r="B13" s="32" t="s">
        <v>58</v>
      </c>
      <c r="C13" s="31">
        <v>50</v>
      </c>
      <c r="D13" s="1" t="s">
        <v>115</v>
      </c>
      <c r="E13" s="1"/>
      <c r="F13" s="1"/>
      <c r="G13" t="s">
        <v>123</v>
      </c>
      <c r="K13" s="21"/>
      <c r="L13" s="17"/>
      <c r="M13" s="1"/>
      <c r="N13" s="1"/>
      <c r="O13" s="1"/>
      <c r="P13" s="1"/>
    </row>
    <row r="14" spans="1:17" x14ac:dyDescent="0.25">
      <c r="A14" s="21"/>
      <c r="B14" s="1"/>
      <c r="C14" s="1"/>
      <c r="D14" s="1"/>
      <c r="E14" s="1"/>
      <c r="F14" s="1"/>
      <c r="K14" s="21"/>
      <c r="L14" s="1"/>
      <c r="M14" s="1"/>
      <c r="N14" s="1"/>
      <c r="O14" s="1"/>
      <c r="P14" s="1"/>
    </row>
    <row r="15" spans="1:17" x14ac:dyDescent="0.25">
      <c r="A15" s="21"/>
      <c r="B15" s="1"/>
      <c r="C15" s="1"/>
      <c r="D15" s="1"/>
      <c r="E15" s="1"/>
      <c r="F15" s="1"/>
      <c r="K15" s="21"/>
      <c r="L15" s="1"/>
      <c r="M15" s="1"/>
      <c r="N15" s="1"/>
      <c r="O15" s="1"/>
      <c r="P15" s="1"/>
    </row>
    <row r="16" spans="1:17" x14ac:dyDescent="0.25">
      <c r="A16" s="27">
        <v>1997</v>
      </c>
      <c r="B16" s="27" t="s">
        <v>95</v>
      </c>
      <c r="C16" s="28"/>
      <c r="D16" s="1"/>
      <c r="E16" s="1"/>
      <c r="F16" s="1"/>
      <c r="K16" s="13" t="s">
        <v>116</v>
      </c>
      <c r="L16" s="1" t="s">
        <v>95</v>
      </c>
      <c r="M16" s="22"/>
      <c r="N16" s="1"/>
      <c r="O16" s="1"/>
      <c r="P16" s="1"/>
    </row>
    <row r="17" spans="1:17" x14ac:dyDescent="0.25">
      <c r="A17" s="27" t="s">
        <v>77</v>
      </c>
      <c r="B17" s="27" t="s">
        <v>78</v>
      </c>
      <c r="C17" s="27" t="s">
        <v>79</v>
      </c>
      <c r="D17" s="1" t="s">
        <v>105</v>
      </c>
      <c r="E17" s="1" t="s">
        <v>102</v>
      </c>
      <c r="F17" s="1" t="s">
        <v>103</v>
      </c>
      <c r="K17" s="1" t="s">
        <v>77</v>
      </c>
      <c r="L17" s="1" t="s">
        <v>78</v>
      </c>
      <c r="M17" s="1" t="s">
        <v>79</v>
      </c>
      <c r="N17" s="1" t="s">
        <v>105</v>
      </c>
      <c r="O17" s="1" t="s">
        <v>102</v>
      </c>
      <c r="P17" s="1" t="s">
        <v>103</v>
      </c>
    </row>
    <row r="18" spans="1:17" x14ac:dyDescent="0.25">
      <c r="A18" s="29" t="s">
        <v>80</v>
      </c>
      <c r="B18" s="30" t="s">
        <v>9</v>
      </c>
      <c r="C18" s="31">
        <v>90</v>
      </c>
      <c r="D18" s="1" t="s">
        <v>107</v>
      </c>
      <c r="E18" s="1"/>
      <c r="F18" s="1"/>
      <c r="G18" t="s">
        <v>123</v>
      </c>
      <c r="J18" t="s">
        <v>123</v>
      </c>
      <c r="K18" s="21" t="s">
        <v>80</v>
      </c>
      <c r="L18" s="20" t="s">
        <v>84</v>
      </c>
      <c r="M18" s="1">
        <v>79</v>
      </c>
      <c r="N18" s="1" t="s">
        <v>109</v>
      </c>
      <c r="O18" s="1">
        <v>1977</v>
      </c>
      <c r="P18" s="1" t="s">
        <v>96</v>
      </c>
    </row>
    <row r="19" spans="1:17" x14ac:dyDescent="0.25">
      <c r="A19" s="29" t="s">
        <v>81</v>
      </c>
      <c r="B19" s="30" t="s">
        <v>11</v>
      </c>
      <c r="C19" s="31">
        <v>85</v>
      </c>
      <c r="D19" s="1" t="s">
        <v>108</v>
      </c>
      <c r="E19" s="1"/>
      <c r="F19" s="1"/>
      <c r="G19" t="s">
        <v>123</v>
      </c>
      <c r="K19" s="21" t="s">
        <v>81</v>
      </c>
      <c r="L19" s="20" t="s">
        <v>92</v>
      </c>
      <c r="M19" s="1">
        <v>76</v>
      </c>
      <c r="N19" s="1" t="s">
        <v>107</v>
      </c>
      <c r="O19" s="1">
        <v>1977</v>
      </c>
      <c r="P19" s="1" t="s">
        <v>97</v>
      </c>
      <c r="Q19" s="1" t="s">
        <v>119</v>
      </c>
    </row>
    <row r="20" spans="1:17" x14ac:dyDescent="0.25">
      <c r="A20" s="29" t="s">
        <v>83</v>
      </c>
      <c r="B20" s="32" t="s">
        <v>23</v>
      </c>
      <c r="C20" s="31">
        <v>80</v>
      </c>
      <c r="D20" s="1" t="s">
        <v>109</v>
      </c>
      <c r="E20" s="1"/>
      <c r="F20" s="1"/>
      <c r="G20" t="s">
        <v>123</v>
      </c>
      <c r="J20" t="s">
        <v>123</v>
      </c>
      <c r="K20" s="21" t="s">
        <v>83</v>
      </c>
      <c r="L20" s="20" t="s">
        <v>11</v>
      </c>
      <c r="M20" s="1">
        <v>73</v>
      </c>
      <c r="N20" s="1" t="s">
        <v>108</v>
      </c>
      <c r="O20" s="1" t="s">
        <v>96</v>
      </c>
      <c r="P20" s="1" t="s">
        <v>98</v>
      </c>
    </row>
    <row r="21" spans="1:17" x14ac:dyDescent="0.25">
      <c r="A21" s="29" t="s">
        <v>85</v>
      </c>
      <c r="B21" s="33" t="s">
        <v>58</v>
      </c>
      <c r="C21" s="31">
        <v>65</v>
      </c>
      <c r="D21" s="1" t="s">
        <v>115</v>
      </c>
      <c r="E21" s="1"/>
      <c r="F21" s="1"/>
      <c r="G21" t="s">
        <v>123</v>
      </c>
      <c r="K21" s="21" t="s">
        <v>85</v>
      </c>
      <c r="L21" s="20" t="s">
        <v>82</v>
      </c>
      <c r="M21" s="1">
        <v>71</v>
      </c>
      <c r="N21" s="1" t="s">
        <v>107</v>
      </c>
      <c r="O21" s="1">
        <v>1977</v>
      </c>
      <c r="P21" s="1" t="s">
        <v>98</v>
      </c>
    </row>
    <row r="22" spans="1:17" x14ac:dyDescent="0.25">
      <c r="A22" s="29" t="s">
        <v>86</v>
      </c>
      <c r="B22" s="30" t="s">
        <v>16</v>
      </c>
      <c r="C22" s="31">
        <v>60</v>
      </c>
      <c r="D22" s="1" t="s">
        <v>110</v>
      </c>
      <c r="E22" s="1"/>
      <c r="F22" s="1"/>
      <c r="K22" s="21" t="s">
        <v>86</v>
      </c>
      <c r="L22" s="20" t="s">
        <v>99</v>
      </c>
      <c r="M22" s="1">
        <v>66</v>
      </c>
      <c r="N22" s="1" t="s">
        <v>109</v>
      </c>
      <c r="O22" s="1">
        <v>1977</v>
      </c>
      <c r="P22" s="1" t="s">
        <v>96</v>
      </c>
    </row>
    <row r="23" spans="1:17" x14ac:dyDescent="0.25">
      <c r="A23" s="29" t="s">
        <v>87</v>
      </c>
      <c r="B23" s="32" t="s">
        <v>22</v>
      </c>
      <c r="C23" s="31">
        <v>58</v>
      </c>
      <c r="D23" s="1" t="s">
        <v>109</v>
      </c>
      <c r="E23" s="1"/>
      <c r="F23" s="1"/>
      <c r="K23" s="21" t="s">
        <v>87</v>
      </c>
      <c r="L23" s="20" t="s">
        <v>100</v>
      </c>
      <c r="M23" s="1">
        <v>65</v>
      </c>
      <c r="N23" s="1" t="s">
        <v>108</v>
      </c>
      <c r="O23" s="1" t="s">
        <v>96</v>
      </c>
      <c r="P23" s="1" t="s">
        <v>98</v>
      </c>
    </row>
    <row r="24" spans="1:17" ht="15.75" customHeight="1" x14ac:dyDescent="0.25">
      <c r="A24" s="29" t="s">
        <v>89</v>
      </c>
      <c r="B24" s="30" t="s">
        <v>15</v>
      </c>
      <c r="C24" s="31">
        <v>57</v>
      </c>
      <c r="D24" s="1" t="s">
        <v>108</v>
      </c>
      <c r="E24" s="1"/>
      <c r="F24" s="1"/>
      <c r="K24" s="21" t="s">
        <v>89</v>
      </c>
      <c r="L24" s="20" t="s">
        <v>50</v>
      </c>
      <c r="M24" s="1">
        <v>61</v>
      </c>
      <c r="N24" s="1" t="s">
        <v>111</v>
      </c>
      <c r="O24" s="1">
        <v>1977</v>
      </c>
      <c r="P24" s="1" t="s">
        <v>98</v>
      </c>
    </row>
    <row r="25" spans="1:17" x14ac:dyDescent="0.25">
      <c r="A25" s="29" t="s">
        <v>91</v>
      </c>
      <c r="B25" s="30" t="s">
        <v>10</v>
      </c>
      <c r="C25" s="31">
        <v>55</v>
      </c>
      <c r="D25" s="1" t="s">
        <v>107</v>
      </c>
      <c r="E25" s="1"/>
      <c r="F25" s="1"/>
      <c r="K25" s="21" t="s">
        <v>91</v>
      </c>
      <c r="L25" s="17" t="s">
        <v>101</v>
      </c>
      <c r="M25" s="1">
        <v>57</v>
      </c>
      <c r="N25" s="1" t="s">
        <v>109</v>
      </c>
      <c r="O25" s="1">
        <v>1977</v>
      </c>
      <c r="P25" s="1" t="s">
        <v>96</v>
      </c>
    </row>
    <row r="26" spans="1:17" x14ac:dyDescent="0.25">
      <c r="A26" s="29" t="s">
        <v>93</v>
      </c>
      <c r="B26" s="32" t="s">
        <v>17</v>
      </c>
      <c r="C26" s="31">
        <v>52</v>
      </c>
      <c r="D26" s="1" t="s">
        <v>118</v>
      </c>
      <c r="E26" s="1"/>
      <c r="F26" s="1"/>
      <c r="K26" s="21" t="s">
        <v>93</v>
      </c>
      <c r="L26" s="20" t="s">
        <v>90</v>
      </c>
      <c r="M26" s="1">
        <v>51</v>
      </c>
      <c r="N26" s="1" t="s">
        <v>113</v>
      </c>
      <c r="O26" s="1" t="s">
        <v>96</v>
      </c>
      <c r="P26" s="1" t="s">
        <v>98</v>
      </c>
    </row>
    <row r="27" spans="1:17" x14ac:dyDescent="0.25">
      <c r="A27" s="29" t="s">
        <v>104</v>
      </c>
      <c r="B27" s="32" t="s">
        <v>19</v>
      </c>
      <c r="C27" s="31">
        <v>50</v>
      </c>
      <c r="D27" s="1" t="s">
        <v>109</v>
      </c>
      <c r="E27" s="1"/>
      <c r="F27" s="1"/>
    </row>
    <row r="28" spans="1:17" x14ac:dyDescent="0.25">
      <c r="A28" s="29" t="s">
        <v>106</v>
      </c>
      <c r="B28" s="33" t="s">
        <v>42</v>
      </c>
      <c r="C28" s="31">
        <v>50</v>
      </c>
      <c r="D28" s="1" t="s">
        <v>113</v>
      </c>
    </row>
    <row r="29" spans="1:17" x14ac:dyDescent="0.25">
      <c r="C29" s="24"/>
      <c r="D29" s="1"/>
    </row>
    <row r="30" spans="1:17" x14ac:dyDescent="0.25">
      <c r="C30" s="24"/>
      <c r="D30" s="1"/>
    </row>
    <row r="31" spans="1:17" ht="14.25" customHeight="1" x14ac:dyDescent="0.25">
      <c r="A31" s="27">
        <v>1987</v>
      </c>
      <c r="B31" s="27" t="s">
        <v>95</v>
      </c>
      <c r="C31" s="28"/>
      <c r="D31" s="1"/>
      <c r="E31" s="1"/>
      <c r="F31" s="1"/>
    </row>
    <row r="32" spans="1:17" x14ac:dyDescent="0.25">
      <c r="A32" s="27" t="s">
        <v>77</v>
      </c>
      <c r="B32" s="27" t="s">
        <v>78</v>
      </c>
      <c r="C32" s="27" t="s">
        <v>79</v>
      </c>
      <c r="D32" s="1" t="s">
        <v>105</v>
      </c>
      <c r="E32" s="1" t="s">
        <v>102</v>
      </c>
      <c r="F32" s="1" t="s">
        <v>103</v>
      </c>
    </row>
    <row r="33" spans="1:7" x14ac:dyDescent="0.25">
      <c r="A33" s="29" t="s">
        <v>80</v>
      </c>
      <c r="B33" s="30" t="s">
        <v>9</v>
      </c>
      <c r="C33" s="31">
        <v>77</v>
      </c>
      <c r="D33" s="1" t="s">
        <v>107</v>
      </c>
      <c r="E33" s="1" t="s">
        <v>66</v>
      </c>
      <c r="F33" s="1" t="s">
        <v>64</v>
      </c>
      <c r="G33" s="1" t="s">
        <v>123</v>
      </c>
    </row>
    <row r="34" spans="1:7" x14ac:dyDescent="0.25">
      <c r="A34" s="29" t="s">
        <v>81</v>
      </c>
      <c r="B34" s="30" t="s">
        <v>11</v>
      </c>
      <c r="C34" s="31">
        <v>71</v>
      </c>
      <c r="D34" s="1" t="s">
        <v>108</v>
      </c>
      <c r="E34" s="1" t="s">
        <v>66</v>
      </c>
      <c r="F34" s="1" t="s">
        <v>64</v>
      </c>
      <c r="G34" s="1" t="s">
        <v>123</v>
      </c>
    </row>
    <row r="35" spans="1:7" x14ac:dyDescent="0.25">
      <c r="A35" s="29" t="s">
        <v>83</v>
      </c>
      <c r="B35" s="32" t="s">
        <v>23</v>
      </c>
      <c r="C35" s="31">
        <v>66</v>
      </c>
      <c r="D35" s="1" t="s">
        <v>109</v>
      </c>
      <c r="E35" s="1" t="s">
        <v>66</v>
      </c>
      <c r="F35" s="1" t="s">
        <v>64</v>
      </c>
      <c r="G35" s="1" t="s">
        <v>123</v>
      </c>
    </row>
    <row r="36" spans="1:7" x14ac:dyDescent="0.25">
      <c r="A36" s="29" t="s">
        <v>85</v>
      </c>
      <c r="B36" s="32" t="s">
        <v>22</v>
      </c>
      <c r="C36" s="31">
        <v>60</v>
      </c>
      <c r="D36" s="1" t="s">
        <v>109</v>
      </c>
      <c r="E36" s="1" t="s">
        <v>66</v>
      </c>
      <c r="F36" s="1" t="s">
        <v>64</v>
      </c>
    </row>
    <row r="37" spans="1:7" x14ac:dyDescent="0.25">
      <c r="A37" s="29" t="s">
        <v>86</v>
      </c>
      <c r="B37" s="30" t="s">
        <v>15</v>
      </c>
      <c r="C37" s="31">
        <v>54</v>
      </c>
      <c r="D37" s="1" t="s">
        <v>108</v>
      </c>
      <c r="E37" s="1" t="s">
        <v>66</v>
      </c>
      <c r="F37" s="1" t="s">
        <v>64</v>
      </c>
      <c r="G37" s="1"/>
    </row>
    <row r="38" spans="1:7" x14ac:dyDescent="0.25">
      <c r="A38" s="29" t="s">
        <v>87</v>
      </c>
      <c r="B38" s="33" t="s">
        <v>58</v>
      </c>
      <c r="C38" s="31">
        <v>50</v>
      </c>
      <c r="D38" s="1" t="s">
        <v>115</v>
      </c>
      <c r="E38" s="1" t="s">
        <v>64</v>
      </c>
      <c r="F38" s="1" t="s">
        <v>65</v>
      </c>
      <c r="G38" s="1" t="s">
        <v>123</v>
      </c>
    </row>
    <row r="39" spans="1:7" x14ac:dyDescent="0.25">
      <c r="A39" s="21"/>
      <c r="B39" s="23"/>
      <c r="C39" s="24"/>
      <c r="D39" s="1"/>
      <c r="E39" s="1"/>
      <c r="F39" s="1"/>
    </row>
    <row r="41" spans="1:7" x14ac:dyDescent="0.25">
      <c r="A41" s="27">
        <v>1977</v>
      </c>
      <c r="B41" s="27" t="s">
        <v>95</v>
      </c>
      <c r="C41" s="28"/>
      <c r="D41" s="1"/>
      <c r="E41" s="1"/>
      <c r="F41" s="1"/>
    </row>
    <row r="42" spans="1:7" x14ac:dyDescent="0.25">
      <c r="A42" s="27" t="s">
        <v>77</v>
      </c>
      <c r="B42" s="27" t="s">
        <v>78</v>
      </c>
      <c r="C42" s="27" t="s">
        <v>79</v>
      </c>
      <c r="D42" s="1" t="s">
        <v>105</v>
      </c>
      <c r="E42" s="1" t="s">
        <v>102</v>
      </c>
      <c r="F42" s="1" t="s">
        <v>103</v>
      </c>
    </row>
    <row r="43" spans="1:7" x14ac:dyDescent="0.25">
      <c r="A43" s="29" t="s">
        <v>80</v>
      </c>
      <c r="B43" s="30" t="s">
        <v>9</v>
      </c>
      <c r="C43" s="31">
        <v>80</v>
      </c>
      <c r="D43" s="1" t="s">
        <v>107</v>
      </c>
      <c r="E43" s="1" t="s">
        <v>72</v>
      </c>
      <c r="F43" s="1" t="s">
        <v>73</v>
      </c>
      <c r="G43" s="1" t="s">
        <v>123</v>
      </c>
    </row>
    <row r="44" spans="1:7" x14ac:dyDescent="0.25">
      <c r="A44" s="29" t="s">
        <v>81</v>
      </c>
      <c r="B44" s="30" t="s">
        <v>11</v>
      </c>
      <c r="C44" s="31">
        <v>74</v>
      </c>
      <c r="D44" s="1" t="s">
        <v>108</v>
      </c>
      <c r="E44" s="1" t="s">
        <v>73</v>
      </c>
      <c r="F44" s="1" t="s">
        <v>74</v>
      </c>
      <c r="G44" s="1" t="s">
        <v>123</v>
      </c>
    </row>
    <row r="45" spans="1:7" x14ac:dyDescent="0.25">
      <c r="A45" s="29" t="s">
        <v>83</v>
      </c>
      <c r="B45" s="30" t="s">
        <v>15</v>
      </c>
      <c r="C45" s="31">
        <v>69</v>
      </c>
      <c r="D45" s="1" t="s">
        <v>108</v>
      </c>
      <c r="E45" s="1" t="s">
        <v>73</v>
      </c>
      <c r="F45" s="1" t="s">
        <v>74</v>
      </c>
      <c r="G45" s="1" t="s">
        <v>123</v>
      </c>
    </row>
    <row r="46" spans="1:7" x14ac:dyDescent="0.25">
      <c r="A46" s="29" t="s">
        <v>85</v>
      </c>
      <c r="B46" s="32" t="s">
        <v>23</v>
      </c>
      <c r="C46" s="31">
        <v>66</v>
      </c>
      <c r="D46" s="1" t="s">
        <v>109</v>
      </c>
      <c r="E46" s="1" t="s">
        <v>72</v>
      </c>
      <c r="F46" s="1" t="s">
        <v>73</v>
      </c>
      <c r="G46" s="1"/>
    </row>
    <row r="47" spans="1:7" x14ac:dyDescent="0.25">
      <c r="A47" s="29" t="s">
        <v>86</v>
      </c>
      <c r="B47" s="33" t="s">
        <v>58</v>
      </c>
      <c r="C47" s="31">
        <v>58</v>
      </c>
      <c r="D47" s="1" t="s">
        <v>115</v>
      </c>
      <c r="E47" s="1" t="s">
        <v>72</v>
      </c>
      <c r="F47" s="1" t="s">
        <v>73</v>
      </c>
      <c r="G47" s="1" t="s">
        <v>123</v>
      </c>
    </row>
    <row r="48" spans="1:7" x14ac:dyDescent="0.25">
      <c r="A48" s="29" t="s">
        <v>87</v>
      </c>
      <c r="B48" s="32" t="s">
        <v>43</v>
      </c>
      <c r="C48" s="31">
        <v>58</v>
      </c>
      <c r="D48" s="1" t="s">
        <v>112</v>
      </c>
      <c r="E48" s="1" t="s">
        <v>73</v>
      </c>
      <c r="F48" s="1" t="s">
        <v>74</v>
      </c>
    </row>
    <row r="49" spans="1:6" x14ac:dyDescent="0.25">
      <c r="A49" s="29" t="s">
        <v>89</v>
      </c>
      <c r="B49" s="32" t="s">
        <v>42</v>
      </c>
      <c r="C49" s="31">
        <v>52</v>
      </c>
      <c r="D49" s="1" t="s">
        <v>113</v>
      </c>
      <c r="E49" s="1" t="s">
        <v>73</v>
      </c>
      <c r="F49" s="1" t="s">
        <v>74</v>
      </c>
    </row>
    <row r="50" spans="1:6" x14ac:dyDescent="0.25">
      <c r="A50" s="29" t="s">
        <v>91</v>
      </c>
      <c r="B50" s="32" t="s">
        <v>44</v>
      </c>
      <c r="C50" s="31">
        <v>50</v>
      </c>
      <c r="D50" s="1" t="s">
        <v>114</v>
      </c>
      <c r="E50" s="1" t="s">
        <v>73</v>
      </c>
      <c r="F50" s="1" t="s">
        <v>74</v>
      </c>
    </row>
    <row r="51" spans="1:6" x14ac:dyDescent="0.25">
      <c r="A51" s="29" t="s">
        <v>93</v>
      </c>
      <c r="B51" s="32" t="s">
        <v>19</v>
      </c>
      <c r="C51" s="31">
        <v>50</v>
      </c>
      <c r="D51" s="1" t="s">
        <v>109</v>
      </c>
      <c r="E51" s="1" t="s">
        <v>72</v>
      </c>
      <c r="F51" s="1" t="s">
        <v>73</v>
      </c>
    </row>
    <row r="52" spans="1:6" x14ac:dyDescent="0.25">
      <c r="A52" s="21"/>
      <c r="D52" s="1"/>
      <c r="E52" s="1"/>
      <c r="F5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zoomScale="85" zoomScaleNormal="85" workbookViewId="0">
      <selection sqref="A1:G1"/>
    </sheetView>
  </sheetViews>
  <sheetFormatPr defaultRowHeight="15" x14ac:dyDescent="0.25"/>
  <cols>
    <col min="1" max="1" width="14.42578125" customWidth="1"/>
    <col min="2" max="3" width="13.85546875" customWidth="1"/>
    <col min="4" max="5" width="15.140625" customWidth="1"/>
    <col min="6" max="7" width="15.7109375" customWidth="1"/>
    <col min="8" max="18" width="18" customWidth="1"/>
  </cols>
  <sheetData>
    <row r="1" spans="1:18" x14ac:dyDescent="0.25">
      <c r="A1" s="118" t="s">
        <v>59</v>
      </c>
      <c r="B1" s="119"/>
      <c r="C1" s="119"/>
      <c r="D1" s="119"/>
      <c r="E1" s="119"/>
      <c r="F1" s="119"/>
      <c r="G1" s="120"/>
      <c r="H1" s="57" t="s">
        <v>138</v>
      </c>
      <c r="I1" s="58"/>
      <c r="J1" s="58"/>
      <c r="K1" s="58"/>
      <c r="L1" s="58"/>
      <c r="M1" s="58"/>
      <c r="N1" s="58"/>
      <c r="O1" s="58"/>
      <c r="P1" s="58"/>
      <c r="Q1" s="58"/>
      <c r="R1" s="59"/>
    </row>
    <row r="2" spans="1:18" ht="51" x14ac:dyDescent="0.25">
      <c r="A2" s="121" t="s">
        <v>71</v>
      </c>
      <c r="B2" s="122" t="s">
        <v>1</v>
      </c>
      <c r="C2" s="122" t="s">
        <v>2</v>
      </c>
      <c r="D2" s="122" t="s">
        <v>3</v>
      </c>
      <c r="E2" s="122" t="s">
        <v>4</v>
      </c>
      <c r="F2" s="123" t="s">
        <v>26</v>
      </c>
      <c r="G2" s="124" t="s">
        <v>27</v>
      </c>
      <c r="H2" s="49" t="s">
        <v>30</v>
      </c>
      <c r="I2" s="54" t="s">
        <v>31</v>
      </c>
      <c r="J2" s="50" t="s">
        <v>32</v>
      </c>
      <c r="K2" s="50" t="s">
        <v>33</v>
      </c>
      <c r="L2" s="50" t="s">
        <v>34</v>
      </c>
      <c r="M2" s="50" t="s">
        <v>35</v>
      </c>
      <c r="N2" s="49" t="s">
        <v>36</v>
      </c>
      <c r="O2" s="50" t="s">
        <v>37</v>
      </c>
      <c r="P2" s="50" t="s">
        <v>38</v>
      </c>
      <c r="Q2" s="54" t="s">
        <v>39</v>
      </c>
      <c r="R2" s="37" t="s">
        <v>50</v>
      </c>
    </row>
    <row r="3" spans="1:18" x14ac:dyDescent="0.25">
      <c r="A3" s="125" t="s">
        <v>72</v>
      </c>
      <c r="B3" s="126">
        <v>100</v>
      </c>
      <c r="C3" s="126">
        <v>0</v>
      </c>
      <c r="D3" s="126">
        <v>0</v>
      </c>
      <c r="E3" s="126">
        <v>0</v>
      </c>
      <c r="F3" s="127">
        <v>61939</v>
      </c>
      <c r="G3" s="128">
        <v>52400</v>
      </c>
      <c r="H3" s="51">
        <v>2.99</v>
      </c>
      <c r="I3" s="55">
        <v>8.4600000000000009</v>
      </c>
      <c r="J3" s="52">
        <v>12457.5</v>
      </c>
      <c r="K3" s="52">
        <v>35293.24</v>
      </c>
      <c r="L3" s="52">
        <v>4166.3900000000003</v>
      </c>
      <c r="M3" s="52">
        <v>4171.78</v>
      </c>
      <c r="N3" s="51">
        <v>86.09</v>
      </c>
      <c r="O3" s="52">
        <v>243.94</v>
      </c>
      <c r="P3" s="52">
        <v>28.79</v>
      </c>
      <c r="Q3" s="55">
        <v>28.83</v>
      </c>
      <c r="R3" s="60">
        <v>3.77</v>
      </c>
    </row>
    <row r="4" spans="1:18" x14ac:dyDescent="0.25">
      <c r="A4" s="125" t="s">
        <v>73</v>
      </c>
      <c r="B4" s="129">
        <v>100</v>
      </c>
      <c r="C4" s="129">
        <v>0</v>
      </c>
      <c r="D4" s="129">
        <v>0</v>
      </c>
      <c r="E4" s="129">
        <v>0</v>
      </c>
      <c r="F4" s="127">
        <v>58756</v>
      </c>
      <c r="G4" s="128">
        <v>46314</v>
      </c>
      <c r="H4" s="51">
        <v>2.66</v>
      </c>
      <c r="I4" s="55">
        <v>7.52</v>
      </c>
      <c r="J4" s="52">
        <v>15161.07</v>
      </c>
      <c r="K4" s="52">
        <v>42866.07</v>
      </c>
      <c r="L4" s="52">
        <v>5699.65</v>
      </c>
      <c r="M4" s="52">
        <v>5700.28</v>
      </c>
      <c r="N4" s="51">
        <v>89.83</v>
      </c>
      <c r="O4" s="52">
        <v>253.97</v>
      </c>
      <c r="P4" s="52">
        <v>33.770000000000003</v>
      </c>
      <c r="Q4" s="55">
        <v>33.770000000000003</v>
      </c>
      <c r="R4" s="61">
        <v>2.25</v>
      </c>
    </row>
    <row r="5" spans="1:18" x14ac:dyDescent="0.25">
      <c r="A5" s="125" t="s">
        <v>74</v>
      </c>
      <c r="B5" s="126">
        <v>100</v>
      </c>
      <c r="C5" s="126">
        <v>0</v>
      </c>
      <c r="D5" s="126">
        <v>0</v>
      </c>
      <c r="E5" s="126">
        <v>0</v>
      </c>
      <c r="F5" s="127">
        <v>47948</v>
      </c>
      <c r="G5" s="128">
        <v>40576</v>
      </c>
      <c r="H5" s="51">
        <v>2.99</v>
      </c>
      <c r="I5" s="55">
        <v>7.06</v>
      </c>
      <c r="J5" s="52">
        <v>10141.83</v>
      </c>
      <c r="K5" s="52">
        <v>23954.91</v>
      </c>
      <c r="L5" s="52">
        <v>3391.92</v>
      </c>
      <c r="M5" s="52">
        <v>3393.05</v>
      </c>
      <c r="N5" s="51">
        <v>82.01</v>
      </c>
      <c r="O5" s="52">
        <v>193.69</v>
      </c>
      <c r="P5" s="52">
        <v>27.43</v>
      </c>
      <c r="Q5" s="55">
        <v>27.43</v>
      </c>
      <c r="R5" s="61">
        <v>3.05</v>
      </c>
    </row>
    <row r="6" spans="1:18" x14ac:dyDescent="0.25">
      <c r="A6" s="125" t="s">
        <v>75</v>
      </c>
      <c r="B6" s="126">
        <v>100</v>
      </c>
      <c r="C6" s="126">
        <v>0</v>
      </c>
      <c r="D6" s="126">
        <v>0</v>
      </c>
      <c r="E6" s="126">
        <v>0</v>
      </c>
      <c r="F6" s="127">
        <v>60403</v>
      </c>
      <c r="G6" s="128">
        <v>48151</v>
      </c>
      <c r="H6" s="51">
        <v>2.68</v>
      </c>
      <c r="I6" s="55">
        <v>7.71</v>
      </c>
      <c r="J6" s="52">
        <v>13778.57</v>
      </c>
      <c r="K6" s="52">
        <v>39635.879999999997</v>
      </c>
      <c r="L6" s="52">
        <v>5141.26</v>
      </c>
      <c r="M6" s="52">
        <v>5140.84</v>
      </c>
      <c r="N6" s="51">
        <v>91.42</v>
      </c>
      <c r="O6" s="52">
        <v>263</v>
      </c>
      <c r="P6" s="52">
        <v>34.11</v>
      </c>
      <c r="Q6" s="55">
        <v>34.11</v>
      </c>
      <c r="R6" s="61">
        <v>2.65</v>
      </c>
    </row>
    <row r="7" spans="1:18" x14ac:dyDescent="0.25">
      <c r="A7" s="130"/>
      <c r="B7" s="131"/>
      <c r="C7" s="131"/>
      <c r="D7" s="131"/>
      <c r="E7" s="131"/>
      <c r="F7" s="131"/>
      <c r="G7" s="132" t="s">
        <v>60</v>
      </c>
      <c r="H7" s="53">
        <f>(H3-H4)/H3</f>
        <v>0.11036789297658864</v>
      </c>
      <c r="I7" s="56">
        <f>(I3-I5)/I3</f>
        <v>0.16548463356974008</v>
      </c>
      <c r="J7" s="43">
        <f>(J4-J5)/J4</f>
        <v>0.33106106627038856</v>
      </c>
      <c r="K7" s="43">
        <f>(K4-K5)/K4</f>
        <v>0.44116850460049173</v>
      </c>
      <c r="L7" s="43">
        <f>(L4-L5)/L4</f>
        <v>0.40488977393348707</v>
      </c>
      <c r="M7" s="43">
        <f>(M4-M5)/M4</f>
        <v>0.40475731016721977</v>
      </c>
      <c r="N7" s="53">
        <f>(N6-N5)/N6</f>
        <v>0.10293152483045281</v>
      </c>
      <c r="O7" s="43">
        <f>(O6-O5)/O6</f>
        <v>0.26353612167300383</v>
      </c>
      <c r="P7" s="43">
        <f>(P6-P5)/P6</f>
        <v>0.19583699794781589</v>
      </c>
      <c r="Q7" s="56">
        <f>(Q6-Q5)/Q6</f>
        <v>0.19583699794781589</v>
      </c>
      <c r="R7" s="56">
        <f>(R3-R4)/R3</f>
        <v>0.40318302387267907</v>
      </c>
    </row>
    <row r="8" spans="1:18" x14ac:dyDescent="0.25">
      <c r="A8" s="1"/>
    </row>
    <row r="9" spans="1:18" x14ac:dyDescent="0.25">
      <c r="A9" s="133" t="s">
        <v>62</v>
      </c>
      <c r="B9" s="134" t="s">
        <v>1</v>
      </c>
      <c r="C9" s="134" t="s">
        <v>2</v>
      </c>
      <c r="D9" s="134" t="s">
        <v>3</v>
      </c>
      <c r="E9" s="135" t="s">
        <v>4</v>
      </c>
      <c r="F9" s="82" t="s">
        <v>49</v>
      </c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4"/>
    </row>
    <row r="10" spans="1:18" ht="51" x14ac:dyDescent="0.25">
      <c r="A10" s="133"/>
      <c r="B10" s="134"/>
      <c r="C10" s="134"/>
      <c r="D10" s="134"/>
      <c r="E10" s="135"/>
      <c r="F10" s="45" t="s">
        <v>126</v>
      </c>
      <c r="G10" s="36" t="s">
        <v>127</v>
      </c>
      <c r="H10" s="36" t="s">
        <v>143</v>
      </c>
      <c r="I10" s="45" t="s">
        <v>128</v>
      </c>
      <c r="J10" s="36" t="s">
        <v>129</v>
      </c>
      <c r="K10" s="36" t="s">
        <v>130</v>
      </c>
      <c r="L10" s="36" t="s">
        <v>131</v>
      </c>
      <c r="M10" s="37" t="s">
        <v>132</v>
      </c>
      <c r="N10" s="36" t="s">
        <v>133</v>
      </c>
      <c r="O10" s="36" t="s">
        <v>134</v>
      </c>
      <c r="P10" s="36" t="s">
        <v>135</v>
      </c>
      <c r="Q10" s="36" t="s">
        <v>136</v>
      </c>
      <c r="R10" s="37" t="s">
        <v>137</v>
      </c>
    </row>
    <row r="11" spans="1:18" x14ac:dyDescent="0.25">
      <c r="A11" s="125" t="s">
        <v>72</v>
      </c>
      <c r="B11" s="126">
        <v>100</v>
      </c>
      <c r="C11" s="126">
        <v>0</v>
      </c>
      <c r="D11" s="126">
        <v>0</v>
      </c>
      <c r="E11" s="136">
        <v>0</v>
      </c>
      <c r="F11" s="46">
        <v>26.81</v>
      </c>
      <c r="G11" s="38">
        <v>45.27</v>
      </c>
      <c r="H11" s="38">
        <v>27.93</v>
      </c>
      <c r="I11" s="46">
        <v>1.28</v>
      </c>
      <c r="J11" s="38">
        <v>7.88</v>
      </c>
      <c r="K11" s="38">
        <v>83.08</v>
      </c>
      <c r="L11" s="38">
        <v>7.41</v>
      </c>
      <c r="M11" s="39">
        <v>0.35</v>
      </c>
      <c r="N11" s="38">
        <v>38.29</v>
      </c>
      <c r="O11" s="38">
        <v>24</v>
      </c>
      <c r="P11" s="38">
        <v>4.7699999999999996</v>
      </c>
      <c r="Q11" s="38">
        <v>7.36</v>
      </c>
      <c r="R11" s="39">
        <v>25.57</v>
      </c>
    </row>
    <row r="12" spans="1:18" x14ac:dyDescent="0.25">
      <c r="A12" s="125" t="s">
        <v>73</v>
      </c>
      <c r="B12" s="129">
        <v>100</v>
      </c>
      <c r="C12" s="129">
        <v>0</v>
      </c>
      <c r="D12" s="129">
        <v>0</v>
      </c>
      <c r="E12" s="137">
        <v>0</v>
      </c>
      <c r="F12" s="47">
        <v>39.299999999999997</v>
      </c>
      <c r="G12" s="40">
        <v>27.35</v>
      </c>
      <c r="H12" s="40">
        <v>33.36</v>
      </c>
      <c r="I12" s="47">
        <v>14.44</v>
      </c>
      <c r="J12" s="40">
        <v>0.82</v>
      </c>
      <c r="K12" s="40">
        <v>77.95</v>
      </c>
      <c r="L12" s="40">
        <v>6.22</v>
      </c>
      <c r="M12" s="41">
        <v>0.56000000000000005</v>
      </c>
      <c r="N12" s="40">
        <v>41.07</v>
      </c>
      <c r="O12" s="40">
        <v>27.95</v>
      </c>
      <c r="P12" s="40">
        <v>3.48</v>
      </c>
      <c r="Q12" s="40">
        <v>6.38</v>
      </c>
      <c r="R12" s="41">
        <v>21.12</v>
      </c>
    </row>
    <row r="13" spans="1:18" x14ac:dyDescent="0.25">
      <c r="A13" s="125" t="s">
        <v>74</v>
      </c>
      <c r="B13" s="126">
        <v>100</v>
      </c>
      <c r="C13" s="126">
        <v>0</v>
      </c>
      <c r="D13" s="126">
        <v>0</v>
      </c>
      <c r="E13" s="136">
        <v>0</v>
      </c>
      <c r="F13" s="46">
        <v>34.380000000000003</v>
      </c>
      <c r="G13" s="38">
        <v>37.229999999999997</v>
      </c>
      <c r="H13" s="38">
        <v>28.39</v>
      </c>
      <c r="I13" s="46">
        <v>1.23</v>
      </c>
      <c r="J13" s="38">
        <v>8.2100000000000009</v>
      </c>
      <c r="K13" s="38">
        <v>84.88</v>
      </c>
      <c r="L13" s="38">
        <v>5.53</v>
      </c>
      <c r="M13" s="39">
        <v>0.15</v>
      </c>
      <c r="N13" s="38">
        <v>43.78</v>
      </c>
      <c r="O13" s="38">
        <v>21.25</v>
      </c>
      <c r="P13" s="38">
        <v>3.8</v>
      </c>
      <c r="Q13" s="38">
        <v>6.32</v>
      </c>
      <c r="R13" s="39">
        <v>24.84</v>
      </c>
    </row>
    <row r="14" spans="1:18" x14ac:dyDescent="0.25">
      <c r="A14" s="125" t="s">
        <v>75</v>
      </c>
      <c r="B14" s="126">
        <v>100</v>
      </c>
      <c r="C14" s="126">
        <v>0</v>
      </c>
      <c r="D14" s="126">
        <v>0</v>
      </c>
      <c r="E14" s="136">
        <v>0</v>
      </c>
      <c r="F14" s="46">
        <v>33.15</v>
      </c>
      <c r="G14" s="38">
        <v>33.229999999999997</v>
      </c>
      <c r="H14" s="38">
        <v>33.619999999999997</v>
      </c>
      <c r="I14" s="46">
        <v>4.33</v>
      </c>
      <c r="J14" s="38">
        <v>2.42</v>
      </c>
      <c r="K14" s="38">
        <v>86.05</v>
      </c>
      <c r="L14" s="38">
        <v>6.34</v>
      </c>
      <c r="M14" s="39">
        <v>0.83</v>
      </c>
      <c r="N14" s="38">
        <v>39.82</v>
      </c>
      <c r="O14" s="38">
        <v>28.13</v>
      </c>
      <c r="P14" s="38">
        <v>4.2</v>
      </c>
      <c r="Q14" s="38">
        <v>6.72</v>
      </c>
      <c r="R14" s="39">
        <v>21.14</v>
      </c>
    </row>
    <row r="15" spans="1:18" x14ac:dyDescent="0.25">
      <c r="A15" s="138"/>
      <c r="B15" s="139"/>
      <c r="C15" s="139"/>
      <c r="D15" s="139"/>
      <c r="E15" s="132" t="s">
        <v>60</v>
      </c>
      <c r="F15" s="53">
        <f>(F12-F11)/F12</f>
        <v>0.31781170483460558</v>
      </c>
      <c r="G15" s="43">
        <f>(G11-G12)/G11</f>
        <v>0.39584713938590677</v>
      </c>
      <c r="H15" s="43">
        <f>(H14-H11)/H14</f>
        <v>0.16924449732302196</v>
      </c>
      <c r="I15" s="48">
        <f>(I12-I13)/I12</f>
        <v>0.91481994459833793</v>
      </c>
      <c r="J15" s="42">
        <f>(J13-J12)/J13</f>
        <v>0.90012180267965891</v>
      </c>
      <c r="K15" s="43">
        <f>(K14-K12)/K14</f>
        <v>9.4131319000580999E-2</v>
      </c>
      <c r="L15" s="43">
        <f>(L11-L13)/L11</f>
        <v>0.25371120107962214</v>
      </c>
      <c r="M15" s="44">
        <f>(M14-M13)/M14</f>
        <v>0.81927710843373491</v>
      </c>
      <c r="N15" s="43">
        <f>(N13-N11)/N13</f>
        <v>0.1253997259022385</v>
      </c>
      <c r="O15" s="43">
        <f>(O14-O13)/O14</f>
        <v>0.2445787415570565</v>
      </c>
      <c r="P15" s="43">
        <f>(P11-P12)/P11</f>
        <v>0.27044025157232698</v>
      </c>
      <c r="Q15" s="43">
        <f>(Q11-Q13)/Q11</f>
        <v>0.14130434782608695</v>
      </c>
      <c r="R15" s="56">
        <f>(R11-R12)/R11</f>
        <v>0.17403206883066091</v>
      </c>
    </row>
    <row r="16" spans="1:18" x14ac:dyDescent="0.25">
      <c r="A16" s="1"/>
    </row>
    <row r="17" spans="1:18" x14ac:dyDescent="0.25">
      <c r="A17" s="140"/>
      <c r="B17" s="141"/>
      <c r="C17" s="85" t="s">
        <v>53</v>
      </c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7"/>
    </row>
    <row r="18" spans="1:18" ht="51.75" x14ac:dyDescent="0.25">
      <c r="A18" s="121" t="s">
        <v>71</v>
      </c>
      <c r="B18" s="124" t="s">
        <v>28</v>
      </c>
      <c r="C18" s="62" t="s">
        <v>5</v>
      </c>
      <c r="D18" s="68" t="s">
        <v>6</v>
      </c>
      <c r="E18" s="71" t="s">
        <v>14</v>
      </c>
      <c r="F18" s="62" t="s">
        <v>40</v>
      </c>
      <c r="G18" s="63" t="s">
        <v>41</v>
      </c>
      <c r="H18" s="63" t="s">
        <v>7</v>
      </c>
      <c r="I18" s="63" t="s">
        <v>8</v>
      </c>
      <c r="J18" s="63" t="s">
        <v>9</v>
      </c>
      <c r="K18" s="68" t="s">
        <v>10</v>
      </c>
      <c r="L18" s="62" t="s">
        <v>125</v>
      </c>
      <c r="M18" s="63" t="s">
        <v>124</v>
      </c>
      <c r="N18" s="63" t="s">
        <v>15</v>
      </c>
      <c r="O18" s="68" t="s">
        <v>11</v>
      </c>
      <c r="P18" s="62" t="s">
        <v>12</v>
      </c>
      <c r="Q18" s="68" t="s">
        <v>13</v>
      </c>
      <c r="R18" s="68" t="s">
        <v>16</v>
      </c>
    </row>
    <row r="19" spans="1:18" x14ac:dyDescent="0.25">
      <c r="A19" s="125" t="s">
        <v>72</v>
      </c>
      <c r="B19" s="128">
        <v>27059</v>
      </c>
      <c r="C19" s="64">
        <v>52.9</v>
      </c>
      <c r="D19" s="69">
        <v>47.1</v>
      </c>
      <c r="E19" s="72">
        <v>29.08</v>
      </c>
      <c r="F19" s="64">
        <v>24.24</v>
      </c>
      <c r="G19" s="65">
        <v>19.63</v>
      </c>
      <c r="H19" s="65">
        <v>41.59</v>
      </c>
      <c r="I19" s="65">
        <v>10.33</v>
      </c>
      <c r="J19" s="65">
        <v>3.92</v>
      </c>
      <c r="K19" s="69">
        <v>0.28000000000000003</v>
      </c>
      <c r="L19" s="64">
        <v>66.8</v>
      </c>
      <c r="M19" s="65">
        <v>13.31</v>
      </c>
      <c r="N19" s="65">
        <v>12.71</v>
      </c>
      <c r="O19" s="69">
        <v>7.17</v>
      </c>
      <c r="P19" s="64">
        <v>25.24</v>
      </c>
      <c r="Q19" s="69">
        <v>36.44</v>
      </c>
      <c r="R19" s="69">
        <v>1104.32</v>
      </c>
    </row>
    <row r="20" spans="1:18" x14ac:dyDescent="0.25">
      <c r="A20" s="125" t="s">
        <v>73</v>
      </c>
      <c r="B20" s="128">
        <v>29837</v>
      </c>
      <c r="C20" s="64">
        <v>50.25</v>
      </c>
      <c r="D20" s="69">
        <v>49.75</v>
      </c>
      <c r="E20" s="72">
        <v>24.13</v>
      </c>
      <c r="F20" s="64">
        <v>22.03</v>
      </c>
      <c r="G20" s="65">
        <v>18.2</v>
      </c>
      <c r="H20" s="65">
        <v>49.67</v>
      </c>
      <c r="I20" s="65">
        <v>9.08</v>
      </c>
      <c r="J20" s="65">
        <v>0.78</v>
      </c>
      <c r="K20" s="69">
        <v>0.23</v>
      </c>
      <c r="L20" s="64">
        <v>85.11</v>
      </c>
      <c r="M20" s="65">
        <v>7.99</v>
      </c>
      <c r="N20" s="65">
        <v>4.93</v>
      </c>
      <c r="O20" s="69">
        <v>1.98</v>
      </c>
      <c r="P20" s="64">
        <v>25.4</v>
      </c>
      <c r="Q20" s="69">
        <v>32.340000000000003</v>
      </c>
      <c r="R20" s="69">
        <v>591.98</v>
      </c>
    </row>
    <row r="21" spans="1:18" x14ac:dyDescent="0.25">
      <c r="A21" s="125" t="s">
        <v>74</v>
      </c>
      <c r="B21" s="128">
        <v>20933</v>
      </c>
      <c r="C21" s="64">
        <v>53.3</v>
      </c>
      <c r="D21" s="69">
        <v>46.7</v>
      </c>
      <c r="E21" s="72">
        <v>31.44</v>
      </c>
      <c r="F21" s="64">
        <v>29.9</v>
      </c>
      <c r="G21" s="65">
        <v>19.39</v>
      </c>
      <c r="H21" s="65">
        <v>34.51</v>
      </c>
      <c r="I21" s="65">
        <v>12.7</v>
      </c>
      <c r="J21" s="65">
        <v>3.2</v>
      </c>
      <c r="K21" s="69">
        <v>0.3</v>
      </c>
      <c r="L21" s="64">
        <v>61.95</v>
      </c>
      <c r="M21" s="65">
        <v>14.67</v>
      </c>
      <c r="N21" s="65">
        <v>15.67</v>
      </c>
      <c r="O21" s="69">
        <v>7.71</v>
      </c>
      <c r="P21" s="64">
        <v>22.71</v>
      </c>
      <c r="Q21" s="69">
        <v>42.18</v>
      </c>
      <c r="R21" s="69">
        <v>1113.8399999999999</v>
      </c>
    </row>
    <row r="22" spans="1:18" x14ac:dyDescent="0.25">
      <c r="A22" s="125" t="s">
        <v>75</v>
      </c>
      <c r="B22" s="128">
        <v>30199</v>
      </c>
      <c r="C22" s="64">
        <v>51</v>
      </c>
      <c r="D22" s="69">
        <v>49</v>
      </c>
      <c r="E22" s="72">
        <v>25.51</v>
      </c>
      <c r="F22" s="64">
        <v>22.1</v>
      </c>
      <c r="G22" s="65">
        <v>18.59</v>
      </c>
      <c r="H22" s="65">
        <v>48.42</v>
      </c>
      <c r="I22" s="65">
        <v>9.15</v>
      </c>
      <c r="J22" s="65">
        <v>1.53</v>
      </c>
      <c r="K22" s="69">
        <v>0.19</v>
      </c>
      <c r="L22" s="64">
        <v>80.72</v>
      </c>
      <c r="M22" s="65">
        <v>9.92</v>
      </c>
      <c r="N22" s="65">
        <v>6.5</v>
      </c>
      <c r="O22" s="69">
        <v>2.86</v>
      </c>
      <c r="P22" s="64">
        <v>25.45</v>
      </c>
      <c r="Q22" s="69">
        <v>33.549999999999997</v>
      </c>
      <c r="R22" s="69">
        <v>698.59</v>
      </c>
    </row>
    <row r="23" spans="1:18" x14ac:dyDescent="0.25">
      <c r="A23" s="138"/>
      <c r="B23" s="132" t="s">
        <v>117</v>
      </c>
      <c r="C23" s="66">
        <f>(C21-C20)/C21</f>
        <v>5.7223264540337659E-2</v>
      </c>
      <c r="D23" s="70">
        <f>(D20-D21)/D20</f>
        <v>6.1306532663316524E-2</v>
      </c>
      <c r="E23" s="73">
        <f>(E21-E20)/E21</f>
        <v>0.23250636132315528</v>
      </c>
      <c r="F23" s="66">
        <f>(F21-F20)/F21</f>
        <v>0.26321070234113703</v>
      </c>
      <c r="G23" s="74">
        <f>(G19-G20)/G19</f>
        <v>7.2847682119205281E-2</v>
      </c>
      <c r="H23" s="67">
        <f>(H20-H21)/H20</f>
        <v>0.30521441513992353</v>
      </c>
      <c r="I23" s="67">
        <f>(I21-I20)/I21</f>
        <v>0.28503937007874014</v>
      </c>
      <c r="J23" s="75">
        <f>(J19-J20)/J19</f>
        <v>0.80102040816326525</v>
      </c>
      <c r="K23" s="70">
        <f>(K21-K22)/K21</f>
        <v>0.36666666666666664</v>
      </c>
      <c r="L23" s="66">
        <f>(L20-L21)/L20</f>
        <v>0.27211843496651389</v>
      </c>
      <c r="M23" s="67">
        <f>(M21-M20)/M21</f>
        <v>0.45535105657805042</v>
      </c>
      <c r="N23" s="75">
        <f>(N21-N20)/N21</f>
        <v>0.68538608806636891</v>
      </c>
      <c r="O23" s="76">
        <f>(O21-O20)/O21</f>
        <v>0.74319066147859925</v>
      </c>
      <c r="P23" s="77">
        <f>(P22-P21)/P22</f>
        <v>0.10766208251473472</v>
      </c>
      <c r="Q23" s="70">
        <f>(Q21-Q20)/Q21</f>
        <v>0.23328591749644373</v>
      </c>
      <c r="R23" s="70">
        <f>(R21-R20)/R21</f>
        <v>0.46852330675860082</v>
      </c>
    </row>
    <row r="24" spans="1:18" x14ac:dyDescent="0.25">
      <c r="A24" s="1"/>
    </row>
    <row r="25" spans="1:18" x14ac:dyDescent="0.25">
      <c r="A25" s="138"/>
      <c r="B25" s="142"/>
      <c r="C25" s="117" t="s">
        <v>54</v>
      </c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6"/>
    </row>
    <row r="26" spans="1:18" ht="64.5" x14ac:dyDescent="0.25">
      <c r="A26" s="121" t="s">
        <v>71</v>
      </c>
      <c r="B26" s="124" t="s">
        <v>29</v>
      </c>
      <c r="C26" s="91" t="s">
        <v>24</v>
      </c>
      <c r="D26" s="88" t="s">
        <v>42</v>
      </c>
      <c r="E26" s="94" t="s">
        <v>43</v>
      </c>
      <c r="F26" s="94" t="s">
        <v>44</v>
      </c>
      <c r="G26" s="95" t="s">
        <v>46</v>
      </c>
      <c r="H26" s="101" t="s">
        <v>55</v>
      </c>
      <c r="I26" s="102" t="s">
        <v>56</v>
      </c>
      <c r="J26" s="101" t="s">
        <v>57</v>
      </c>
      <c r="K26" s="109" t="s">
        <v>58</v>
      </c>
      <c r="L26" s="95" t="s">
        <v>25</v>
      </c>
      <c r="M26" s="88" t="s">
        <v>19</v>
      </c>
      <c r="N26" s="94" t="s">
        <v>20</v>
      </c>
      <c r="O26" s="94" t="s">
        <v>21</v>
      </c>
      <c r="P26" s="94" t="s">
        <v>22</v>
      </c>
      <c r="Q26" s="95" t="s">
        <v>23</v>
      </c>
      <c r="R26" s="95" t="s">
        <v>17</v>
      </c>
    </row>
    <row r="27" spans="1:18" x14ac:dyDescent="0.25">
      <c r="A27" s="125" t="s">
        <v>72</v>
      </c>
      <c r="B27" s="128">
        <v>6584</v>
      </c>
      <c r="C27" s="92">
        <v>4.1100000000000003</v>
      </c>
      <c r="D27" s="89">
        <v>26.9</v>
      </c>
      <c r="E27" s="96">
        <v>24.1</v>
      </c>
      <c r="F27" s="96">
        <v>25.94</v>
      </c>
      <c r="G27" s="97">
        <v>24.22</v>
      </c>
      <c r="H27" s="103">
        <v>90.51</v>
      </c>
      <c r="I27" s="104">
        <v>1.49</v>
      </c>
      <c r="J27" s="103">
        <v>39.729999999999997</v>
      </c>
      <c r="K27" s="110">
        <v>20.75</v>
      </c>
      <c r="L27" s="97">
        <v>0.87</v>
      </c>
      <c r="M27" s="89">
        <v>5.18</v>
      </c>
      <c r="N27" s="96">
        <v>14.57</v>
      </c>
      <c r="O27" s="96">
        <v>34.770000000000003</v>
      </c>
      <c r="P27" s="96">
        <v>24.29</v>
      </c>
      <c r="Q27" s="97">
        <v>21.19</v>
      </c>
      <c r="R27" s="97">
        <v>5110.92</v>
      </c>
    </row>
    <row r="28" spans="1:18" x14ac:dyDescent="0.25">
      <c r="A28" s="125" t="s">
        <v>73</v>
      </c>
      <c r="B28" s="128">
        <v>6587</v>
      </c>
      <c r="C28" s="92">
        <v>4.53</v>
      </c>
      <c r="D28" s="89">
        <v>38.96</v>
      </c>
      <c r="E28" s="96">
        <v>36.51</v>
      </c>
      <c r="F28" s="96">
        <v>34.31</v>
      </c>
      <c r="G28" s="97">
        <v>16.010000000000002</v>
      </c>
      <c r="H28" s="105">
        <v>90.04</v>
      </c>
      <c r="I28" s="106">
        <v>1.45</v>
      </c>
      <c r="J28" s="105">
        <v>29.21</v>
      </c>
      <c r="K28" s="111">
        <v>8.77</v>
      </c>
      <c r="L28" s="97">
        <v>0.49</v>
      </c>
      <c r="M28" s="89">
        <v>10.44</v>
      </c>
      <c r="N28" s="96">
        <v>27.81</v>
      </c>
      <c r="O28" s="96">
        <v>39.17</v>
      </c>
      <c r="P28" s="96">
        <v>15.21</v>
      </c>
      <c r="Q28" s="97">
        <v>7.29</v>
      </c>
      <c r="R28" s="97">
        <v>2934.97</v>
      </c>
    </row>
    <row r="29" spans="1:18" x14ac:dyDescent="0.25">
      <c r="A29" s="125" t="s">
        <v>74</v>
      </c>
      <c r="B29" s="128">
        <v>6290</v>
      </c>
      <c r="C29" s="92">
        <v>3.33</v>
      </c>
      <c r="D29" s="89">
        <v>18.54</v>
      </c>
      <c r="E29" s="96">
        <v>15.42</v>
      </c>
      <c r="F29" s="96">
        <v>17.28</v>
      </c>
      <c r="G29" s="97">
        <v>25.03</v>
      </c>
      <c r="H29" s="105">
        <v>87.69</v>
      </c>
      <c r="I29" s="106">
        <v>1.37</v>
      </c>
      <c r="J29" s="105">
        <v>35.229999999999997</v>
      </c>
      <c r="K29" s="111">
        <v>11.73</v>
      </c>
      <c r="L29" s="97">
        <v>0.62</v>
      </c>
      <c r="M29" s="89">
        <v>7.07</v>
      </c>
      <c r="N29" s="96">
        <v>16.899999999999999</v>
      </c>
      <c r="O29" s="96">
        <v>34.53</v>
      </c>
      <c r="P29" s="96">
        <v>23.67</v>
      </c>
      <c r="Q29" s="97">
        <v>17.12</v>
      </c>
      <c r="R29" s="97">
        <v>4654.63</v>
      </c>
    </row>
    <row r="30" spans="1:18" x14ac:dyDescent="0.25">
      <c r="A30" s="125" t="s">
        <v>75</v>
      </c>
      <c r="B30" s="128">
        <v>6696</v>
      </c>
      <c r="C30" s="92">
        <v>4.51</v>
      </c>
      <c r="D30" s="89">
        <v>34.979999999999997</v>
      </c>
      <c r="E30" s="96">
        <v>33.92</v>
      </c>
      <c r="F30" s="96">
        <v>34.32</v>
      </c>
      <c r="G30" s="97">
        <v>17.21</v>
      </c>
      <c r="H30" s="105">
        <v>91.49</v>
      </c>
      <c r="I30" s="106">
        <v>1.51</v>
      </c>
      <c r="J30" s="105">
        <v>32.14</v>
      </c>
      <c r="K30" s="111">
        <v>12.8</v>
      </c>
      <c r="L30" s="97">
        <v>0.61</v>
      </c>
      <c r="M30" s="89">
        <v>8.75</v>
      </c>
      <c r="N30" s="96">
        <v>24.22</v>
      </c>
      <c r="O30" s="96">
        <v>39.729999999999997</v>
      </c>
      <c r="P30" s="96">
        <v>16.739999999999998</v>
      </c>
      <c r="Q30" s="97">
        <v>10.5</v>
      </c>
      <c r="R30" s="97">
        <v>3486</v>
      </c>
    </row>
    <row r="31" spans="1:18" x14ac:dyDescent="0.25">
      <c r="A31" s="138"/>
      <c r="B31" s="132" t="s">
        <v>117</v>
      </c>
      <c r="C31" s="93">
        <f>(C28-C29)/C28</f>
        <v>0.26490066225165565</v>
      </c>
      <c r="D31" s="98">
        <f>(D28-D29)/D28</f>
        <v>0.52412731006160163</v>
      </c>
      <c r="E31" s="99">
        <f>(E28-E29)/E28</f>
        <v>0.57764995891536564</v>
      </c>
      <c r="F31" s="99">
        <f>(F30-F29)/F30</f>
        <v>0.49650349650349646</v>
      </c>
      <c r="G31" s="100">
        <f>(G29-G28)/G29</f>
        <v>0.36036755892928485</v>
      </c>
      <c r="H31" s="107">
        <f>(H30-H29)/H30</f>
        <v>4.1534593944693381E-2</v>
      </c>
      <c r="I31" s="108">
        <f>(I30-I29)/I30</f>
        <v>9.2715231788079402E-2</v>
      </c>
      <c r="J31" s="107">
        <f>(J27-J28)/J27</f>
        <v>0.26478731437201097</v>
      </c>
      <c r="K31" s="112">
        <f>(K27-K28)/K27</f>
        <v>0.57734939759036141</v>
      </c>
      <c r="L31" s="108">
        <f>(L27-L28)/L27</f>
        <v>0.43678160919540232</v>
      </c>
      <c r="M31" s="98">
        <f>(M28-M27)/M28</f>
        <v>0.50383141762452111</v>
      </c>
      <c r="N31" s="113">
        <f>(N28-N27)/N28</f>
        <v>0.47608773822366052</v>
      </c>
      <c r="O31" s="113">
        <f>(O30-O29)/O30</f>
        <v>0.13088346337780005</v>
      </c>
      <c r="P31" s="113">
        <f>(P27-P28)/P27</f>
        <v>0.37381638534376282</v>
      </c>
      <c r="Q31" s="114">
        <f>(Q27-Q28)/Q27</f>
        <v>0.65596979707409164</v>
      </c>
      <c r="R31" s="108">
        <f>(R27-R28)/R27</f>
        <v>0.42574526699693993</v>
      </c>
    </row>
    <row r="32" spans="1:18" ht="83.25" customHeight="1" x14ac:dyDescent="0.25">
      <c r="A32" s="1"/>
      <c r="B32" s="1"/>
    </row>
    <row r="33" spans="1:18" x14ac:dyDescent="0.25">
      <c r="A33" s="144" t="s">
        <v>59</v>
      </c>
      <c r="B33" s="145"/>
      <c r="C33" s="145"/>
      <c r="D33" s="145"/>
      <c r="E33" s="145"/>
      <c r="F33" s="145"/>
      <c r="G33" s="145"/>
      <c r="H33" s="57" t="s">
        <v>138</v>
      </c>
      <c r="I33" s="58"/>
      <c r="J33" s="58"/>
      <c r="K33" s="58"/>
      <c r="L33" s="58"/>
      <c r="M33" s="58"/>
      <c r="N33" s="58"/>
      <c r="O33" s="58"/>
      <c r="P33" s="58"/>
      <c r="Q33" s="58"/>
      <c r="R33" s="59"/>
    </row>
    <row r="34" spans="1:18" ht="51" x14ac:dyDescent="0.25">
      <c r="A34" s="121" t="s">
        <v>62</v>
      </c>
      <c r="B34" s="122" t="s">
        <v>1</v>
      </c>
      <c r="C34" s="122" t="s">
        <v>2</v>
      </c>
      <c r="D34" s="122" t="s">
        <v>3</v>
      </c>
      <c r="E34" s="122" t="s">
        <v>4</v>
      </c>
      <c r="F34" s="123" t="s">
        <v>26</v>
      </c>
      <c r="G34" s="123" t="s">
        <v>27</v>
      </c>
      <c r="H34" s="49" t="s">
        <v>30</v>
      </c>
      <c r="I34" s="50" t="s">
        <v>31</v>
      </c>
      <c r="J34" s="49" t="s">
        <v>32</v>
      </c>
      <c r="K34" s="50" t="s">
        <v>33</v>
      </c>
      <c r="L34" s="50" t="s">
        <v>34</v>
      </c>
      <c r="M34" s="54" t="s">
        <v>35</v>
      </c>
      <c r="N34" s="49" t="s">
        <v>36</v>
      </c>
      <c r="O34" s="50" t="s">
        <v>37</v>
      </c>
      <c r="P34" s="50" t="s">
        <v>38</v>
      </c>
      <c r="Q34" s="54" t="s">
        <v>39</v>
      </c>
      <c r="R34" s="37" t="s">
        <v>50</v>
      </c>
    </row>
    <row r="35" spans="1:18" x14ac:dyDescent="0.25">
      <c r="A35" s="125" t="s">
        <v>66</v>
      </c>
      <c r="B35" s="126">
        <v>0</v>
      </c>
      <c r="C35" s="126">
        <v>100</v>
      </c>
      <c r="D35" s="126">
        <v>0</v>
      </c>
      <c r="E35" s="126">
        <v>0</v>
      </c>
      <c r="F35" s="146">
        <v>44830</v>
      </c>
      <c r="G35" s="146">
        <v>35545</v>
      </c>
      <c r="H35" s="51">
        <v>2.4700000000000002</v>
      </c>
      <c r="I35" s="52">
        <v>6.63</v>
      </c>
      <c r="J35" s="51">
        <v>13003.59</v>
      </c>
      <c r="K35" s="52">
        <v>34939.120000000003</v>
      </c>
      <c r="L35" s="52">
        <v>5264.61</v>
      </c>
      <c r="M35" s="55">
        <v>5269.85</v>
      </c>
      <c r="N35" s="51">
        <v>87.61</v>
      </c>
      <c r="O35" s="52">
        <v>235.39</v>
      </c>
      <c r="P35" s="52">
        <v>35.47</v>
      </c>
      <c r="Q35" s="55">
        <v>35.5</v>
      </c>
      <c r="R35" s="60" t="s">
        <v>120</v>
      </c>
    </row>
    <row r="36" spans="1:18" x14ac:dyDescent="0.25">
      <c r="A36" s="125" t="s">
        <v>63</v>
      </c>
      <c r="B36" s="129">
        <v>0</v>
      </c>
      <c r="C36" s="129">
        <v>100</v>
      </c>
      <c r="D36" s="129">
        <v>0</v>
      </c>
      <c r="E36" s="129">
        <v>0</v>
      </c>
      <c r="F36" s="146">
        <v>60060</v>
      </c>
      <c r="G36" s="146">
        <v>48545</v>
      </c>
      <c r="H36" s="51">
        <v>2.54</v>
      </c>
      <c r="I36" s="52">
        <v>6.96</v>
      </c>
      <c r="J36" s="51">
        <v>14221.63</v>
      </c>
      <c r="K36" s="52">
        <v>38955.51</v>
      </c>
      <c r="L36" s="52">
        <v>5599.07</v>
      </c>
      <c r="M36" s="55">
        <v>5597.06</v>
      </c>
      <c r="N36" s="51">
        <v>93.43</v>
      </c>
      <c r="O36" s="52">
        <v>255.92</v>
      </c>
      <c r="P36" s="52">
        <v>36.78</v>
      </c>
      <c r="Q36" s="55">
        <v>36.770000000000003</v>
      </c>
      <c r="R36" s="61" t="s">
        <v>120</v>
      </c>
    </row>
    <row r="37" spans="1:18" x14ac:dyDescent="0.25">
      <c r="A37" s="125" t="s">
        <v>64</v>
      </c>
      <c r="B37" s="126">
        <v>0</v>
      </c>
      <c r="C37" s="126">
        <v>100</v>
      </c>
      <c r="D37" s="126">
        <v>0</v>
      </c>
      <c r="E37" s="126">
        <v>0</v>
      </c>
      <c r="F37" s="146">
        <v>63425</v>
      </c>
      <c r="G37" s="146">
        <v>54134</v>
      </c>
      <c r="H37" s="51">
        <v>2.82</v>
      </c>
      <c r="I37" s="52">
        <v>7.23</v>
      </c>
      <c r="J37" s="51">
        <v>10003.799999999999</v>
      </c>
      <c r="K37" s="52">
        <v>25628.49</v>
      </c>
      <c r="L37" s="52">
        <v>3547.45</v>
      </c>
      <c r="M37" s="55">
        <v>3544.74</v>
      </c>
      <c r="N37" s="51">
        <v>77.09</v>
      </c>
      <c r="O37" s="52">
        <v>197.5</v>
      </c>
      <c r="P37" s="52">
        <v>27.34</v>
      </c>
      <c r="Q37" s="55">
        <v>27.32</v>
      </c>
      <c r="R37" s="61" t="s">
        <v>120</v>
      </c>
    </row>
    <row r="38" spans="1:18" x14ac:dyDescent="0.25">
      <c r="A38" s="125" t="s">
        <v>65</v>
      </c>
      <c r="B38" s="126">
        <v>0</v>
      </c>
      <c r="C38" s="126">
        <v>100</v>
      </c>
      <c r="D38" s="126">
        <v>0</v>
      </c>
      <c r="E38" s="126">
        <v>0</v>
      </c>
      <c r="F38" s="146">
        <v>55611</v>
      </c>
      <c r="G38" s="146">
        <v>44894</v>
      </c>
      <c r="H38" s="51">
        <v>2.59</v>
      </c>
      <c r="I38" s="52">
        <v>7.07</v>
      </c>
      <c r="J38" s="51">
        <v>11487.45</v>
      </c>
      <c r="K38" s="52">
        <v>31308.35</v>
      </c>
      <c r="L38" s="52">
        <v>4435.3100000000004</v>
      </c>
      <c r="M38" s="55">
        <v>4428.34</v>
      </c>
      <c r="N38" s="51">
        <v>84.41</v>
      </c>
      <c r="O38" s="52">
        <v>230.04</v>
      </c>
      <c r="P38" s="52">
        <v>32.590000000000003</v>
      </c>
      <c r="Q38" s="55">
        <v>32.54</v>
      </c>
      <c r="R38" s="61" t="s">
        <v>120</v>
      </c>
    </row>
    <row r="39" spans="1:18" x14ac:dyDescent="0.25">
      <c r="A39" s="130"/>
      <c r="B39" s="131"/>
      <c r="C39" s="131"/>
      <c r="D39" s="131"/>
      <c r="E39" s="131"/>
      <c r="F39" s="131"/>
      <c r="G39" s="147" t="s">
        <v>60</v>
      </c>
      <c r="H39" s="53">
        <f>(H37-H35)/H37</f>
        <v>0.12411347517730485</v>
      </c>
      <c r="I39" s="43">
        <f>(I37-I35)/I37</f>
        <v>8.2987551867219983E-2</v>
      </c>
      <c r="J39" s="53">
        <f>(J36-J37)/J36</f>
        <v>0.29657852159000059</v>
      </c>
      <c r="K39" s="43">
        <f>(K36-K37)/K36</f>
        <v>0.34210872864968267</v>
      </c>
      <c r="L39" s="43">
        <f>(L36-L37)/L36</f>
        <v>0.36642156643871215</v>
      </c>
      <c r="M39" s="56">
        <f>(M36-M37)/M36</f>
        <v>0.36667822035139885</v>
      </c>
      <c r="N39" s="53">
        <f>(N36-N37)/N36</f>
        <v>0.17489029219736704</v>
      </c>
      <c r="O39" s="43">
        <f>(O36-O37)/O36</f>
        <v>0.22827446076899027</v>
      </c>
      <c r="P39" s="43">
        <f>(P36-P37)/P36</f>
        <v>0.25666122892876564</v>
      </c>
      <c r="Q39" s="56">
        <f>(Q36-Q37)/Q36</f>
        <v>0.25700299156921408</v>
      </c>
      <c r="R39" s="56"/>
    </row>
    <row r="40" spans="1:18" x14ac:dyDescent="0.25">
      <c r="A40" s="1"/>
    </row>
    <row r="41" spans="1:18" x14ac:dyDescent="0.25">
      <c r="A41" s="34" t="s">
        <v>62</v>
      </c>
      <c r="B41" s="34" t="s">
        <v>1</v>
      </c>
      <c r="C41" s="34" t="s">
        <v>2</v>
      </c>
      <c r="D41" s="34" t="s">
        <v>3</v>
      </c>
      <c r="E41" s="34" t="s">
        <v>4</v>
      </c>
      <c r="F41" s="57" t="s">
        <v>49</v>
      </c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ht="51" x14ac:dyDescent="0.25">
      <c r="A42" s="34"/>
      <c r="B42" s="34"/>
      <c r="C42" s="34"/>
      <c r="D42" s="34"/>
      <c r="E42" s="34"/>
      <c r="F42" s="45" t="s">
        <v>126</v>
      </c>
      <c r="G42" s="36" t="s">
        <v>127</v>
      </c>
      <c r="H42" s="37" t="s">
        <v>143</v>
      </c>
      <c r="I42" s="45" t="s">
        <v>128</v>
      </c>
      <c r="J42" s="36" t="s">
        <v>129</v>
      </c>
      <c r="K42" s="36" t="s">
        <v>130</v>
      </c>
      <c r="L42" s="36" t="s">
        <v>131</v>
      </c>
      <c r="M42" s="37" t="s">
        <v>132</v>
      </c>
      <c r="N42" s="36" t="s">
        <v>133</v>
      </c>
      <c r="O42" s="36" t="s">
        <v>134</v>
      </c>
      <c r="P42" s="36" t="s">
        <v>135</v>
      </c>
      <c r="Q42" s="36" t="s">
        <v>136</v>
      </c>
      <c r="R42" s="37" t="s">
        <v>137</v>
      </c>
    </row>
    <row r="43" spans="1:18" x14ac:dyDescent="0.25">
      <c r="A43" s="4" t="s">
        <v>66</v>
      </c>
      <c r="B43" s="4">
        <v>0</v>
      </c>
      <c r="C43" s="4">
        <v>100</v>
      </c>
      <c r="D43" s="4">
        <v>0</v>
      </c>
      <c r="E43" s="4">
        <v>0</v>
      </c>
      <c r="F43" s="46">
        <v>40.33</v>
      </c>
      <c r="G43" s="38">
        <v>23</v>
      </c>
      <c r="H43" s="39">
        <v>36.67</v>
      </c>
      <c r="I43" s="46">
        <v>9.01</v>
      </c>
      <c r="J43" s="38">
        <v>2.3199999999999998</v>
      </c>
      <c r="K43" s="38">
        <v>77.12</v>
      </c>
      <c r="L43" s="38">
        <v>11.38</v>
      </c>
      <c r="M43" s="39">
        <v>0.17</v>
      </c>
      <c r="N43" s="38">
        <v>42.45</v>
      </c>
      <c r="O43" s="38">
        <v>34.119999999999997</v>
      </c>
      <c r="P43" s="38" t="s">
        <v>120</v>
      </c>
      <c r="Q43" s="38">
        <v>7.69</v>
      </c>
      <c r="R43" s="39">
        <v>15.75</v>
      </c>
    </row>
    <row r="44" spans="1:18" x14ac:dyDescent="0.25">
      <c r="A44" s="4" t="s">
        <v>63</v>
      </c>
      <c r="B44" s="15">
        <v>0</v>
      </c>
      <c r="C44" s="15">
        <v>100</v>
      </c>
      <c r="D44" s="15">
        <v>0</v>
      </c>
      <c r="E44" s="15">
        <v>0</v>
      </c>
      <c r="F44" s="47">
        <v>35.659999999999997</v>
      </c>
      <c r="G44" s="40">
        <v>25.23</v>
      </c>
      <c r="H44" s="41">
        <v>39.119999999999997</v>
      </c>
      <c r="I44" s="47">
        <v>5.65</v>
      </c>
      <c r="J44" s="40">
        <v>7.39</v>
      </c>
      <c r="K44" s="40">
        <v>78.069999999999993</v>
      </c>
      <c r="L44" s="40">
        <v>8.26</v>
      </c>
      <c r="M44" s="41">
        <v>0.63</v>
      </c>
      <c r="N44" s="40">
        <v>42.39</v>
      </c>
      <c r="O44" s="40">
        <v>33.520000000000003</v>
      </c>
      <c r="P44" s="40" t="s">
        <v>120</v>
      </c>
      <c r="Q44" s="40">
        <v>7.26</v>
      </c>
      <c r="R44" s="41">
        <v>16.829999999999998</v>
      </c>
    </row>
    <row r="45" spans="1:18" x14ac:dyDescent="0.25">
      <c r="A45" s="4" t="s">
        <v>64</v>
      </c>
      <c r="B45" s="4">
        <v>0</v>
      </c>
      <c r="C45" s="4">
        <v>100</v>
      </c>
      <c r="D45" s="4">
        <v>0</v>
      </c>
      <c r="E45" s="4">
        <v>0</v>
      </c>
      <c r="F45" s="46">
        <v>32.24</v>
      </c>
      <c r="G45" s="38">
        <v>38.14</v>
      </c>
      <c r="H45" s="39">
        <v>29.62</v>
      </c>
      <c r="I45" s="46">
        <v>1.25</v>
      </c>
      <c r="J45" s="38">
        <v>17.45</v>
      </c>
      <c r="K45" s="38">
        <v>74.22</v>
      </c>
      <c r="L45" s="38">
        <v>6.92</v>
      </c>
      <c r="M45" s="39">
        <v>0.15</v>
      </c>
      <c r="N45" s="38">
        <v>40.619999999999997</v>
      </c>
      <c r="O45" s="38">
        <v>27.31</v>
      </c>
      <c r="P45" s="38" t="s">
        <v>120</v>
      </c>
      <c r="Q45" s="38">
        <v>8.91</v>
      </c>
      <c r="R45" s="39">
        <v>23.17</v>
      </c>
    </row>
    <row r="46" spans="1:18" x14ac:dyDescent="0.25">
      <c r="A46" s="4" t="s">
        <v>65</v>
      </c>
      <c r="B46" s="4">
        <v>0</v>
      </c>
      <c r="C46" s="4">
        <v>100</v>
      </c>
      <c r="D46" s="4">
        <v>0</v>
      </c>
      <c r="E46" s="4">
        <v>0</v>
      </c>
      <c r="F46" s="46">
        <v>38.65</v>
      </c>
      <c r="G46" s="38">
        <v>26.7</v>
      </c>
      <c r="H46" s="39">
        <v>34.65</v>
      </c>
      <c r="I46" s="46">
        <v>9</v>
      </c>
      <c r="J46" s="38">
        <v>1.74</v>
      </c>
      <c r="K46" s="38">
        <v>77.22</v>
      </c>
      <c r="L46" s="38">
        <v>11.82</v>
      </c>
      <c r="M46" s="39">
        <v>0.22</v>
      </c>
      <c r="N46" s="38">
        <v>41.29</v>
      </c>
      <c r="O46" s="38">
        <v>31.83</v>
      </c>
      <c r="P46" s="38" t="s">
        <v>120</v>
      </c>
      <c r="Q46" s="38">
        <v>8.4600000000000009</v>
      </c>
      <c r="R46" s="39">
        <v>18.420000000000002</v>
      </c>
    </row>
    <row r="47" spans="1:18" x14ac:dyDescent="0.25">
      <c r="A47" s="1"/>
      <c r="E47" s="16" t="s">
        <v>60</v>
      </c>
      <c r="F47" s="53">
        <f>(F43-F45)/F43</f>
        <v>0.20059509050334731</v>
      </c>
      <c r="G47" s="43">
        <f>(G45-G43)/G45</f>
        <v>0.39695857367593079</v>
      </c>
      <c r="H47" s="56">
        <f>(H44-H45)/H44</f>
        <v>0.24284253578732098</v>
      </c>
      <c r="I47" s="48">
        <f>(I43-I45)/I43</f>
        <v>0.86126526082130961</v>
      </c>
      <c r="J47" s="42">
        <f>(J45-J46)/J45</f>
        <v>0.90028653295128935</v>
      </c>
      <c r="K47" s="43">
        <f>(K44-K45)/K44</f>
        <v>4.9314717561162992E-2</v>
      </c>
      <c r="L47" s="43">
        <f>(L46-L45)/L46</f>
        <v>0.41455160744500846</v>
      </c>
      <c r="M47" s="44">
        <f>(M44-M45)/M44</f>
        <v>0.76190476190476186</v>
      </c>
      <c r="N47" s="43">
        <f>(N43-N45)/N45</f>
        <v>4.5051698670605746E-2</v>
      </c>
      <c r="O47" s="43">
        <f>(O43-O45)/O43</f>
        <v>0.1995896834701055</v>
      </c>
      <c r="P47" s="43"/>
      <c r="Q47" s="43">
        <f>(Q45-Q44)/Q45</f>
        <v>0.18518518518518523</v>
      </c>
      <c r="R47" s="56">
        <f>(R45-R43)/R45</f>
        <v>0.32024169184290036</v>
      </c>
    </row>
    <row r="48" spans="1:18" x14ac:dyDescent="0.25">
      <c r="A48" s="1"/>
    </row>
    <row r="49" spans="1:18" x14ac:dyDescent="0.25">
      <c r="A49" s="1"/>
      <c r="C49" s="80" t="s">
        <v>53</v>
      </c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9"/>
    </row>
    <row r="50" spans="1:18" ht="51.75" x14ac:dyDescent="0.25">
      <c r="A50" s="2" t="s">
        <v>62</v>
      </c>
      <c r="B50" s="2" t="s">
        <v>28</v>
      </c>
      <c r="C50" s="62" t="s">
        <v>5</v>
      </c>
      <c r="D50" s="68" t="s">
        <v>6</v>
      </c>
      <c r="E50" s="71" t="s">
        <v>14</v>
      </c>
      <c r="F50" s="62" t="s">
        <v>40</v>
      </c>
      <c r="G50" s="63" t="s">
        <v>41</v>
      </c>
      <c r="H50" s="63" t="s">
        <v>7</v>
      </c>
      <c r="I50" s="63" t="s">
        <v>8</v>
      </c>
      <c r="J50" s="63" t="s">
        <v>9</v>
      </c>
      <c r="K50" s="68" t="s">
        <v>10</v>
      </c>
      <c r="L50" s="62" t="s">
        <v>125</v>
      </c>
      <c r="M50" s="63" t="s">
        <v>124</v>
      </c>
      <c r="N50" s="63" t="s">
        <v>15</v>
      </c>
      <c r="O50" s="68" t="s">
        <v>11</v>
      </c>
      <c r="P50" s="62" t="s">
        <v>12</v>
      </c>
      <c r="Q50" s="68" t="s">
        <v>13</v>
      </c>
      <c r="R50" s="68" t="s">
        <v>16</v>
      </c>
    </row>
    <row r="51" spans="1:18" x14ac:dyDescent="0.25">
      <c r="A51" s="4" t="s">
        <v>66</v>
      </c>
      <c r="B51" s="18">
        <v>23684</v>
      </c>
      <c r="C51" s="64">
        <v>50.75</v>
      </c>
      <c r="D51" s="69">
        <v>49.25</v>
      </c>
      <c r="E51" s="72">
        <v>25.44</v>
      </c>
      <c r="F51" s="64">
        <v>24.13</v>
      </c>
      <c r="G51" s="65">
        <v>19.41</v>
      </c>
      <c r="H51" s="65">
        <v>47.54</v>
      </c>
      <c r="I51" s="65">
        <v>8.33</v>
      </c>
      <c r="J51" s="65">
        <v>0.45</v>
      </c>
      <c r="K51" s="69">
        <v>0.14000000000000001</v>
      </c>
      <c r="L51" s="64">
        <v>80.099999999999994</v>
      </c>
      <c r="M51" s="65">
        <v>9.5399999999999991</v>
      </c>
      <c r="N51" s="65">
        <v>6.93</v>
      </c>
      <c r="O51" s="69">
        <v>3.43</v>
      </c>
      <c r="P51" s="64">
        <v>26.79</v>
      </c>
      <c r="Q51" s="69">
        <v>34.729999999999997</v>
      </c>
      <c r="R51" s="69">
        <v>420.5</v>
      </c>
    </row>
    <row r="52" spans="1:18" x14ac:dyDescent="0.25">
      <c r="A52" s="4" t="s">
        <v>63</v>
      </c>
      <c r="B52" s="18">
        <v>30618</v>
      </c>
      <c r="C52" s="64">
        <v>51.79</v>
      </c>
      <c r="D52" s="69">
        <v>48.21</v>
      </c>
      <c r="E52" s="72">
        <v>27.04</v>
      </c>
      <c r="F52" s="64">
        <v>24.46</v>
      </c>
      <c r="G52" s="65">
        <v>19.489999999999998</v>
      </c>
      <c r="H52" s="65">
        <v>45.69</v>
      </c>
      <c r="I52" s="65">
        <v>9.57</v>
      </c>
      <c r="J52" s="65">
        <v>0.57999999999999996</v>
      </c>
      <c r="K52" s="69">
        <v>0.21</v>
      </c>
      <c r="L52" s="64">
        <v>75.39</v>
      </c>
      <c r="M52" s="65">
        <v>11.73</v>
      </c>
      <c r="N52" s="65">
        <v>8.83</v>
      </c>
      <c r="O52" s="69">
        <v>4.04</v>
      </c>
      <c r="P52" s="64">
        <v>26.66</v>
      </c>
      <c r="Q52" s="69">
        <v>36.880000000000003</v>
      </c>
      <c r="R52" s="69">
        <v>484.13</v>
      </c>
    </row>
    <row r="53" spans="1:18" x14ac:dyDescent="0.25">
      <c r="A53" s="4" t="s">
        <v>64</v>
      </c>
      <c r="B53" s="18">
        <v>28482</v>
      </c>
      <c r="C53" s="64">
        <v>54.29</v>
      </c>
      <c r="D53" s="69">
        <v>45.71</v>
      </c>
      <c r="E53" s="72">
        <v>32.35</v>
      </c>
      <c r="F53" s="64">
        <v>28.73</v>
      </c>
      <c r="G53" s="65">
        <v>20</v>
      </c>
      <c r="H53" s="65">
        <v>37.53</v>
      </c>
      <c r="I53" s="65">
        <v>11.54</v>
      </c>
      <c r="J53" s="65">
        <v>1.98</v>
      </c>
      <c r="K53" s="69">
        <v>0.22</v>
      </c>
      <c r="L53" s="64">
        <v>59.48</v>
      </c>
      <c r="M53" s="65">
        <v>13.48</v>
      </c>
      <c r="N53" s="65">
        <v>15.2</v>
      </c>
      <c r="O53" s="69">
        <v>11.85</v>
      </c>
      <c r="P53" s="64">
        <v>24.28</v>
      </c>
      <c r="Q53" s="69">
        <v>41.27</v>
      </c>
      <c r="R53" s="69">
        <v>826.65</v>
      </c>
    </row>
    <row r="54" spans="1:18" x14ac:dyDescent="0.25">
      <c r="A54" s="4" t="s">
        <v>65</v>
      </c>
      <c r="B54" s="18">
        <v>28029</v>
      </c>
      <c r="C54" s="64">
        <v>51</v>
      </c>
      <c r="D54" s="69">
        <v>49</v>
      </c>
      <c r="E54" s="72">
        <v>26.15</v>
      </c>
      <c r="F54" s="64">
        <v>24.31</v>
      </c>
      <c r="G54" s="65">
        <v>19.760000000000002</v>
      </c>
      <c r="H54" s="65">
        <v>46.4</v>
      </c>
      <c r="I54" s="65">
        <v>8.73</v>
      </c>
      <c r="J54" s="65">
        <v>0.62</v>
      </c>
      <c r="K54" s="69">
        <v>0.18</v>
      </c>
      <c r="L54" s="64">
        <v>77.790000000000006</v>
      </c>
      <c r="M54" s="65">
        <v>10.78</v>
      </c>
      <c r="N54" s="65">
        <v>7.71</v>
      </c>
      <c r="O54" s="69">
        <v>3.72</v>
      </c>
      <c r="P54" s="64">
        <v>25.91</v>
      </c>
      <c r="Q54" s="69">
        <v>35.380000000000003</v>
      </c>
      <c r="R54" s="69">
        <v>471.57</v>
      </c>
    </row>
    <row r="55" spans="1:18" x14ac:dyDescent="0.25">
      <c r="A55" s="1"/>
      <c r="B55" s="16" t="s">
        <v>117</v>
      </c>
      <c r="C55" s="66">
        <f>(C53-C51)/C53</f>
        <v>6.5205378522748186E-2</v>
      </c>
      <c r="D55" s="151">
        <f>(D51-D53)/D51</f>
        <v>7.1878172588832473E-2</v>
      </c>
      <c r="E55" s="73">
        <f>(E53-E51)/E53</f>
        <v>0.21360123647604326</v>
      </c>
      <c r="F55" s="66">
        <f>(F53-F51)/F53</f>
        <v>0.16011138183083889</v>
      </c>
      <c r="G55" s="67">
        <f>(G53-G51)/G53</f>
        <v>2.9499999999999992E-2</v>
      </c>
      <c r="H55" s="74">
        <f>(H51-H53)/H51</f>
        <v>0.21055952881783757</v>
      </c>
      <c r="I55" s="67">
        <f>(I53-I51)/I53</f>
        <v>0.27816291161178502</v>
      </c>
      <c r="J55" s="75">
        <f>(J53-J51)/J53</f>
        <v>0.77272727272727271</v>
      </c>
      <c r="K55" s="70">
        <f>(K53-K51)/K53</f>
        <v>0.36363636363636359</v>
      </c>
      <c r="L55" s="77">
        <f>(L51-L53)/L51</f>
        <v>0.2574282147315855</v>
      </c>
      <c r="M55" s="67">
        <f>(M53-M51)/M53</f>
        <v>0.29228486646884283</v>
      </c>
      <c r="N55" s="75">
        <f>(N53-N51)/N53</f>
        <v>0.544078947368421</v>
      </c>
      <c r="O55" s="76">
        <f>(O53-O51)/O53</f>
        <v>0.7105485232067511</v>
      </c>
      <c r="P55" s="77">
        <f>(P51-P53)/P51</f>
        <v>9.3691675998506835E-2</v>
      </c>
      <c r="Q55" s="70">
        <f>(Q53-Q51)/Q53</f>
        <v>0.15846862127453371</v>
      </c>
      <c r="R55" s="70">
        <f>(R53-R51)/R53</f>
        <v>0.49132038952398233</v>
      </c>
    </row>
    <row r="56" spans="1:18" x14ac:dyDescent="0.25">
      <c r="A56" s="1"/>
    </row>
    <row r="57" spans="1:18" x14ac:dyDescent="0.25">
      <c r="A57" s="1"/>
      <c r="C57" s="117" t="s">
        <v>54</v>
      </c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6"/>
    </row>
    <row r="58" spans="1:18" ht="64.5" x14ac:dyDescent="0.25">
      <c r="A58" s="2" t="s">
        <v>62</v>
      </c>
      <c r="B58" s="2" t="s">
        <v>29</v>
      </c>
      <c r="C58" s="91" t="s">
        <v>24</v>
      </c>
      <c r="D58" s="88" t="s">
        <v>42</v>
      </c>
      <c r="E58" s="94" t="s">
        <v>43</v>
      </c>
      <c r="F58" s="94" t="s">
        <v>44</v>
      </c>
      <c r="G58" s="95" t="s">
        <v>46</v>
      </c>
      <c r="H58" s="101" t="s">
        <v>55</v>
      </c>
      <c r="I58" s="102" t="s">
        <v>56</v>
      </c>
      <c r="J58" s="101" t="s">
        <v>57</v>
      </c>
      <c r="K58" s="109" t="s">
        <v>58</v>
      </c>
      <c r="L58" s="95" t="s">
        <v>25</v>
      </c>
      <c r="M58" s="88" t="s">
        <v>19</v>
      </c>
      <c r="N58" s="94" t="s">
        <v>20</v>
      </c>
      <c r="O58" s="94" t="s">
        <v>21</v>
      </c>
      <c r="P58" s="94" t="s">
        <v>22</v>
      </c>
      <c r="Q58" s="95" t="s">
        <v>23</v>
      </c>
      <c r="R58" s="95" t="s">
        <v>17</v>
      </c>
    </row>
    <row r="59" spans="1:18" x14ac:dyDescent="0.25">
      <c r="A59" s="4" t="s">
        <v>66</v>
      </c>
      <c r="B59" s="18">
        <v>5719</v>
      </c>
      <c r="C59" s="92">
        <v>4.1399999999999997</v>
      </c>
      <c r="D59" s="89">
        <v>35.76</v>
      </c>
      <c r="E59" s="96">
        <v>37.799999999999997</v>
      </c>
      <c r="F59" s="96">
        <v>31.56</v>
      </c>
      <c r="G59" s="97">
        <v>18.149999999999999</v>
      </c>
      <c r="H59" s="103">
        <v>88.72</v>
      </c>
      <c r="I59" s="104">
        <v>1.44</v>
      </c>
      <c r="J59" s="103">
        <v>28.73</v>
      </c>
      <c r="K59" s="110">
        <v>8.0399999999999991</v>
      </c>
      <c r="L59" s="97">
        <v>0.47</v>
      </c>
      <c r="M59" s="89">
        <v>24.08</v>
      </c>
      <c r="N59" s="96">
        <v>31.84</v>
      </c>
      <c r="O59" s="96">
        <v>32.19</v>
      </c>
      <c r="P59" s="96">
        <v>7.64</v>
      </c>
      <c r="Q59" s="97">
        <v>2.78</v>
      </c>
      <c r="R59" s="97">
        <v>1948.48</v>
      </c>
    </row>
    <row r="60" spans="1:18" x14ac:dyDescent="0.25">
      <c r="A60" s="4" t="s">
        <v>63</v>
      </c>
      <c r="B60" s="18">
        <v>7489</v>
      </c>
      <c r="C60" s="92">
        <v>4.09</v>
      </c>
      <c r="D60" s="89">
        <v>32.020000000000003</v>
      </c>
      <c r="E60" s="96">
        <v>34.97</v>
      </c>
      <c r="F60" s="96">
        <v>29.63</v>
      </c>
      <c r="G60" s="97">
        <v>21.06</v>
      </c>
      <c r="H60" s="105">
        <v>88.63</v>
      </c>
      <c r="I60" s="106">
        <v>1.5</v>
      </c>
      <c r="J60" s="105">
        <v>31.89</v>
      </c>
      <c r="K60" s="111">
        <v>8.9700000000000006</v>
      </c>
      <c r="L60" s="97">
        <v>0.52</v>
      </c>
      <c r="M60" s="89">
        <v>21.14</v>
      </c>
      <c r="N60" s="96">
        <v>29.55</v>
      </c>
      <c r="O60" s="96">
        <v>34.64</v>
      </c>
      <c r="P60" s="96">
        <v>9.7200000000000006</v>
      </c>
      <c r="Q60" s="97">
        <v>3.51</v>
      </c>
      <c r="R60" s="97">
        <v>2157.4299999999998</v>
      </c>
    </row>
    <row r="61" spans="1:18" x14ac:dyDescent="0.25">
      <c r="A61" s="4" t="s">
        <v>64</v>
      </c>
      <c r="B61" s="18">
        <v>8196</v>
      </c>
      <c r="C61" s="92">
        <v>3.48</v>
      </c>
      <c r="D61" s="89">
        <v>22.1</v>
      </c>
      <c r="E61" s="96">
        <v>22.84</v>
      </c>
      <c r="F61" s="96">
        <v>18.41</v>
      </c>
      <c r="G61" s="97">
        <v>32.25</v>
      </c>
      <c r="H61" s="105">
        <v>83.85</v>
      </c>
      <c r="I61" s="106">
        <v>1.43</v>
      </c>
      <c r="J61" s="105">
        <v>36.44</v>
      </c>
      <c r="K61" s="111">
        <v>16.010000000000002</v>
      </c>
      <c r="L61" s="97">
        <v>0.73</v>
      </c>
      <c r="M61" s="89">
        <v>15.86</v>
      </c>
      <c r="N61" s="96">
        <v>20.83</v>
      </c>
      <c r="O61" s="96">
        <v>35.49</v>
      </c>
      <c r="P61" s="96">
        <v>18.97</v>
      </c>
      <c r="Q61" s="97">
        <v>8.06</v>
      </c>
      <c r="R61" s="97">
        <v>3153.57</v>
      </c>
    </row>
    <row r="62" spans="1:18" x14ac:dyDescent="0.25">
      <c r="A62" s="4" t="s">
        <v>65</v>
      </c>
      <c r="B62" s="18">
        <v>6813</v>
      </c>
      <c r="C62" s="92">
        <v>4.1100000000000003</v>
      </c>
      <c r="D62" s="89">
        <v>35.369999999999997</v>
      </c>
      <c r="E62" s="96">
        <v>36.619999999999997</v>
      </c>
      <c r="F62" s="96">
        <v>29.72</v>
      </c>
      <c r="G62" s="97">
        <v>19.02</v>
      </c>
      <c r="H62" s="105">
        <v>88.45</v>
      </c>
      <c r="I62" s="106">
        <v>1.45</v>
      </c>
      <c r="J62" s="105">
        <v>33.380000000000003</v>
      </c>
      <c r="K62" s="111">
        <v>8.23</v>
      </c>
      <c r="L62" s="97">
        <v>0.52</v>
      </c>
      <c r="M62" s="89">
        <v>22.02</v>
      </c>
      <c r="N62" s="96">
        <v>29.83</v>
      </c>
      <c r="O62" s="96">
        <v>34.130000000000003</v>
      </c>
      <c r="P62" s="96">
        <v>9.31</v>
      </c>
      <c r="Q62" s="97">
        <v>3.05</v>
      </c>
      <c r="R62" s="97">
        <v>2112.5100000000002</v>
      </c>
    </row>
    <row r="63" spans="1:18" x14ac:dyDescent="0.25">
      <c r="A63" s="1"/>
      <c r="B63" s="16" t="s">
        <v>117</v>
      </c>
      <c r="C63" s="93">
        <f>(C59-C61)/C59</f>
        <v>0.15942028985507239</v>
      </c>
      <c r="D63" s="90">
        <f>(D59-D61)/D59</f>
        <v>0.38199105145413864</v>
      </c>
      <c r="E63" s="148">
        <f>(E59-E61)/E59</f>
        <v>0.39576719576719571</v>
      </c>
      <c r="F63" s="148">
        <f>(F59-F61)/F59</f>
        <v>0.41666666666666663</v>
      </c>
      <c r="G63" s="100">
        <f>(G61-G59)/G61</f>
        <v>0.43720930232558142</v>
      </c>
      <c r="H63" s="107">
        <f>(H59-H61)/H59</f>
        <v>5.4891794409377873E-2</v>
      </c>
      <c r="I63" s="108">
        <f>(I60-I61)/I60</f>
        <v>4.666666666666671E-2</v>
      </c>
      <c r="J63" s="107">
        <f>(J61-J59)/J61</f>
        <v>0.21158068057080126</v>
      </c>
      <c r="K63" s="150">
        <f>(K61-K59)/K61</f>
        <v>0.49781386633354163</v>
      </c>
      <c r="L63" s="100">
        <f>(L61-L59)/L61</f>
        <v>0.35616438356164387</v>
      </c>
      <c r="M63" s="90">
        <f>(M59-M61)/M59</f>
        <v>0.34136212624584716</v>
      </c>
      <c r="N63" s="148">
        <f>(N59-N61)/N59</f>
        <v>0.34579145728643224</v>
      </c>
      <c r="O63" s="149">
        <f>(O61-O59)/O61</f>
        <v>9.298393913778541E-2</v>
      </c>
      <c r="P63" s="150">
        <f>(P61-P59)/P61</f>
        <v>0.59725882973115441</v>
      </c>
      <c r="Q63" s="114">
        <f>(Q61-Q59)/Q61</f>
        <v>0.65508684863523581</v>
      </c>
      <c r="R63" s="100">
        <f>(R61-R59)/R61</f>
        <v>0.38213516744514947</v>
      </c>
    </row>
  </sheetData>
  <mergeCells count="20">
    <mergeCell ref="C41:C42"/>
    <mergeCell ref="D41:D42"/>
    <mergeCell ref="E41:E42"/>
    <mergeCell ref="F41:R41"/>
    <mergeCell ref="C49:R49"/>
    <mergeCell ref="C57:R57"/>
    <mergeCell ref="C25:R25"/>
    <mergeCell ref="A1:G1"/>
    <mergeCell ref="H1:R1"/>
    <mergeCell ref="C17:R17"/>
    <mergeCell ref="A33:G33"/>
    <mergeCell ref="H33:R33"/>
    <mergeCell ref="A9:A10"/>
    <mergeCell ref="B9:B10"/>
    <mergeCell ref="C9:C10"/>
    <mergeCell ref="D9:D10"/>
    <mergeCell ref="E9:E10"/>
    <mergeCell ref="F9:R9"/>
    <mergeCell ref="A41:A42"/>
    <mergeCell ref="B41:B42"/>
  </mergeCells>
  <conditionalFormatting sqref="G3:G6">
    <cfRule type="iconSet" priority="16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19:P22">
    <cfRule type="iconSet" priority="16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3:H6">
    <cfRule type="iconSet" priority="15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3:I6">
    <cfRule type="iconSet" priority="15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3:J6">
    <cfRule type="iconSet" priority="15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3:K6">
    <cfRule type="iconSet" priority="15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3:L6">
    <cfRule type="iconSet" priority="15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3:M6">
    <cfRule type="iconSet" priority="15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3:N6">
    <cfRule type="iconSet" priority="15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3:O6">
    <cfRule type="iconSet" priority="15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3:P6">
    <cfRule type="iconSet" priority="15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C19:C22">
    <cfRule type="iconSet" priority="15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19:D22">
    <cfRule type="iconSet" priority="14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19:E22">
    <cfRule type="iconSet" priority="14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19:F22">
    <cfRule type="iconSet" priority="14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19:G22">
    <cfRule type="iconSet" priority="14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19:H22">
    <cfRule type="iconSet" priority="14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19:I22">
    <cfRule type="iconSet" priority="14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19:J22">
    <cfRule type="iconSet" priority="14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19:K22">
    <cfRule type="iconSet" priority="14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19:L22">
    <cfRule type="iconSet" priority="14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19:M22">
    <cfRule type="iconSet" priority="14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19:N22">
    <cfRule type="iconSet" priority="13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19:O22">
    <cfRule type="iconSet" priority="13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19:Q22">
    <cfRule type="iconSet" priority="13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19:R22">
    <cfRule type="iconSet" priority="13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27:R30">
    <cfRule type="iconSet" priority="13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27:M30">
    <cfRule type="iconSet" priority="13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27:N30">
    <cfRule type="iconSet" priority="13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27:O30">
    <cfRule type="iconSet" priority="13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27:P30">
    <cfRule type="iconSet" priority="13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27:Q30">
    <cfRule type="iconSet" priority="13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C27:C30">
    <cfRule type="iconSet" priority="12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27:D30">
    <cfRule type="iconSet" priority="12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27:E30">
    <cfRule type="iconSet" priority="12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27:L30">
    <cfRule type="iconSet" priority="12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27:G30">
    <cfRule type="iconSet" priority="12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27:F30">
    <cfRule type="iconSet" priority="12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27:J30">
    <cfRule type="iconSet" priority="12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27:I30">
    <cfRule type="iconSet" priority="12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27:K30">
    <cfRule type="iconSet" priority="12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27:H30">
    <cfRule type="iconSet" priority="12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3:H6">
    <cfRule type="iconSet" priority="11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3:I6">
    <cfRule type="iconSet" priority="11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3:J6">
    <cfRule type="iconSet" priority="11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3:K6">
    <cfRule type="iconSet" priority="11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3:L6">
    <cfRule type="iconSet" priority="11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3:M6">
    <cfRule type="iconSet" priority="11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3:N6">
    <cfRule type="iconSet" priority="11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3:O6">
    <cfRule type="iconSet" priority="11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3:P6">
    <cfRule type="iconSet" priority="11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3:R6">
    <cfRule type="iconSet" priority="11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3:Q6">
    <cfRule type="iconSet" priority="10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3:Q6">
    <cfRule type="iconSet" priority="10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3:F6">
    <cfRule type="iconSet" priority="10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B19:B22">
    <cfRule type="iconSet" priority="10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B27:B30">
    <cfRule type="iconSet" priority="10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11:H14">
    <cfRule type="iconSet" priority="10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11:G14">
    <cfRule type="iconSet" priority="10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11:F14">
    <cfRule type="iconSet" priority="10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11:I14">
    <cfRule type="iconSet" priority="10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11:J14">
    <cfRule type="iconSet" priority="10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11:K14">
    <cfRule type="iconSet" priority="9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11:L14">
    <cfRule type="iconSet" priority="9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11:M14">
    <cfRule type="iconSet" priority="9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11:H14">
    <cfRule type="iconSet" priority="9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11:G14">
    <cfRule type="iconSet" priority="9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11:F14">
    <cfRule type="iconSet" priority="9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11:I14">
    <cfRule type="iconSet" priority="9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11:J14">
    <cfRule type="iconSet" priority="9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11:L14">
    <cfRule type="iconSet" priority="9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11:M14">
    <cfRule type="iconSet" priority="9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11:N14">
    <cfRule type="iconSet" priority="8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11:N14">
    <cfRule type="iconSet" priority="8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11:O14">
    <cfRule type="iconSet" priority="8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11:O14">
    <cfRule type="iconSet" priority="8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11:P14">
    <cfRule type="iconSet" priority="8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11:P14">
    <cfRule type="iconSet" priority="8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11:R14">
    <cfRule type="iconSet" priority="8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11:R14">
    <cfRule type="iconSet" priority="8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11:Q14">
    <cfRule type="iconSet" priority="8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11:Q14">
    <cfRule type="iconSet" priority="8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35:G38">
    <cfRule type="iconSet" priority="7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51:P54">
    <cfRule type="iconSet" priority="7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35:H38">
    <cfRule type="iconSet" priority="7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35:I38">
    <cfRule type="iconSet" priority="7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35:J38">
    <cfRule type="iconSet" priority="7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35:K38">
    <cfRule type="iconSet" priority="7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35:L38">
    <cfRule type="iconSet" priority="7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35:M38">
    <cfRule type="iconSet" priority="7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35:N38">
    <cfRule type="iconSet" priority="7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35:O38">
    <cfRule type="iconSet" priority="7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35:P38">
    <cfRule type="iconSet" priority="6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C51:C54">
    <cfRule type="iconSet" priority="6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51:D54">
    <cfRule type="iconSet" priority="6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51:E54">
    <cfRule type="iconSet" priority="6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51:F54">
    <cfRule type="iconSet" priority="6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51:G54">
    <cfRule type="iconSet" priority="6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51:H54">
    <cfRule type="iconSet" priority="6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51:I54">
    <cfRule type="iconSet" priority="6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51:J54">
    <cfRule type="iconSet" priority="6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51:K54">
    <cfRule type="iconSet" priority="6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51:L54">
    <cfRule type="iconSet" priority="5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51:M54">
    <cfRule type="iconSet" priority="5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51:N54">
    <cfRule type="iconSet" priority="5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51:O54">
    <cfRule type="iconSet" priority="5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51:Q54">
    <cfRule type="iconSet" priority="5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51:R54">
    <cfRule type="iconSet" priority="5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59:R62">
    <cfRule type="iconSet" priority="5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59:M62">
    <cfRule type="iconSet" priority="5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59:N62">
    <cfRule type="iconSet" priority="5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59:O62">
    <cfRule type="iconSet" priority="5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59:P62">
    <cfRule type="iconSet" priority="4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59:Q62">
    <cfRule type="iconSet" priority="4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C59:C62">
    <cfRule type="iconSet" priority="4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59:D62">
    <cfRule type="iconSet" priority="4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59:E62">
    <cfRule type="iconSet" priority="4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59:L62">
    <cfRule type="iconSet" priority="4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59:G62">
    <cfRule type="iconSet" priority="4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59:F62">
    <cfRule type="iconSet" priority="4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59:J62">
    <cfRule type="iconSet" priority="4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59:I62">
    <cfRule type="iconSet" priority="4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59:K62">
    <cfRule type="iconSet" priority="3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59:H62">
    <cfRule type="iconSet" priority="3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35:H38">
    <cfRule type="iconSet" priority="3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35:I38">
    <cfRule type="iconSet" priority="3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35:J38">
    <cfRule type="iconSet" priority="3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35:K38">
    <cfRule type="iconSet" priority="3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35:L38">
    <cfRule type="iconSet" priority="3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35:M38">
    <cfRule type="iconSet" priority="3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35:N38">
    <cfRule type="iconSet" priority="3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35:O38">
    <cfRule type="iconSet" priority="3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35:P38">
    <cfRule type="iconSet" priority="2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35:R38">
    <cfRule type="iconSet" priority="2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35:Q38">
    <cfRule type="iconSet" priority="2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35:Q38">
    <cfRule type="iconSet" priority="2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43:H46">
    <cfRule type="iconSet" priority="2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43:G46">
    <cfRule type="iconSet" priority="2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43:F46">
    <cfRule type="iconSet" priority="2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43:I46">
    <cfRule type="iconSet" priority="2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43:J46">
    <cfRule type="iconSet" priority="2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43:K46">
    <cfRule type="iconSet" priority="2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43:L46">
    <cfRule type="iconSet" priority="1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43:M46">
    <cfRule type="iconSet" priority="1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43:H46">
    <cfRule type="iconSet" priority="1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43:G46">
    <cfRule type="iconSet" priority="1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43:F46">
    <cfRule type="iconSet" priority="1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43:I46">
    <cfRule type="iconSet" priority="1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43:J46">
    <cfRule type="iconSet" priority="1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43:L46">
    <cfRule type="iconSet" priority="1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43:M46">
    <cfRule type="iconSet" priority="1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43:N46">
    <cfRule type="iconSet" priority="1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43:N46">
    <cfRule type="iconSet" priority="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43:O46">
    <cfRule type="iconSet" priority="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43:O46">
    <cfRule type="iconSet" priority="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43:P46">
    <cfRule type="iconSet" priority="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43:P46">
    <cfRule type="iconSet" priority="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43:Q46">
    <cfRule type="iconSet" priority="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43:Q46">
    <cfRule type="iconSet" priority="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43:R46">
    <cfRule type="iconSet" priority="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43:R46">
    <cfRule type="iconSet" priority="1">
      <iconSet iconSet="4Arrows">
        <cfvo type="percent" val="0"/>
        <cfvo type="percent" val="5"/>
        <cfvo type="percent" val="50"/>
        <cfvo type="percent" val="95"/>
      </iconSet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5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zoomScale="85" zoomScaleNormal="85" workbookViewId="0">
      <selection sqref="A1:G1"/>
    </sheetView>
  </sheetViews>
  <sheetFormatPr defaultRowHeight="15" x14ac:dyDescent="0.25"/>
  <cols>
    <col min="1" max="1" width="14.42578125" customWidth="1"/>
    <col min="2" max="3" width="13.85546875" customWidth="1"/>
    <col min="4" max="5" width="15.140625" customWidth="1"/>
    <col min="6" max="7" width="15.7109375" customWidth="1"/>
    <col min="8" max="18" width="18" customWidth="1"/>
  </cols>
  <sheetData>
    <row r="1" spans="1:18" x14ac:dyDescent="0.25">
      <c r="A1" s="144" t="s">
        <v>59</v>
      </c>
      <c r="B1" s="145"/>
      <c r="C1" s="145"/>
      <c r="D1" s="145"/>
      <c r="E1" s="145"/>
      <c r="F1" s="145"/>
      <c r="G1" s="145"/>
      <c r="H1" s="57" t="s">
        <v>138</v>
      </c>
      <c r="I1" s="58"/>
      <c r="J1" s="58"/>
      <c r="K1" s="58"/>
      <c r="L1" s="58"/>
      <c r="M1" s="58"/>
      <c r="N1" s="58"/>
      <c r="O1" s="58"/>
      <c r="P1" s="58"/>
      <c r="Q1" s="58"/>
      <c r="R1" s="59"/>
    </row>
    <row r="2" spans="1:18" ht="51" x14ac:dyDescent="0.25">
      <c r="A2" s="143" t="s">
        <v>61</v>
      </c>
      <c r="B2" s="122" t="s">
        <v>1</v>
      </c>
      <c r="C2" s="122" t="s">
        <v>2</v>
      </c>
      <c r="D2" s="122" t="s">
        <v>3</v>
      </c>
      <c r="E2" s="122" t="s">
        <v>4</v>
      </c>
      <c r="F2" s="122" t="s">
        <v>26</v>
      </c>
      <c r="G2" s="122" t="s">
        <v>27</v>
      </c>
      <c r="H2" s="49" t="s">
        <v>30</v>
      </c>
      <c r="I2" s="50" t="s">
        <v>31</v>
      </c>
      <c r="J2" s="49" t="s">
        <v>32</v>
      </c>
      <c r="K2" s="50" t="s">
        <v>33</v>
      </c>
      <c r="L2" s="50" t="s">
        <v>34</v>
      </c>
      <c r="M2" s="50" t="s">
        <v>35</v>
      </c>
      <c r="N2" s="49" t="s">
        <v>36</v>
      </c>
      <c r="O2" s="50" t="s">
        <v>37</v>
      </c>
      <c r="P2" s="50" t="s">
        <v>38</v>
      </c>
      <c r="Q2" s="54" t="s">
        <v>39</v>
      </c>
      <c r="R2" s="37" t="s">
        <v>50</v>
      </c>
    </row>
    <row r="3" spans="1:18" x14ac:dyDescent="0.25">
      <c r="A3" s="125" t="s">
        <v>67</v>
      </c>
      <c r="B3" s="126">
        <v>0</v>
      </c>
      <c r="C3" s="126">
        <v>0</v>
      </c>
      <c r="D3" s="126">
        <v>100</v>
      </c>
      <c r="E3" s="126">
        <v>0</v>
      </c>
      <c r="F3" s="126">
        <v>49420</v>
      </c>
      <c r="G3" s="146">
        <v>41104</v>
      </c>
      <c r="H3" s="158">
        <v>2.71</v>
      </c>
      <c r="I3" s="152">
        <v>7.12</v>
      </c>
      <c r="J3" s="158">
        <v>9992.34</v>
      </c>
      <c r="K3" s="152">
        <v>26278.33</v>
      </c>
      <c r="L3" s="152">
        <v>3687.21</v>
      </c>
      <c r="M3" s="152">
        <v>3690.78</v>
      </c>
      <c r="N3" s="158">
        <v>85.24</v>
      </c>
      <c r="O3" s="152">
        <v>224.17</v>
      </c>
      <c r="P3" s="152">
        <v>31.45</v>
      </c>
      <c r="Q3" s="163">
        <v>31.48</v>
      </c>
      <c r="R3" s="164">
        <v>8.01</v>
      </c>
    </row>
    <row r="4" spans="1:18" x14ac:dyDescent="0.25">
      <c r="A4" s="125" t="s">
        <v>68</v>
      </c>
      <c r="B4" s="129">
        <v>0</v>
      </c>
      <c r="C4" s="129">
        <v>0</v>
      </c>
      <c r="D4" s="129">
        <v>100</v>
      </c>
      <c r="E4" s="129">
        <v>0</v>
      </c>
      <c r="F4" s="129">
        <v>47294</v>
      </c>
      <c r="G4" s="146">
        <v>38226</v>
      </c>
      <c r="H4" s="158">
        <v>2.5</v>
      </c>
      <c r="I4" s="152">
        <v>6.67</v>
      </c>
      <c r="J4" s="158">
        <v>11207.21</v>
      </c>
      <c r="K4" s="152">
        <v>29919.15</v>
      </c>
      <c r="L4" s="152">
        <v>4482.88</v>
      </c>
      <c r="M4" s="152">
        <v>4485.63</v>
      </c>
      <c r="N4" s="158">
        <v>91.49</v>
      </c>
      <c r="O4" s="152">
        <v>244.25</v>
      </c>
      <c r="P4" s="152">
        <v>36.6</v>
      </c>
      <c r="Q4" s="163">
        <v>36.619999999999997</v>
      </c>
      <c r="R4" s="61">
        <v>6.25</v>
      </c>
    </row>
    <row r="5" spans="1:18" x14ac:dyDescent="0.25">
      <c r="A5" s="125" t="s">
        <v>69</v>
      </c>
      <c r="B5" s="126">
        <v>0</v>
      </c>
      <c r="C5" s="126">
        <v>0</v>
      </c>
      <c r="D5" s="126">
        <v>100</v>
      </c>
      <c r="E5" s="126">
        <v>0</v>
      </c>
      <c r="F5" s="126">
        <v>53042</v>
      </c>
      <c r="G5" s="146">
        <v>45399</v>
      </c>
      <c r="H5" s="158">
        <v>2.83</v>
      </c>
      <c r="I5" s="152">
        <v>7.09</v>
      </c>
      <c r="J5" s="158">
        <v>9944.7900000000009</v>
      </c>
      <c r="K5" s="152">
        <v>24895.39</v>
      </c>
      <c r="L5" s="152">
        <v>3514.06</v>
      </c>
      <c r="M5" s="152">
        <v>3511.34</v>
      </c>
      <c r="N5" s="158">
        <v>77.53</v>
      </c>
      <c r="O5" s="152">
        <v>194.1</v>
      </c>
      <c r="P5" s="152">
        <v>27.4</v>
      </c>
      <c r="Q5" s="163">
        <v>27.38</v>
      </c>
      <c r="R5" s="61">
        <v>8.24</v>
      </c>
    </row>
    <row r="6" spans="1:18" x14ac:dyDescent="0.25">
      <c r="A6" s="125" t="s">
        <v>70</v>
      </c>
      <c r="B6" s="126">
        <v>0</v>
      </c>
      <c r="C6" s="126">
        <v>0</v>
      </c>
      <c r="D6" s="126">
        <v>100</v>
      </c>
      <c r="E6" s="126">
        <v>0</v>
      </c>
      <c r="F6" s="126">
        <v>49884</v>
      </c>
      <c r="G6" s="146">
        <v>38805</v>
      </c>
      <c r="H6" s="158">
        <v>2.4</v>
      </c>
      <c r="I6" s="152">
        <v>6.34</v>
      </c>
      <c r="J6" s="158">
        <v>11017.37</v>
      </c>
      <c r="K6" s="152">
        <v>29087.5</v>
      </c>
      <c r="L6" s="152">
        <v>4590.57</v>
      </c>
      <c r="M6" s="152">
        <v>4587.93</v>
      </c>
      <c r="N6" s="158">
        <v>92.49</v>
      </c>
      <c r="O6" s="152">
        <v>244.18</v>
      </c>
      <c r="P6" s="152">
        <v>38.54</v>
      </c>
      <c r="Q6" s="163">
        <v>38.51</v>
      </c>
      <c r="R6" s="61">
        <v>5.05</v>
      </c>
    </row>
    <row r="7" spans="1:18" x14ac:dyDescent="0.25">
      <c r="A7" s="153"/>
      <c r="B7" s="131"/>
      <c r="C7" s="131"/>
      <c r="D7" s="131"/>
      <c r="E7" s="131"/>
      <c r="F7" s="131"/>
      <c r="G7" s="147" t="s">
        <v>60</v>
      </c>
      <c r="H7" s="53">
        <f>(H5-H6)/H5</f>
        <v>0.15194346289752655</v>
      </c>
      <c r="I7" s="43">
        <f>(I3-I6)/I3</f>
        <v>0.10955056179775284</v>
      </c>
      <c r="J7" s="53">
        <f>(J4-J5)/J4</f>
        <v>0.11264355713866327</v>
      </c>
      <c r="K7" s="43">
        <f>(K4-K5)/K4</f>
        <v>0.16791118731648466</v>
      </c>
      <c r="L7" s="43">
        <f>(L6-L5)/L6</f>
        <v>0.23450464757099876</v>
      </c>
      <c r="M7" s="43">
        <f>(M6-M5)/M6</f>
        <v>0.23465702397377469</v>
      </c>
      <c r="N7" s="53">
        <f>(N6-N5)/N6</f>
        <v>0.16174721591523403</v>
      </c>
      <c r="O7" s="43">
        <f>(O4-O5)/O4</f>
        <v>0.20532241555783012</v>
      </c>
      <c r="P7" s="43">
        <f>(P6-P5)/P6</f>
        <v>0.28905033731188379</v>
      </c>
      <c r="Q7" s="56">
        <f>(Q6-Q5)/Q6</f>
        <v>0.28901584004154762</v>
      </c>
      <c r="R7" s="56">
        <f>(R5-R6)/R5</f>
        <v>0.38713592233009714</v>
      </c>
    </row>
    <row r="8" spans="1:1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33" t="s">
        <v>61</v>
      </c>
      <c r="B9" s="134" t="s">
        <v>1</v>
      </c>
      <c r="C9" s="134" t="s">
        <v>2</v>
      </c>
      <c r="D9" s="134" t="s">
        <v>3</v>
      </c>
      <c r="E9" s="134" t="s">
        <v>4</v>
      </c>
      <c r="F9" s="57" t="s">
        <v>49</v>
      </c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9"/>
    </row>
    <row r="10" spans="1:18" ht="51" x14ac:dyDescent="0.25">
      <c r="A10" s="133"/>
      <c r="B10" s="134"/>
      <c r="C10" s="134"/>
      <c r="D10" s="134"/>
      <c r="E10" s="134"/>
      <c r="F10" s="45" t="s">
        <v>126</v>
      </c>
      <c r="G10" s="36" t="s">
        <v>127</v>
      </c>
      <c r="H10" s="37" t="s">
        <v>143</v>
      </c>
      <c r="I10" s="45" t="s">
        <v>128</v>
      </c>
      <c r="J10" s="36" t="s">
        <v>129</v>
      </c>
      <c r="K10" s="36" t="s">
        <v>130</v>
      </c>
      <c r="L10" s="36" t="s">
        <v>131</v>
      </c>
      <c r="M10" s="37" t="s">
        <v>132</v>
      </c>
      <c r="N10" s="36" t="s">
        <v>133</v>
      </c>
      <c r="O10" s="36" t="s">
        <v>134</v>
      </c>
      <c r="P10" s="36" t="s">
        <v>135</v>
      </c>
      <c r="Q10" s="36" t="s">
        <v>136</v>
      </c>
      <c r="R10" s="37" t="s">
        <v>137</v>
      </c>
    </row>
    <row r="11" spans="1:18" x14ac:dyDescent="0.25">
      <c r="A11" s="125" t="s">
        <v>67</v>
      </c>
      <c r="B11" s="126">
        <v>0</v>
      </c>
      <c r="C11" s="126">
        <v>0</v>
      </c>
      <c r="D11" s="126">
        <v>100</v>
      </c>
      <c r="E11" s="126">
        <v>0</v>
      </c>
      <c r="F11" s="46">
        <v>29.89</v>
      </c>
      <c r="G11" s="38">
        <v>39.909999999999997</v>
      </c>
      <c r="H11" s="39">
        <v>30.2</v>
      </c>
      <c r="I11" s="46">
        <v>0.92</v>
      </c>
      <c r="J11" s="38">
        <v>12.35</v>
      </c>
      <c r="K11" s="38">
        <v>75.56</v>
      </c>
      <c r="L11" s="38">
        <v>7.74</v>
      </c>
      <c r="M11" s="39">
        <v>3.44</v>
      </c>
      <c r="N11" s="38">
        <v>39.72</v>
      </c>
      <c r="O11" s="38">
        <v>23.93</v>
      </c>
      <c r="P11" s="38">
        <v>13.34</v>
      </c>
      <c r="Q11" s="38">
        <v>7.04</v>
      </c>
      <c r="R11" s="39">
        <v>15.97</v>
      </c>
    </row>
    <row r="12" spans="1:18" x14ac:dyDescent="0.25">
      <c r="A12" s="125" t="s">
        <v>68</v>
      </c>
      <c r="B12" s="129">
        <v>0</v>
      </c>
      <c r="C12" s="129">
        <v>0</v>
      </c>
      <c r="D12" s="129">
        <v>100</v>
      </c>
      <c r="E12" s="129">
        <v>0</v>
      </c>
      <c r="F12" s="47">
        <v>35.64</v>
      </c>
      <c r="G12" s="40">
        <v>28.88</v>
      </c>
      <c r="H12" s="41">
        <v>35.479999999999997</v>
      </c>
      <c r="I12" s="47">
        <v>2.52</v>
      </c>
      <c r="J12" s="40">
        <v>5.56</v>
      </c>
      <c r="K12" s="40">
        <v>79.680000000000007</v>
      </c>
      <c r="L12" s="40">
        <v>8.9</v>
      </c>
      <c r="M12" s="41">
        <v>3.34</v>
      </c>
      <c r="N12" s="40">
        <v>41.43</v>
      </c>
      <c r="O12" s="40">
        <v>26.8</v>
      </c>
      <c r="P12" s="40">
        <v>11.58</v>
      </c>
      <c r="Q12" s="40">
        <v>6.27</v>
      </c>
      <c r="R12" s="41">
        <v>13.92</v>
      </c>
    </row>
    <row r="13" spans="1:18" x14ac:dyDescent="0.25">
      <c r="A13" s="125" t="s">
        <v>69</v>
      </c>
      <c r="B13" s="126">
        <v>0</v>
      </c>
      <c r="C13" s="126">
        <v>0</v>
      </c>
      <c r="D13" s="126">
        <v>100</v>
      </c>
      <c r="E13" s="126">
        <v>0</v>
      </c>
      <c r="F13" s="46">
        <v>30.67</v>
      </c>
      <c r="G13" s="38">
        <v>43.53</v>
      </c>
      <c r="H13" s="39">
        <v>25.79</v>
      </c>
      <c r="I13" s="46">
        <v>0.81</v>
      </c>
      <c r="J13" s="38">
        <v>21.58</v>
      </c>
      <c r="K13" s="38">
        <v>69.959999999999994</v>
      </c>
      <c r="L13" s="38">
        <v>5.59</v>
      </c>
      <c r="M13" s="39">
        <v>2.0499999999999998</v>
      </c>
      <c r="N13" s="38">
        <v>40.72</v>
      </c>
      <c r="O13" s="38">
        <v>21.31</v>
      </c>
      <c r="P13" s="38">
        <v>12.16</v>
      </c>
      <c r="Q13" s="38">
        <v>7.92</v>
      </c>
      <c r="R13" s="39">
        <v>17.89</v>
      </c>
    </row>
    <row r="14" spans="1:18" x14ac:dyDescent="0.25">
      <c r="A14" s="125" t="s">
        <v>70</v>
      </c>
      <c r="B14" s="126">
        <v>0</v>
      </c>
      <c r="C14" s="126">
        <v>0</v>
      </c>
      <c r="D14" s="126">
        <v>100</v>
      </c>
      <c r="E14" s="126">
        <v>0</v>
      </c>
      <c r="F14" s="46">
        <v>40.76</v>
      </c>
      <c r="G14" s="38">
        <v>23.82</v>
      </c>
      <c r="H14" s="39">
        <v>35.42</v>
      </c>
      <c r="I14" s="46">
        <v>6.26</v>
      </c>
      <c r="J14" s="38">
        <v>4.28</v>
      </c>
      <c r="K14" s="38">
        <v>77.88</v>
      </c>
      <c r="L14" s="38">
        <v>8.3000000000000007</v>
      </c>
      <c r="M14" s="39">
        <v>3.28</v>
      </c>
      <c r="N14" s="38">
        <v>39.03</v>
      </c>
      <c r="O14" s="38">
        <v>30.19</v>
      </c>
      <c r="P14" s="38">
        <v>9.85</v>
      </c>
      <c r="Q14" s="38">
        <v>6.38</v>
      </c>
      <c r="R14" s="39">
        <v>14.55</v>
      </c>
    </row>
    <row r="15" spans="1:18" x14ac:dyDescent="0.25">
      <c r="A15" s="138"/>
      <c r="B15" s="139"/>
      <c r="C15" s="139"/>
      <c r="D15" s="139"/>
      <c r="E15" s="147" t="s">
        <v>60</v>
      </c>
      <c r="F15" s="53">
        <f>(F14-F11)/F14</f>
        <v>0.26668302257114812</v>
      </c>
      <c r="G15" s="43">
        <f>(G13-G14)/G13</f>
        <v>0.45279117849758788</v>
      </c>
      <c r="H15" s="56">
        <f>(H12-H13)/H12</f>
        <v>0.27311161217587371</v>
      </c>
      <c r="I15" s="48">
        <f>(I14-I13)/I14</f>
        <v>0.87060702875399354</v>
      </c>
      <c r="J15" s="42">
        <f>(J13-J14)/J13</f>
        <v>0.80166821130676547</v>
      </c>
      <c r="K15" s="43">
        <f>(K12-K13)/K12</f>
        <v>0.12198795180722907</v>
      </c>
      <c r="L15" s="43">
        <f>(L12-L13)/L12</f>
        <v>0.37191011235955063</v>
      </c>
      <c r="M15" s="56">
        <f>(M11-M13)/M11</f>
        <v>0.40406976744186052</v>
      </c>
      <c r="N15" s="43">
        <f>(N12-N14)/N12</f>
        <v>5.7929036929761007E-2</v>
      </c>
      <c r="O15" s="43">
        <f>(O14-O13)/O14</f>
        <v>0.29413713150049692</v>
      </c>
      <c r="P15" s="43">
        <f>(P11-P14)/P11</f>
        <v>0.26161919040479764</v>
      </c>
      <c r="Q15" s="43">
        <f>(Q13-Q12)/Q13</f>
        <v>0.20833333333333337</v>
      </c>
      <c r="R15" s="56">
        <f>(R13-R12)/R13</f>
        <v>0.22191168250419233</v>
      </c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38"/>
      <c r="B17" s="154"/>
      <c r="C17" s="80" t="s">
        <v>53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9"/>
    </row>
    <row r="18" spans="1:18" ht="51" x14ac:dyDescent="0.25">
      <c r="A18" s="143" t="s">
        <v>61</v>
      </c>
      <c r="B18" s="122" t="s">
        <v>28</v>
      </c>
      <c r="C18" s="159" t="s">
        <v>5</v>
      </c>
      <c r="D18" s="165" t="s">
        <v>6</v>
      </c>
      <c r="E18" s="168" t="s">
        <v>14</v>
      </c>
      <c r="F18" s="159" t="s">
        <v>40</v>
      </c>
      <c r="G18" s="155" t="s">
        <v>41</v>
      </c>
      <c r="H18" s="155" t="s">
        <v>7</v>
      </c>
      <c r="I18" s="155" t="s">
        <v>8</v>
      </c>
      <c r="J18" s="155" t="s">
        <v>9</v>
      </c>
      <c r="K18" s="165" t="s">
        <v>10</v>
      </c>
      <c r="L18" s="159" t="s">
        <v>125</v>
      </c>
      <c r="M18" s="155" t="s">
        <v>124</v>
      </c>
      <c r="N18" s="155" t="s">
        <v>15</v>
      </c>
      <c r="O18" s="165" t="s">
        <v>11</v>
      </c>
      <c r="P18" s="155" t="s">
        <v>12</v>
      </c>
      <c r="Q18" s="155" t="s">
        <v>13</v>
      </c>
      <c r="R18" s="168" t="s">
        <v>16</v>
      </c>
    </row>
    <row r="19" spans="1:18" x14ac:dyDescent="0.25">
      <c r="A19" s="125" t="s">
        <v>67</v>
      </c>
      <c r="B19" s="146">
        <v>23506</v>
      </c>
      <c r="C19" s="160">
        <v>52.79</v>
      </c>
      <c r="D19" s="171">
        <v>47.21</v>
      </c>
      <c r="E19" s="169">
        <v>31.19</v>
      </c>
      <c r="F19" s="173">
        <v>27.33</v>
      </c>
      <c r="G19" s="157">
        <v>19.61</v>
      </c>
      <c r="H19" s="157">
        <v>41</v>
      </c>
      <c r="I19" s="157">
        <v>10.7</v>
      </c>
      <c r="J19" s="157">
        <v>1.26</v>
      </c>
      <c r="K19" s="166">
        <v>0.1</v>
      </c>
      <c r="L19" s="173">
        <v>54.93</v>
      </c>
      <c r="M19" s="157">
        <v>17.760000000000002</v>
      </c>
      <c r="N19" s="157">
        <v>17.28</v>
      </c>
      <c r="O19" s="166">
        <v>10.039999999999999</v>
      </c>
      <c r="P19" s="157">
        <v>29.55</v>
      </c>
      <c r="Q19" s="157">
        <v>43.01</v>
      </c>
      <c r="R19" s="169">
        <v>776.86</v>
      </c>
    </row>
    <row r="20" spans="1:18" x14ac:dyDescent="0.25">
      <c r="A20" s="125" t="s">
        <v>68</v>
      </c>
      <c r="B20" s="146">
        <v>24365</v>
      </c>
      <c r="C20" s="161">
        <v>51.03</v>
      </c>
      <c r="D20" s="172">
        <v>48.97</v>
      </c>
      <c r="E20" s="169">
        <v>28.06</v>
      </c>
      <c r="F20" s="173">
        <v>25.83</v>
      </c>
      <c r="G20" s="157">
        <v>19.47</v>
      </c>
      <c r="H20" s="157">
        <v>43.69</v>
      </c>
      <c r="I20" s="157">
        <v>10.43</v>
      </c>
      <c r="J20" s="157">
        <v>0.5</v>
      </c>
      <c r="K20" s="166">
        <v>7.0000000000000007E-2</v>
      </c>
      <c r="L20" s="173">
        <v>65.41</v>
      </c>
      <c r="M20" s="157">
        <v>17.66</v>
      </c>
      <c r="N20" s="157">
        <v>12.62</v>
      </c>
      <c r="O20" s="166">
        <v>4.3</v>
      </c>
      <c r="P20" s="157">
        <v>30.65</v>
      </c>
      <c r="Q20" s="157">
        <v>41.26</v>
      </c>
      <c r="R20" s="169">
        <v>495.02</v>
      </c>
    </row>
    <row r="21" spans="1:18" x14ac:dyDescent="0.25">
      <c r="A21" s="125" t="s">
        <v>69</v>
      </c>
      <c r="B21" s="146">
        <v>23667</v>
      </c>
      <c r="C21" s="160">
        <v>54.32</v>
      </c>
      <c r="D21" s="171">
        <v>45.68</v>
      </c>
      <c r="E21" s="169">
        <v>34.869999999999997</v>
      </c>
      <c r="F21" s="173">
        <v>30.59</v>
      </c>
      <c r="G21" s="157">
        <v>19.48</v>
      </c>
      <c r="H21" s="157">
        <v>36.04</v>
      </c>
      <c r="I21" s="157">
        <v>11.8</v>
      </c>
      <c r="J21" s="157">
        <v>1.98</v>
      </c>
      <c r="K21" s="166">
        <v>0.11</v>
      </c>
      <c r="L21" s="173">
        <v>43.97</v>
      </c>
      <c r="M21" s="157">
        <v>19.079999999999998</v>
      </c>
      <c r="N21" s="157">
        <v>20.92</v>
      </c>
      <c r="O21" s="166">
        <v>16.04</v>
      </c>
      <c r="P21" s="157">
        <v>28.01</v>
      </c>
      <c r="Q21" s="157">
        <v>47.15</v>
      </c>
      <c r="R21" s="169">
        <v>1028.99</v>
      </c>
    </row>
    <row r="22" spans="1:18" x14ac:dyDescent="0.25">
      <c r="A22" s="125" t="s">
        <v>70</v>
      </c>
      <c r="B22" s="146">
        <v>27242</v>
      </c>
      <c r="C22" s="160">
        <v>50.5</v>
      </c>
      <c r="D22" s="171">
        <v>49.5</v>
      </c>
      <c r="E22" s="169">
        <v>26.85</v>
      </c>
      <c r="F22" s="173">
        <v>25.28</v>
      </c>
      <c r="G22" s="157">
        <v>19.350000000000001</v>
      </c>
      <c r="H22" s="157">
        <v>45.3</v>
      </c>
      <c r="I22" s="157">
        <v>9.83</v>
      </c>
      <c r="J22" s="157">
        <v>0.19</v>
      </c>
      <c r="K22" s="166">
        <v>0.05</v>
      </c>
      <c r="L22" s="173">
        <v>73.55</v>
      </c>
      <c r="M22" s="157">
        <v>15.01</v>
      </c>
      <c r="N22" s="157">
        <v>8.98</v>
      </c>
      <c r="O22" s="166">
        <v>2.46</v>
      </c>
      <c r="P22" s="157">
        <v>30.3</v>
      </c>
      <c r="Q22" s="157">
        <v>37.270000000000003</v>
      </c>
      <c r="R22" s="169">
        <v>411.11</v>
      </c>
    </row>
    <row r="23" spans="1:18" x14ac:dyDescent="0.25">
      <c r="A23" s="138"/>
      <c r="B23" s="147" t="s">
        <v>117</v>
      </c>
      <c r="C23" s="66">
        <f>(C21-C22)/C21</f>
        <v>7.03240058910162E-2</v>
      </c>
      <c r="D23" s="70">
        <f>(D22-D21)/D22</f>
        <v>7.7171717171717183E-2</v>
      </c>
      <c r="E23" s="73">
        <f>(E21-E22)/E21</f>
        <v>0.22999713220533399</v>
      </c>
      <c r="F23" s="66">
        <f>(F21-F22)/F21</f>
        <v>0.17358613926119643</v>
      </c>
      <c r="G23" s="74">
        <f>(G19-G22)/G19</f>
        <v>1.3258541560428251E-2</v>
      </c>
      <c r="H23" s="67">
        <f>(H22-H21)/H22</f>
        <v>0.20441501103752757</v>
      </c>
      <c r="I23" s="67">
        <f>(I21-I22)/I21</f>
        <v>0.16694915254237291</v>
      </c>
      <c r="J23" s="75">
        <f>(J21-J22)/J21</f>
        <v>0.90404040404040409</v>
      </c>
      <c r="K23" s="76">
        <f>(K21-K22)/K21</f>
        <v>0.54545454545454541</v>
      </c>
      <c r="L23" s="66">
        <f>(L22-L21)/L22</f>
        <v>0.40217539089055065</v>
      </c>
      <c r="M23" s="67">
        <f>(M21-M22)/M21</f>
        <v>0.21331236897274627</v>
      </c>
      <c r="N23" s="75">
        <f>(N21-N22)/N21</f>
        <v>0.57074569789674956</v>
      </c>
      <c r="O23" s="76">
        <f>(O21-O22)/O21</f>
        <v>0.84663341645885282</v>
      </c>
      <c r="P23" s="74">
        <f>(P20-P21)/P20</f>
        <v>8.6133768352365317E-2</v>
      </c>
      <c r="Q23" s="67">
        <f>(Q21-Q22)/Q21</f>
        <v>0.209544008483563</v>
      </c>
      <c r="R23" s="170">
        <f>(R21-R22)/R21</f>
        <v>0.60047230779696592</v>
      </c>
    </row>
    <row r="24" spans="1: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38"/>
      <c r="B25" s="154"/>
      <c r="C25" s="117" t="s">
        <v>54</v>
      </c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6"/>
    </row>
    <row r="26" spans="1:18" ht="63.75" x14ac:dyDescent="0.25">
      <c r="A26" s="143" t="s">
        <v>61</v>
      </c>
      <c r="B26" s="122" t="s">
        <v>29</v>
      </c>
      <c r="C26" s="101" t="s">
        <v>24</v>
      </c>
      <c r="D26" s="101" t="s">
        <v>42</v>
      </c>
      <c r="E26" s="109" t="s">
        <v>43</v>
      </c>
      <c r="F26" s="109" t="s">
        <v>44</v>
      </c>
      <c r="G26" s="102" t="s">
        <v>46</v>
      </c>
      <c r="H26" s="101" t="s">
        <v>55</v>
      </c>
      <c r="I26" s="102" t="s">
        <v>56</v>
      </c>
      <c r="J26" s="101" t="s">
        <v>57</v>
      </c>
      <c r="K26" s="109" t="s">
        <v>58</v>
      </c>
      <c r="L26" s="102" t="s">
        <v>25</v>
      </c>
      <c r="M26" s="101" t="s">
        <v>19</v>
      </c>
      <c r="N26" s="109" t="s">
        <v>20</v>
      </c>
      <c r="O26" s="109" t="s">
        <v>21</v>
      </c>
      <c r="P26" s="109" t="s">
        <v>22</v>
      </c>
      <c r="Q26" s="102" t="s">
        <v>23</v>
      </c>
      <c r="R26" s="102" t="s">
        <v>17</v>
      </c>
    </row>
    <row r="27" spans="1:18" x14ac:dyDescent="0.25">
      <c r="A27" s="125" t="s">
        <v>67</v>
      </c>
      <c r="B27" s="146">
        <v>6424</v>
      </c>
      <c r="C27" s="89">
        <v>3.66</v>
      </c>
      <c r="D27" s="89">
        <v>21.53</v>
      </c>
      <c r="E27" s="96">
        <v>23.05</v>
      </c>
      <c r="F27" s="96">
        <v>25.81</v>
      </c>
      <c r="G27" s="97">
        <v>28.55</v>
      </c>
      <c r="H27" s="103">
        <v>88.35</v>
      </c>
      <c r="I27" s="104">
        <v>1.57</v>
      </c>
      <c r="J27" s="103">
        <v>35.29</v>
      </c>
      <c r="K27" s="110">
        <v>20.41</v>
      </c>
      <c r="L27" s="97">
        <v>0.85</v>
      </c>
      <c r="M27" s="89">
        <v>14.1</v>
      </c>
      <c r="N27" s="96">
        <v>17.71</v>
      </c>
      <c r="O27" s="96">
        <v>25.37</v>
      </c>
      <c r="P27" s="96">
        <v>13.65</v>
      </c>
      <c r="Q27" s="97">
        <v>9.4600000000000009</v>
      </c>
      <c r="R27" s="97">
        <v>2842.61</v>
      </c>
    </row>
    <row r="28" spans="1:18" x14ac:dyDescent="0.25">
      <c r="A28" s="125" t="s">
        <v>68</v>
      </c>
      <c r="B28" s="146">
        <v>6294</v>
      </c>
      <c r="C28" s="89">
        <v>3.87</v>
      </c>
      <c r="D28" s="89">
        <v>26.79</v>
      </c>
      <c r="E28" s="96">
        <v>28.79</v>
      </c>
      <c r="F28" s="96">
        <v>30.03</v>
      </c>
      <c r="G28" s="97">
        <v>19.48</v>
      </c>
      <c r="H28" s="105">
        <v>88.37</v>
      </c>
      <c r="I28" s="106">
        <v>1.6</v>
      </c>
      <c r="J28" s="105">
        <v>34.020000000000003</v>
      </c>
      <c r="K28" s="111">
        <v>12.28</v>
      </c>
      <c r="L28" s="97">
        <v>0.63</v>
      </c>
      <c r="M28" s="89">
        <v>16</v>
      </c>
      <c r="N28" s="96">
        <v>22.66</v>
      </c>
      <c r="O28" s="96">
        <v>27.47</v>
      </c>
      <c r="P28" s="96">
        <v>8.69</v>
      </c>
      <c r="Q28" s="97">
        <v>4.13</v>
      </c>
      <c r="R28" s="97">
        <v>1916.28</v>
      </c>
    </row>
    <row r="29" spans="1:18" x14ac:dyDescent="0.25">
      <c r="A29" s="125" t="s">
        <v>69</v>
      </c>
      <c r="B29" s="146">
        <v>7240</v>
      </c>
      <c r="C29" s="89">
        <v>3.27</v>
      </c>
      <c r="D29" s="89">
        <v>15.12</v>
      </c>
      <c r="E29" s="96">
        <v>16.559999999999999</v>
      </c>
      <c r="F29" s="96">
        <v>19.190000000000001</v>
      </c>
      <c r="G29" s="97">
        <v>36.39</v>
      </c>
      <c r="H29" s="105">
        <v>83.38</v>
      </c>
      <c r="I29" s="106">
        <v>1.54</v>
      </c>
      <c r="J29" s="105">
        <v>36.56</v>
      </c>
      <c r="K29" s="111">
        <v>21.27</v>
      </c>
      <c r="L29" s="97">
        <v>0.88</v>
      </c>
      <c r="M29" s="89">
        <v>10.65</v>
      </c>
      <c r="N29" s="96">
        <v>14.12</v>
      </c>
      <c r="O29" s="96">
        <v>24.13</v>
      </c>
      <c r="P29" s="96">
        <v>14.96</v>
      </c>
      <c r="Q29" s="97">
        <v>12.96</v>
      </c>
      <c r="R29" s="97">
        <v>3363.68</v>
      </c>
    </row>
    <row r="30" spans="1:18" x14ac:dyDescent="0.25">
      <c r="A30" s="125" t="s">
        <v>70</v>
      </c>
      <c r="B30" s="146">
        <v>6887</v>
      </c>
      <c r="C30" s="89">
        <v>3.96</v>
      </c>
      <c r="D30" s="89">
        <v>30.22</v>
      </c>
      <c r="E30" s="96">
        <v>32.18</v>
      </c>
      <c r="F30" s="96">
        <v>32.159999999999997</v>
      </c>
      <c r="G30" s="97">
        <v>18.72</v>
      </c>
      <c r="H30" s="105">
        <v>87.11</v>
      </c>
      <c r="I30" s="106">
        <v>1.47</v>
      </c>
      <c r="J30" s="105">
        <v>33.43</v>
      </c>
      <c r="K30" s="111">
        <v>7.55</v>
      </c>
      <c r="L30" s="97">
        <v>0.51</v>
      </c>
      <c r="M30" s="89">
        <v>21.24</v>
      </c>
      <c r="N30" s="96">
        <v>24.61</v>
      </c>
      <c r="O30" s="96">
        <v>26.35</v>
      </c>
      <c r="P30" s="96">
        <v>6.26</v>
      </c>
      <c r="Q30" s="97">
        <v>2.57</v>
      </c>
      <c r="R30" s="97">
        <v>1626.19</v>
      </c>
    </row>
    <row r="31" spans="1:18" x14ac:dyDescent="0.25">
      <c r="A31" s="138"/>
      <c r="B31" s="147" t="s">
        <v>117</v>
      </c>
      <c r="C31" s="162">
        <f>(C30-C29)/C30</f>
        <v>0.17424242424242423</v>
      </c>
      <c r="D31" s="167">
        <f>(D30-D29)/D30</f>
        <v>0.49966909331568499</v>
      </c>
      <c r="E31" s="149">
        <f>(E30-E29)/E30</f>
        <v>0.48539465506525797</v>
      </c>
      <c r="F31" s="149">
        <f>(F30-F29)/F30</f>
        <v>0.4032960199004974</v>
      </c>
      <c r="G31" s="100">
        <f>(G29-G30)/G29</f>
        <v>0.48557295960428692</v>
      </c>
      <c r="H31" s="107">
        <f>(H28-H29)/H28</f>
        <v>5.6467126853004514E-2</v>
      </c>
      <c r="I31" s="108">
        <f>(I28-I30)/I28</f>
        <v>8.1250000000000072E-2</v>
      </c>
      <c r="J31" s="107">
        <f>(J29-J30)/J29</f>
        <v>8.5612691466083218E-2</v>
      </c>
      <c r="K31" s="150">
        <f>(K29-K30)/K29</f>
        <v>0.64503996238834038</v>
      </c>
      <c r="L31" s="100">
        <f>(L29-L30)/L29</f>
        <v>0.42045454545454547</v>
      </c>
      <c r="M31" s="167">
        <f>(M30-M29)/M30</f>
        <v>0.49858757062146886</v>
      </c>
      <c r="N31" s="149">
        <f>(N30-N29)/N30</f>
        <v>0.42624949207639173</v>
      </c>
      <c r="O31" s="113">
        <f>(O28-O29)/O28</f>
        <v>0.12158718602111394</v>
      </c>
      <c r="P31" s="150">
        <f>(P29-P30)/P29</f>
        <v>0.58155080213903743</v>
      </c>
      <c r="Q31" s="114">
        <f>(Q29-Q30)/Q29</f>
        <v>0.80169753086419748</v>
      </c>
      <c r="R31" s="114">
        <f>(R29-R30)/R29</f>
        <v>0.5165443799648004</v>
      </c>
    </row>
    <row r="32" spans="1:18" ht="83.25" customHeight="1" x14ac:dyDescent="0.25">
      <c r="A32" s="1"/>
      <c r="B32" s="1"/>
    </row>
    <row r="33" spans="1:18" x14ac:dyDescent="0.25">
      <c r="A33" s="144" t="s">
        <v>59</v>
      </c>
      <c r="B33" s="145"/>
      <c r="C33" s="145"/>
      <c r="D33" s="145"/>
      <c r="E33" s="145"/>
      <c r="F33" s="145"/>
      <c r="G33" s="145"/>
      <c r="H33" s="57" t="s">
        <v>138</v>
      </c>
      <c r="I33" s="58"/>
      <c r="J33" s="58"/>
      <c r="K33" s="58"/>
      <c r="L33" s="58"/>
      <c r="M33" s="58"/>
      <c r="N33" s="58"/>
      <c r="O33" s="58"/>
      <c r="P33" s="58"/>
      <c r="Q33" s="58"/>
      <c r="R33" s="59"/>
    </row>
    <row r="34" spans="1:18" ht="51" x14ac:dyDescent="0.25">
      <c r="A34" s="143" t="s">
        <v>48</v>
      </c>
      <c r="B34" s="122" t="s">
        <v>1</v>
      </c>
      <c r="C34" s="122" t="s">
        <v>2</v>
      </c>
      <c r="D34" s="122" t="s">
        <v>3</v>
      </c>
      <c r="E34" s="122" t="s">
        <v>4</v>
      </c>
      <c r="F34" s="122" t="s">
        <v>26</v>
      </c>
      <c r="G34" s="122" t="s">
        <v>27</v>
      </c>
      <c r="H34" s="45" t="s">
        <v>30</v>
      </c>
      <c r="I34" s="36" t="s">
        <v>31</v>
      </c>
      <c r="J34" s="45" t="s">
        <v>32</v>
      </c>
      <c r="K34" s="36" t="s">
        <v>33</v>
      </c>
      <c r="L34" s="36" t="s">
        <v>34</v>
      </c>
      <c r="M34" s="37" t="s">
        <v>35</v>
      </c>
      <c r="N34" s="45" t="s">
        <v>36</v>
      </c>
      <c r="O34" s="36" t="s">
        <v>37</v>
      </c>
      <c r="P34" s="36" t="s">
        <v>38</v>
      </c>
      <c r="Q34" s="37" t="s">
        <v>39</v>
      </c>
      <c r="R34" s="37" t="s">
        <v>50</v>
      </c>
    </row>
    <row r="35" spans="1:18" x14ac:dyDescent="0.25">
      <c r="A35" s="125" t="s">
        <v>140</v>
      </c>
      <c r="B35" s="126">
        <v>0</v>
      </c>
      <c r="C35" s="126">
        <v>0</v>
      </c>
      <c r="D35" s="126">
        <v>0</v>
      </c>
      <c r="E35" s="126">
        <v>100</v>
      </c>
      <c r="F35" s="126">
        <v>48573</v>
      </c>
      <c r="G35" s="126">
        <v>41909</v>
      </c>
      <c r="H35" s="46">
        <v>2.61</v>
      </c>
      <c r="I35" s="38">
        <v>6.3</v>
      </c>
      <c r="J35" s="46">
        <v>14056.8</v>
      </c>
      <c r="K35" s="38">
        <v>33901.949999999997</v>
      </c>
      <c r="L35" s="38">
        <v>5385.75</v>
      </c>
      <c r="M35" s="39">
        <v>5381.26</v>
      </c>
      <c r="N35" s="46">
        <v>103.52</v>
      </c>
      <c r="O35" s="38">
        <v>249.68</v>
      </c>
      <c r="P35" s="38">
        <v>39.659999999999997</v>
      </c>
      <c r="Q35" s="39">
        <v>39.630000000000003</v>
      </c>
      <c r="R35" s="60">
        <v>8.15</v>
      </c>
    </row>
    <row r="36" spans="1:18" x14ac:dyDescent="0.25">
      <c r="A36" s="125" t="s">
        <v>139</v>
      </c>
      <c r="B36" s="129">
        <v>0</v>
      </c>
      <c r="C36" s="129">
        <v>0</v>
      </c>
      <c r="D36" s="129">
        <v>0</v>
      </c>
      <c r="E36" s="129">
        <v>100</v>
      </c>
      <c r="F36" s="126">
        <v>41870</v>
      </c>
      <c r="G36" s="126">
        <v>35977</v>
      </c>
      <c r="H36" s="47">
        <v>2.5099999999999998</v>
      </c>
      <c r="I36" s="40">
        <v>6.29</v>
      </c>
      <c r="J36" s="47">
        <v>14563.08</v>
      </c>
      <c r="K36" s="40">
        <v>36484.03</v>
      </c>
      <c r="L36" s="40">
        <v>5802.02</v>
      </c>
      <c r="M36" s="41">
        <v>5800.32</v>
      </c>
      <c r="N36" s="47">
        <v>99.64</v>
      </c>
      <c r="O36" s="40">
        <v>249.62</v>
      </c>
      <c r="P36" s="40">
        <v>39.700000000000003</v>
      </c>
      <c r="Q36" s="41">
        <v>39.69</v>
      </c>
      <c r="R36" s="61">
        <v>8.19</v>
      </c>
    </row>
    <row r="37" spans="1:18" x14ac:dyDescent="0.25">
      <c r="A37" s="125" t="s">
        <v>141</v>
      </c>
      <c r="B37" s="126">
        <v>0</v>
      </c>
      <c r="C37" s="126">
        <v>0</v>
      </c>
      <c r="D37" s="126">
        <v>0</v>
      </c>
      <c r="E37" s="126">
        <v>100</v>
      </c>
      <c r="F37" s="126">
        <v>62906</v>
      </c>
      <c r="G37" s="180">
        <v>55980</v>
      </c>
      <c r="H37" s="46">
        <v>2.88</v>
      </c>
      <c r="I37" s="38">
        <v>6.29</v>
      </c>
      <c r="J37" s="46">
        <v>10979.54</v>
      </c>
      <c r="K37" s="38">
        <v>24004.400000000001</v>
      </c>
      <c r="L37" s="38">
        <v>3812.34</v>
      </c>
      <c r="M37" s="39">
        <v>3816.28</v>
      </c>
      <c r="N37" s="46">
        <v>86.89</v>
      </c>
      <c r="O37" s="38">
        <v>189.97</v>
      </c>
      <c r="P37" s="38">
        <v>30.17</v>
      </c>
      <c r="Q37" s="39">
        <v>30.2</v>
      </c>
      <c r="R37" s="61">
        <v>9.3800000000000008</v>
      </c>
    </row>
    <row r="38" spans="1:18" x14ac:dyDescent="0.25">
      <c r="A38" s="125" t="s">
        <v>142</v>
      </c>
      <c r="B38" s="126">
        <v>0</v>
      </c>
      <c r="C38" s="126">
        <v>0</v>
      </c>
      <c r="D38" s="126">
        <v>0</v>
      </c>
      <c r="E38" s="126">
        <v>100</v>
      </c>
      <c r="F38" s="126">
        <v>43349</v>
      </c>
      <c r="G38" s="180">
        <v>35799</v>
      </c>
      <c r="H38" s="46">
        <v>2.46</v>
      </c>
      <c r="I38" s="38">
        <v>6.1</v>
      </c>
      <c r="J38" s="46">
        <v>14007.21</v>
      </c>
      <c r="K38" s="38">
        <v>34706.449999999997</v>
      </c>
      <c r="L38" s="38">
        <v>5693.99</v>
      </c>
      <c r="M38" s="39">
        <v>5689.58</v>
      </c>
      <c r="N38" s="46">
        <v>89.9</v>
      </c>
      <c r="O38" s="38">
        <v>222.76</v>
      </c>
      <c r="P38" s="38">
        <v>36.54</v>
      </c>
      <c r="Q38" s="39">
        <v>36.520000000000003</v>
      </c>
      <c r="R38" s="61">
        <v>6.81</v>
      </c>
    </row>
    <row r="39" spans="1:18" x14ac:dyDescent="0.25">
      <c r="A39" s="130"/>
      <c r="B39" s="131"/>
      <c r="C39" s="131"/>
      <c r="D39" s="131"/>
      <c r="E39" s="131"/>
      <c r="F39" s="131"/>
      <c r="G39" s="147" t="s">
        <v>60</v>
      </c>
      <c r="H39" s="53">
        <f>(H37-H38)/H37</f>
        <v>0.14583333333333331</v>
      </c>
      <c r="I39" s="43">
        <f>(I35-I38)/I35</f>
        <v>3.1746031746031772E-2</v>
      </c>
      <c r="J39" s="53">
        <f>(J36-J37)/J36</f>
        <v>0.24607019943583355</v>
      </c>
      <c r="K39" s="43">
        <f>(K36-K37)/K36</f>
        <v>0.34205733303036967</v>
      </c>
      <c r="L39" s="43">
        <f>(L36-L37)/L36</f>
        <v>0.34292884202398477</v>
      </c>
      <c r="M39" s="56">
        <f>(M36-M37)/M36</f>
        <v>0.34205698995917461</v>
      </c>
      <c r="N39" s="53">
        <f>(N35-N37)/N35</f>
        <v>0.16064528593508498</v>
      </c>
      <c r="O39" s="43">
        <f>(O35-O37)/O35</f>
        <v>0.23914610701698177</v>
      </c>
      <c r="P39" s="43">
        <f>(P35-P37)/P35</f>
        <v>0.23928391326273313</v>
      </c>
      <c r="Q39" s="56">
        <f>(Q35-Q37)/Q35</f>
        <v>0.23795104718647497</v>
      </c>
      <c r="R39" s="56">
        <f>(R37-R38)/R37</f>
        <v>0.2739872068230278</v>
      </c>
    </row>
    <row r="40" spans="1:18" x14ac:dyDescent="0.25">
      <c r="A40" s="1"/>
    </row>
    <row r="41" spans="1:18" x14ac:dyDescent="0.25">
      <c r="A41" s="134" t="s">
        <v>48</v>
      </c>
      <c r="B41" s="134" t="s">
        <v>1</v>
      </c>
      <c r="C41" s="134" t="s">
        <v>2</v>
      </c>
      <c r="D41" s="134" t="s">
        <v>3</v>
      </c>
      <c r="E41" s="134" t="s">
        <v>4</v>
      </c>
      <c r="F41" s="82" t="s">
        <v>49</v>
      </c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4"/>
    </row>
    <row r="42" spans="1:18" ht="51" x14ac:dyDescent="0.25">
      <c r="A42" s="134"/>
      <c r="B42" s="134"/>
      <c r="C42" s="134"/>
      <c r="D42" s="134"/>
      <c r="E42" s="134"/>
      <c r="F42" s="45" t="s">
        <v>126</v>
      </c>
      <c r="G42" s="36" t="s">
        <v>127</v>
      </c>
      <c r="H42" s="37" t="s">
        <v>143</v>
      </c>
      <c r="I42" s="45" t="s">
        <v>128</v>
      </c>
      <c r="J42" s="36" t="s">
        <v>129</v>
      </c>
      <c r="K42" s="36" t="s">
        <v>130</v>
      </c>
      <c r="L42" s="36" t="s">
        <v>131</v>
      </c>
      <c r="M42" s="37" t="s">
        <v>132</v>
      </c>
      <c r="N42" s="36" t="s">
        <v>133</v>
      </c>
      <c r="O42" s="36" t="s">
        <v>134</v>
      </c>
      <c r="P42" s="36" t="s">
        <v>135</v>
      </c>
      <c r="Q42" s="36" t="s">
        <v>136</v>
      </c>
      <c r="R42" s="37" t="s">
        <v>137</v>
      </c>
    </row>
    <row r="43" spans="1:18" x14ac:dyDescent="0.25">
      <c r="A43" s="126" t="s">
        <v>140</v>
      </c>
      <c r="B43" s="126">
        <v>0</v>
      </c>
      <c r="C43" s="126">
        <v>0</v>
      </c>
      <c r="D43" s="126">
        <v>0</v>
      </c>
      <c r="E43" s="126">
        <v>100</v>
      </c>
      <c r="F43" s="46">
        <v>25.74</v>
      </c>
      <c r="G43" s="38">
        <v>41.21</v>
      </c>
      <c r="H43" s="39">
        <v>33.049999999999997</v>
      </c>
      <c r="I43" s="46">
        <v>2.36</v>
      </c>
      <c r="J43" s="38">
        <v>7.67</v>
      </c>
      <c r="K43" s="38">
        <v>67.88</v>
      </c>
      <c r="L43" s="38">
        <v>13.95</v>
      </c>
      <c r="M43" s="39">
        <v>8.14</v>
      </c>
      <c r="N43" s="38">
        <v>42.96</v>
      </c>
      <c r="O43" s="38">
        <v>21.78</v>
      </c>
      <c r="P43" s="38">
        <v>12.72</v>
      </c>
      <c r="Q43" s="38">
        <v>7.77</v>
      </c>
      <c r="R43" s="39">
        <v>14.76</v>
      </c>
    </row>
    <row r="44" spans="1:18" x14ac:dyDescent="0.25">
      <c r="A44" s="126" t="s">
        <v>139</v>
      </c>
      <c r="B44" s="129">
        <v>0</v>
      </c>
      <c r="C44" s="129">
        <v>0</v>
      </c>
      <c r="D44" s="129">
        <v>0</v>
      </c>
      <c r="E44" s="129">
        <v>100</v>
      </c>
      <c r="F44" s="47">
        <v>32.03</v>
      </c>
      <c r="G44" s="40">
        <v>29.29</v>
      </c>
      <c r="H44" s="41">
        <v>38.69</v>
      </c>
      <c r="I44" s="47">
        <v>3.62</v>
      </c>
      <c r="J44" s="40">
        <v>17.010000000000002</v>
      </c>
      <c r="K44" s="40">
        <v>54.46</v>
      </c>
      <c r="L44" s="40">
        <v>10.82</v>
      </c>
      <c r="M44" s="41">
        <v>14.09</v>
      </c>
      <c r="N44" s="40">
        <v>42.73</v>
      </c>
      <c r="O44" s="40">
        <v>25.15</v>
      </c>
      <c r="P44" s="40">
        <v>13.02</v>
      </c>
      <c r="Q44" s="40">
        <v>6.89</v>
      </c>
      <c r="R44" s="41">
        <v>12.2</v>
      </c>
    </row>
    <row r="45" spans="1:18" x14ac:dyDescent="0.25">
      <c r="A45" s="126" t="s">
        <v>141</v>
      </c>
      <c r="B45" s="126">
        <v>0</v>
      </c>
      <c r="C45" s="126">
        <v>0</v>
      </c>
      <c r="D45" s="126">
        <v>0</v>
      </c>
      <c r="E45" s="126">
        <v>100</v>
      </c>
      <c r="F45" s="46">
        <v>26.99</v>
      </c>
      <c r="G45" s="38">
        <v>48.53</v>
      </c>
      <c r="H45" s="39">
        <v>24.48</v>
      </c>
      <c r="I45" s="46">
        <v>2.72</v>
      </c>
      <c r="J45" s="38">
        <v>27.27</v>
      </c>
      <c r="K45" s="38">
        <v>59.5</v>
      </c>
      <c r="L45" s="38">
        <v>8.4600000000000009</v>
      </c>
      <c r="M45" s="39">
        <v>2.0499999999999998</v>
      </c>
      <c r="N45" s="38">
        <v>40.58</v>
      </c>
      <c r="O45" s="38">
        <v>16.940000000000001</v>
      </c>
      <c r="P45" s="38">
        <v>12.75</v>
      </c>
      <c r="Q45" s="38">
        <v>9.48</v>
      </c>
      <c r="R45" s="39">
        <v>20.23</v>
      </c>
    </row>
    <row r="46" spans="1:18" x14ac:dyDescent="0.25">
      <c r="A46" s="126" t="s">
        <v>142</v>
      </c>
      <c r="B46" s="126">
        <v>0</v>
      </c>
      <c r="C46" s="126">
        <v>0</v>
      </c>
      <c r="D46" s="126">
        <v>0</v>
      </c>
      <c r="E46" s="126">
        <v>100</v>
      </c>
      <c r="F46" s="46">
        <v>35.520000000000003</v>
      </c>
      <c r="G46" s="38">
        <v>30.26</v>
      </c>
      <c r="H46" s="39">
        <v>34.22</v>
      </c>
      <c r="I46" s="46">
        <v>7.39</v>
      </c>
      <c r="J46" s="38">
        <v>4.03</v>
      </c>
      <c r="K46" s="38">
        <v>67.569999999999993</v>
      </c>
      <c r="L46" s="38">
        <v>18.89</v>
      </c>
      <c r="M46" s="39">
        <v>2.11</v>
      </c>
      <c r="N46" s="38">
        <v>43.28</v>
      </c>
      <c r="O46" s="38">
        <v>27.7</v>
      </c>
      <c r="P46" s="38">
        <v>12.32</v>
      </c>
      <c r="Q46" s="38">
        <v>5.71</v>
      </c>
      <c r="R46" s="39">
        <v>10.99</v>
      </c>
    </row>
    <row r="47" spans="1:18" x14ac:dyDescent="0.25">
      <c r="A47" s="154"/>
      <c r="B47" s="139"/>
      <c r="C47" s="139"/>
      <c r="D47" s="139"/>
      <c r="E47" s="147" t="s">
        <v>60</v>
      </c>
      <c r="F47" s="53">
        <f>(F46-F43)/F46</f>
        <v>0.27533783783783794</v>
      </c>
      <c r="G47" s="43">
        <f>(G45-G44)/G45</f>
        <v>0.39645580053575113</v>
      </c>
      <c r="H47" s="56">
        <f>(H44-H45)/H44</f>
        <v>0.3672783665029723</v>
      </c>
      <c r="I47" s="48">
        <f>(I46-I43)/I46</f>
        <v>0.68064952638700937</v>
      </c>
      <c r="J47" s="42">
        <f>(J45-J46)/J45</f>
        <v>0.85221855518885214</v>
      </c>
      <c r="K47" s="43">
        <f>(K43-K44)/K43</f>
        <v>0.19770182675309364</v>
      </c>
      <c r="L47" s="42">
        <f>(L46-L45)/L46</f>
        <v>0.55214399152991001</v>
      </c>
      <c r="M47" s="44">
        <f>(M44-M45)/M44</f>
        <v>0.85450674237047541</v>
      </c>
      <c r="N47" s="43">
        <f>(N46-N45)/N46</f>
        <v>6.2384473197781946E-2</v>
      </c>
      <c r="O47" s="43">
        <f>(O46-O45)/O46</f>
        <v>0.3884476534296028</v>
      </c>
      <c r="P47" s="43">
        <f>(P44-P46)/P44</f>
        <v>5.3763440860214999E-2</v>
      </c>
      <c r="Q47" s="43">
        <f>(Q45-Q46)/Q45</f>
        <v>0.3976793248945148</v>
      </c>
      <c r="R47" s="56">
        <f>(R45-R46)/R45</f>
        <v>0.45674740484429066</v>
      </c>
    </row>
    <row r="48" spans="1:18" x14ac:dyDescent="0.25">
      <c r="A48" s="1"/>
    </row>
    <row r="49" spans="1:18" x14ac:dyDescent="0.25">
      <c r="A49" s="133" t="s">
        <v>48</v>
      </c>
      <c r="B49" s="134" t="s">
        <v>28</v>
      </c>
      <c r="C49" s="85" t="s">
        <v>53</v>
      </c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7"/>
    </row>
    <row r="50" spans="1:18" ht="51" x14ac:dyDescent="0.25">
      <c r="A50" s="133"/>
      <c r="B50" s="134"/>
      <c r="C50" s="159" t="s">
        <v>5</v>
      </c>
      <c r="D50" s="165" t="s">
        <v>6</v>
      </c>
      <c r="E50" s="168" t="s">
        <v>14</v>
      </c>
      <c r="F50" s="159" t="s">
        <v>40</v>
      </c>
      <c r="G50" s="155" t="s">
        <v>41</v>
      </c>
      <c r="H50" s="155" t="s">
        <v>7</v>
      </c>
      <c r="I50" s="155" t="s">
        <v>8</v>
      </c>
      <c r="J50" s="155" t="s">
        <v>9</v>
      </c>
      <c r="K50" s="165" t="s">
        <v>10</v>
      </c>
      <c r="L50" s="159" t="s">
        <v>125</v>
      </c>
      <c r="M50" s="155" t="s">
        <v>124</v>
      </c>
      <c r="N50" s="155" t="s">
        <v>15</v>
      </c>
      <c r="O50" s="165" t="s">
        <v>11</v>
      </c>
      <c r="P50" s="159" t="s">
        <v>12</v>
      </c>
      <c r="Q50" s="165" t="s">
        <v>13</v>
      </c>
      <c r="R50" s="165" t="s">
        <v>16</v>
      </c>
    </row>
    <row r="51" spans="1:18" x14ac:dyDescent="0.25">
      <c r="A51" s="125" t="s">
        <v>140</v>
      </c>
      <c r="B51" s="126">
        <v>22712</v>
      </c>
      <c r="C51" s="160">
        <v>53.6</v>
      </c>
      <c r="D51" s="171">
        <v>46.4</v>
      </c>
      <c r="E51" s="181">
        <v>36.869999999999997</v>
      </c>
      <c r="F51" s="160">
        <v>33.04</v>
      </c>
      <c r="G51" s="156">
        <v>20.67</v>
      </c>
      <c r="H51" s="156">
        <v>35</v>
      </c>
      <c r="I51" s="156">
        <v>9.76</v>
      </c>
      <c r="J51" s="156">
        <v>1.43</v>
      </c>
      <c r="K51" s="171">
        <v>0.09</v>
      </c>
      <c r="L51" s="160">
        <v>37.869999999999997</v>
      </c>
      <c r="M51" s="156">
        <v>15.41</v>
      </c>
      <c r="N51" s="156">
        <v>27.32</v>
      </c>
      <c r="O51" s="171">
        <v>19.399999999999999</v>
      </c>
      <c r="P51" s="160">
        <v>25.59</v>
      </c>
      <c r="Q51" s="171">
        <v>48.7</v>
      </c>
      <c r="R51" s="171">
        <v>532.1</v>
      </c>
    </row>
    <row r="52" spans="1:18" x14ac:dyDescent="0.25">
      <c r="A52" s="125" t="s">
        <v>139</v>
      </c>
      <c r="B52" s="126">
        <v>20233</v>
      </c>
      <c r="C52" s="176">
        <v>53.2</v>
      </c>
      <c r="D52" s="175">
        <v>46.8</v>
      </c>
      <c r="E52" s="182">
        <v>35.4</v>
      </c>
      <c r="F52" s="176">
        <v>31.66</v>
      </c>
      <c r="G52" s="174">
        <v>20.67</v>
      </c>
      <c r="H52" s="174">
        <v>37.68</v>
      </c>
      <c r="I52" s="174">
        <v>9.7899999999999991</v>
      </c>
      <c r="J52" s="174">
        <v>0.17</v>
      </c>
      <c r="K52" s="175">
        <v>0.02</v>
      </c>
      <c r="L52" s="176">
        <v>44.1</v>
      </c>
      <c r="M52" s="174">
        <v>16.23</v>
      </c>
      <c r="N52" s="174">
        <v>29.36</v>
      </c>
      <c r="O52" s="175">
        <v>10.31</v>
      </c>
      <c r="P52" s="176">
        <v>27.37</v>
      </c>
      <c r="Q52" s="175">
        <v>46.19</v>
      </c>
      <c r="R52" s="175">
        <v>478.35</v>
      </c>
    </row>
    <row r="53" spans="1:18" x14ac:dyDescent="0.25">
      <c r="A53" s="125" t="s">
        <v>141</v>
      </c>
      <c r="B53" s="126">
        <v>26373</v>
      </c>
      <c r="C53" s="160">
        <v>55.78</v>
      </c>
      <c r="D53" s="171">
        <v>44.22</v>
      </c>
      <c r="E53" s="181">
        <v>41.32</v>
      </c>
      <c r="F53" s="160">
        <v>38.47</v>
      </c>
      <c r="G53" s="156">
        <v>19.940000000000001</v>
      </c>
      <c r="H53" s="156">
        <v>27.76</v>
      </c>
      <c r="I53" s="156">
        <v>11.07</v>
      </c>
      <c r="J53" s="156">
        <v>2.62</v>
      </c>
      <c r="K53" s="171">
        <v>0.13</v>
      </c>
      <c r="L53" s="160">
        <v>25.92</v>
      </c>
      <c r="M53" s="156">
        <v>11.98</v>
      </c>
      <c r="N53" s="156">
        <v>26.39</v>
      </c>
      <c r="O53" s="171">
        <v>35.71</v>
      </c>
      <c r="P53" s="160">
        <v>22.74</v>
      </c>
      <c r="Q53" s="171">
        <v>53.31</v>
      </c>
      <c r="R53" s="171">
        <v>988.15</v>
      </c>
    </row>
    <row r="54" spans="1:18" x14ac:dyDescent="0.25">
      <c r="A54" s="125" t="s">
        <v>142</v>
      </c>
      <c r="B54" s="126">
        <v>22087</v>
      </c>
      <c r="C54" s="160">
        <v>51.92</v>
      </c>
      <c r="D54" s="171">
        <v>48.08</v>
      </c>
      <c r="E54" s="181">
        <v>33.78</v>
      </c>
      <c r="F54" s="160">
        <v>30.77</v>
      </c>
      <c r="G54" s="156">
        <v>20.93</v>
      </c>
      <c r="H54" s="156">
        <v>39.08</v>
      </c>
      <c r="I54" s="156">
        <v>9.14</v>
      </c>
      <c r="J54" s="156">
        <v>7.0000000000000007E-2</v>
      </c>
      <c r="K54" s="171">
        <v>0</v>
      </c>
      <c r="L54" s="160">
        <v>46.6</v>
      </c>
      <c r="M54" s="156">
        <v>16.93</v>
      </c>
      <c r="N54" s="156">
        <v>28.36</v>
      </c>
      <c r="O54" s="171">
        <v>8.11</v>
      </c>
      <c r="P54" s="160">
        <v>27.93</v>
      </c>
      <c r="Q54" s="171">
        <v>42.43</v>
      </c>
      <c r="R54" s="171">
        <v>387.72</v>
      </c>
    </row>
    <row r="55" spans="1:18" x14ac:dyDescent="0.25">
      <c r="A55" s="138"/>
      <c r="B55" s="147" t="s">
        <v>117</v>
      </c>
      <c r="C55" s="66">
        <f>(C53-C54)/C53</f>
        <v>6.9200430261742552E-2</v>
      </c>
      <c r="D55" s="151">
        <f>(D54-D53)/D54</f>
        <v>8.0282861896838587E-2</v>
      </c>
      <c r="E55" s="73">
        <f>(E53-E54)/E53</f>
        <v>0.18247821878025167</v>
      </c>
      <c r="F55" s="66">
        <f>(F53-F54)/F53</f>
        <v>0.20015596568754873</v>
      </c>
      <c r="G55" s="74">
        <f>(G54-G53)/G54</f>
        <v>4.7300525561395051E-2</v>
      </c>
      <c r="H55" s="74">
        <f>(H54-H53)/H54</f>
        <v>0.28966223132036839</v>
      </c>
      <c r="I55" s="67">
        <f>(I53-I54)/I53</f>
        <v>0.17434507678410113</v>
      </c>
      <c r="J55" s="75">
        <f>(J53-J54)/J53</f>
        <v>0.97328244274809161</v>
      </c>
      <c r="K55" s="76">
        <f>(K53-K54)/K53</f>
        <v>1</v>
      </c>
      <c r="L55" s="77">
        <f>(L54-L53)/L54</f>
        <v>0.44377682403433477</v>
      </c>
      <c r="M55" s="74">
        <f>(M54-M53)/M54</f>
        <v>0.29238038984051973</v>
      </c>
      <c r="N55" s="74">
        <f>(N54-N53)/N54</f>
        <v>6.9464033850493614E-2</v>
      </c>
      <c r="O55" s="76">
        <f>(O53-O54)/O53</f>
        <v>0.77289274712965561</v>
      </c>
      <c r="P55" s="77">
        <f>(P54-P53)/P54</f>
        <v>0.18582169709989263</v>
      </c>
      <c r="Q55" s="70">
        <f>(Q53-Q54)/Q53</f>
        <v>0.20408928906396553</v>
      </c>
      <c r="R55" s="76">
        <f>(R53-R54)/R53</f>
        <v>0.6076304204827202</v>
      </c>
    </row>
    <row r="56" spans="1:18" x14ac:dyDescent="0.25">
      <c r="A56" s="1"/>
    </row>
    <row r="57" spans="1:18" x14ac:dyDescent="0.25">
      <c r="A57" s="133" t="s">
        <v>48</v>
      </c>
      <c r="B57" s="134" t="s">
        <v>29</v>
      </c>
      <c r="C57" s="177" t="s">
        <v>54</v>
      </c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9"/>
    </row>
    <row r="58" spans="1:18" ht="63.75" x14ac:dyDescent="0.25">
      <c r="A58" s="133"/>
      <c r="B58" s="134"/>
      <c r="C58" s="183" t="s">
        <v>24</v>
      </c>
      <c r="D58" s="101" t="s">
        <v>42</v>
      </c>
      <c r="E58" s="109" t="s">
        <v>43</v>
      </c>
      <c r="F58" s="109" t="s">
        <v>44</v>
      </c>
      <c r="G58" s="102" t="s">
        <v>46</v>
      </c>
      <c r="H58" s="101" t="s">
        <v>55</v>
      </c>
      <c r="I58" s="102" t="s">
        <v>56</v>
      </c>
      <c r="J58" s="101" t="s">
        <v>57</v>
      </c>
      <c r="K58" s="109" t="s">
        <v>58</v>
      </c>
      <c r="L58" s="102" t="s">
        <v>25</v>
      </c>
      <c r="M58" s="101" t="s">
        <v>19</v>
      </c>
      <c r="N58" s="109" t="s">
        <v>20</v>
      </c>
      <c r="O58" s="109" t="s">
        <v>21</v>
      </c>
      <c r="P58" s="109" t="s">
        <v>22</v>
      </c>
      <c r="Q58" s="102" t="s">
        <v>23</v>
      </c>
      <c r="R58" s="102" t="s">
        <v>17</v>
      </c>
    </row>
    <row r="59" spans="1:18" x14ac:dyDescent="0.25">
      <c r="A59" s="125" t="s">
        <v>140</v>
      </c>
      <c r="B59" s="126">
        <v>7505</v>
      </c>
      <c r="C59" s="184">
        <v>3.03</v>
      </c>
      <c r="D59" s="105">
        <v>12.83</v>
      </c>
      <c r="E59" s="111">
        <v>14.92</v>
      </c>
      <c r="F59" s="111">
        <v>16.350000000000001</v>
      </c>
      <c r="G59" s="106">
        <v>36.39</v>
      </c>
      <c r="H59" s="103">
        <v>81.88</v>
      </c>
      <c r="I59" s="104">
        <v>1.47</v>
      </c>
      <c r="J59" s="103">
        <v>37.76</v>
      </c>
      <c r="K59" s="110">
        <v>19.690000000000001</v>
      </c>
      <c r="L59" s="106">
        <v>0.83</v>
      </c>
      <c r="M59" s="105">
        <v>10.63</v>
      </c>
      <c r="N59" s="111">
        <v>24.82</v>
      </c>
      <c r="O59" s="111">
        <v>35</v>
      </c>
      <c r="P59" s="111">
        <v>18.04</v>
      </c>
      <c r="Q59" s="106">
        <v>10.11</v>
      </c>
      <c r="R59" s="106">
        <v>3274.09</v>
      </c>
    </row>
    <row r="60" spans="1:18" x14ac:dyDescent="0.25">
      <c r="A60" s="125" t="s">
        <v>139</v>
      </c>
      <c r="B60" s="126">
        <v>6406</v>
      </c>
      <c r="C60" s="185">
        <v>3.16</v>
      </c>
      <c r="D60" s="103">
        <v>14.58</v>
      </c>
      <c r="E60" s="110">
        <v>18.14</v>
      </c>
      <c r="F60" s="110">
        <v>19.11</v>
      </c>
      <c r="G60" s="104">
        <v>34.89</v>
      </c>
      <c r="H60" s="105">
        <v>81.52</v>
      </c>
      <c r="I60" s="106">
        <v>1.46</v>
      </c>
      <c r="J60" s="105">
        <v>37.5</v>
      </c>
      <c r="K60" s="111">
        <v>11.85</v>
      </c>
      <c r="L60" s="104">
        <v>0.64</v>
      </c>
      <c r="M60" s="103">
        <v>13.5</v>
      </c>
      <c r="N60" s="110">
        <v>31.02</v>
      </c>
      <c r="O60" s="110">
        <v>38.64</v>
      </c>
      <c r="P60" s="110">
        <v>12.49</v>
      </c>
      <c r="Q60" s="104">
        <v>3.22</v>
      </c>
      <c r="R60" s="104">
        <v>2291.9299999999998</v>
      </c>
    </row>
    <row r="61" spans="1:18" x14ac:dyDescent="0.25">
      <c r="A61" s="125" t="s">
        <v>141</v>
      </c>
      <c r="B61" s="126">
        <v>10147</v>
      </c>
      <c r="C61" s="184">
        <v>2.6</v>
      </c>
      <c r="D61" s="105">
        <v>8.34</v>
      </c>
      <c r="E61" s="111">
        <v>8.75</v>
      </c>
      <c r="F61" s="111">
        <v>9.76</v>
      </c>
      <c r="G61" s="106">
        <v>41.93</v>
      </c>
      <c r="H61" s="105">
        <v>78.22</v>
      </c>
      <c r="I61" s="106">
        <v>1.39</v>
      </c>
      <c r="J61" s="105">
        <v>39.08</v>
      </c>
      <c r="K61" s="111">
        <v>23.5</v>
      </c>
      <c r="L61" s="106">
        <v>0.93</v>
      </c>
      <c r="M61" s="105">
        <v>5.65</v>
      </c>
      <c r="N61" s="111">
        <v>15.94</v>
      </c>
      <c r="O61" s="111">
        <v>32.99</v>
      </c>
      <c r="P61" s="111">
        <v>26.77</v>
      </c>
      <c r="Q61" s="106">
        <v>17.29</v>
      </c>
      <c r="R61" s="106">
        <v>4451.8</v>
      </c>
    </row>
    <row r="62" spans="1:18" x14ac:dyDescent="0.25">
      <c r="A62" s="125" t="s">
        <v>142</v>
      </c>
      <c r="B62" s="126">
        <v>6797</v>
      </c>
      <c r="C62" s="184">
        <v>3.25</v>
      </c>
      <c r="D62" s="105">
        <v>15.95</v>
      </c>
      <c r="E62" s="111">
        <v>18.760000000000002</v>
      </c>
      <c r="F62" s="111">
        <v>21.89</v>
      </c>
      <c r="G62" s="106">
        <v>30.34</v>
      </c>
      <c r="H62" s="105">
        <v>79.14</v>
      </c>
      <c r="I62" s="106">
        <v>1.38</v>
      </c>
      <c r="J62" s="105">
        <v>38.270000000000003</v>
      </c>
      <c r="K62" s="111">
        <v>11.65</v>
      </c>
      <c r="L62" s="106">
        <v>0.64</v>
      </c>
      <c r="M62" s="105">
        <v>15.15</v>
      </c>
      <c r="N62" s="111">
        <v>34.25</v>
      </c>
      <c r="O62" s="111">
        <v>36.44</v>
      </c>
      <c r="P62" s="111">
        <v>9.75</v>
      </c>
      <c r="Q62" s="106">
        <v>2.2200000000000002</v>
      </c>
      <c r="R62" s="106">
        <v>2042.57</v>
      </c>
    </row>
    <row r="63" spans="1:18" x14ac:dyDescent="0.25">
      <c r="A63" s="138"/>
      <c r="B63" s="147" t="s">
        <v>117</v>
      </c>
      <c r="C63" s="93">
        <f>(C62-C61)/C62</f>
        <v>0.19999999999999998</v>
      </c>
      <c r="D63" s="90">
        <f>(D62-D61)/D62</f>
        <v>0.47711598746081502</v>
      </c>
      <c r="E63" s="99">
        <f>(E62-E61)/E62</f>
        <v>0.53358208955223885</v>
      </c>
      <c r="F63" s="99">
        <f>(F62-F61)/F62</f>
        <v>0.5541343079031521</v>
      </c>
      <c r="G63" s="100">
        <f>(G61-G62)/G61</f>
        <v>0.27641306940138327</v>
      </c>
      <c r="H63" s="107">
        <f>(H59-H61)/H59</f>
        <v>4.4699560332193418E-2</v>
      </c>
      <c r="I63" s="108">
        <f>(I59-I62)/I59</f>
        <v>6.1224489795918421E-2</v>
      </c>
      <c r="J63" s="107">
        <f>(J61-J60)/J61</f>
        <v>4.0429887410440082E-2</v>
      </c>
      <c r="K63" s="150">
        <f>(K61-K62)/K61</f>
        <v>0.50425531914893618</v>
      </c>
      <c r="L63" s="100">
        <f>(L61-L62)/L61</f>
        <v>0.31182795698924731</v>
      </c>
      <c r="M63" s="98">
        <f>(M62-M61)/M62</f>
        <v>0.6270627062706271</v>
      </c>
      <c r="N63" s="99">
        <f>(N62-N61)/N62</f>
        <v>0.53459854014598551</v>
      </c>
      <c r="O63" s="113">
        <f>(O60-O61)/O60</f>
        <v>0.14622153209109726</v>
      </c>
      <c r="P63" s="150">
        <f>(P61-P62)/P61</f>
        <v>0.63578632797908108</v>
      </c>
      <c r="Q63" s="114">
        <f>(Q61-Q62)/Q61</f>
        <v>0.87160208212839785</v>
      </c>
      <c r="R63" s="100">
        <f>(R61-R62)/R61</f>
        <v>0.54118109528729963</v>
      </c>
    </row>
  </sheetData>
  <mergeCells count="24">
    <mergeCell ref="A57:A58"/>
    <mergeCell ref="B57:B58"/>
    <mergeCell ref="C41:C42"/>
    <mergeCell ref="D41:D42"/>
    <mergeCell ref="E41:E42"/>
    <mergeCell ref="F41:R41"/>
    <mergeCell ref="A49:A50"/>
    <mergeCell ref="B49:B50"/>
    <mergeCell ref="C49:R49"/>
    <mergeCell ref="C57:R57"/>
    <mergeCell ref="A9:A10"/>
    <mergeCell ref="B9:B10"/>
    <mergeCell ref="C9:C10"/>
    <mergeCell ref="D9:D10"/>
    <mergeCell ref="E9:E10"/>
    <mergeCell ref="F9:R9"/>
    <mergeCell ref="A41:A42"/>
    <mergeCell ref="B41:B42"/>
    <mergeCell ref="A1:G1"/>
    <mergeCell ref="H1:R1"/>
    <mergeCell ref="C17:R17"/>
    <mergeCell ref="C25:R25"/>
    <mergeCell ref="A33:G33"/>
    <mergeCell ref="H33:R33"/>
  </mergeCells>
  <conditionalFormatting sqref="G3:G6">
    <cfRule type="iconSet" priority="16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19:P22">
    <cfRule type="iconSet" priority="16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3:H6">
    <cfRule type="iconSet" priority="15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3:I6">
    <cfRule type="iconSet" priority="15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3:J6">
    <cfRule type="iconSet" priority="15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3:K6">
    <cfRule type="iconSet" priority="15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3:L6">
    <cfRule type="iconSet" priority="15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3:M6">
    <cfRule type="iconSet" priority="15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3:N6">
    <cfRule type="iconSet" priority="15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3:O6">
    <cfRule type="iconSet" priority="15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3:P6">
    <cfRule type="iconSet" priority="15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19:E22">
    <cfRule type="iconSet" priority="15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19:F22">
    <cfRule type="iconSet" priority="14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19:G22">
    <cfRule type="iconSet" priority="14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19:H22">
    <cfRule type="iconSet" priority="14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19:I22">
    <cfRule type="iconSet" priority="14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19:J22">
    <cfRule type="iconSet" priority="14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19:K22">
    <cfRule type="iconSet" priority="14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19:L22">
    <cfRule type="iconSet" priority="14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19:M22">
    <cfRule type="iconSet" priority="14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19:N22">
    <cfRule type="iconSet" priority="14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19:O22">
    <cfRule type="iconSet" priority="14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19:Q22">
    <cfRule type="iconSet" priority="13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27:R30">
    <cfRule type="iconSet" priority="13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27:M30">
    <cfRule type="iconSet" priority="13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27:N30">
    <cfRule type="iconSet" priority="13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27:O30">
    <cfRule type="iconSet" priority="13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27:P30">
    <cfRule type="iconSet" priority="13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27:Q30">
    <cfRule type="iconSet" priority="13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C27:C30">
    <cfRule type="iconSet" priority="13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27:D30">
    <cfRule type="iconSet" priority="13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27:E30">
    <cfRule type="iconSet" priority="13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27:L30">
    <cfRule type="iconSet" priority="12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27:G30">
    <cfRule type="iconSet" priority="12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27:F30">
    <cfRule type="iconSet" priority="12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27:J30">
    <cfRule type="iconSet" priority="12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27:I30">
    <cfRule type="iconSet" priority="12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27:K30">
    <cfRule type="iconSet" priority="12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27:H30">
    <cfRule type="iconSet" priority="12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3:H6">
    <cfRule type="iconSet" priority="12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3:I6">
    <cfRule type="iconSet" priority="12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3:J6">
    <cfRule type="iconSet" priority="12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3:K6">
    <cfRule type="iconSet" priority="11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3:L6">
    <cfRule type="iconSet" priority="11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3:M6">
    <cfRule type="iconSet" priority="11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3:N6">
    <cfRule type="iconSet" priority="11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3:O6">
    <cfRule type="iconSet" priority="11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3:P6">
    <cfRule type="iconSet" priority="11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3:R6">
    <cfRule type="iconSet" priority="11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3:Q6">
    <cfRule type="iconSet" priority="11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3:Q6">
    <cfRule type="iconSet" priority="11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C19:C22">
    <cfRule type="iconSet" priority="11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19:D22">
    <cfRule type="iconSet" priority="10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B19:B22">
    <cfRule type="iconSet" priority="10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B27:B30">
    <cfRule type="iconSet" priority="10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19:R22">
    <cfRule type="iconSet" priority="10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11:H14">
    <cfRule type="iconSet" priority="10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11:G14">
    <cfRule type="iconSet" priority="10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11:F14">
    <cfRule type="iconSet" priority="10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11:I14">
    <cfRule type="iconSet" priority="10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11:J14">
    <cfRule type="iconSet" priority="10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11:K14">
    <cfRule type="iconSet" priority="10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11:L14">
    <cfRule type="iconSet" priority="9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11:M14">
    <cfRule type="iconSet" priority="9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11:H14">
    <cfRule type="iconSet" priority="9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11:G14">
    <cfRule type="iconSet" priority="9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11:F14">
    <cfRule type="iconSet" priority="9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11:I14">
    <cfRule type="iconSet" priority="9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11:J14">
    <cfRule type="iconSet" priority="9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11:L14">
    <cfRule type="iconSet" priority="9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11:M14">
    <cfRule type="iconSet" priority="9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11:N14">
    <cfRule type="iconSet" priority="9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11:N14">
    <cfRule type="iconSet" priority="8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11:O14">
    <cfRule type="iconSet" priority="8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11:O14">
    <cfRule type="iconSet" priority="8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11:P14">
    <cfRule type="iconSet" priority="8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11:P14">
    <cfRule type="iconSet" priority="8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11:Q14">
    <cfRule type="iconSet" priority="8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11:Q14">
    <cfRule type="iconSet" priority="8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11:R14">
    <cfRule type="iconSet" priority="8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11:R14">
    <cfRule type="iconSet" priority="8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35:G38">
    <cfRule type="iconSet" priority="8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51:P54">
    <cfRule type="iconSet" priority="7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35:H38">
    <cfRule type="iconSet" priority="7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35:I38">
    <cfRule type="iconSet" priority="7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35:J38">
    <cfRule type="iconSet" priority="7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35:K38">
    <cfRule type="iconSet" priority="7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35:L38">
    <cfRule type="iconSet" priority="7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35:M38">
    <cfRule type="iconSet" priority="7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35:N38">
    <cfRule type="iconSet" priority="7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35:O38">
    <cfRule type="iconSet" priority="7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35:P38">
    <cfRule type="iconSet" priority="7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C51:C54">
    <cfRule type="iconSet" priority="6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51:D54">
    <cfRule type="iconSet" priority="6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51:E54">
    <cfRule type="iconSet" priority="6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51:F54">
    <cfRule type="iconSet" priority="6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51:G54">
    <cfRule type="iconSet" priority="6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51:H54">
    <cfRule type="iconSet" priority="6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51:I54">
    <cfRule type="iconSet" priority="6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51:J54">
    <cfRule type="iconSet" priority="6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51:K54">
    <cfRule type="iconSet" priority="6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51:L54">
    <cfRule type="iconSet" priority="6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51:M54">
    <cfRule type="iconSet" priority="5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51:N54">
    <cfRule type="iconSet" priority="5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51:O54">
    <cfRule type="iconSet" priority="5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51:Q54">
    <cfRule type="iconSet" priority="5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51:R54">
    <cfRule type="iconSet" priority="5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59:R62">
    <cfRule type="iconSet" priority="5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59:M62">
    <cfRule type="iconSet" priority="5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59:N62">
    <cfRule type="iconSet" priority="5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59:O62">
    <cfRule type="iconSet" priority="5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59:P62">
    <cfRule type="iconSet" priority="5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59:Q62">
    <cfRule type="iconSet" priority="4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C59:C62">
    <cfRule type="iconSet" priority="4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59:D62">
    <cfRule type="iconSet" priority="4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59:E62">
    <cfRule type="iconSet" priority="4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59:L62">
    <cfRule type="iconSet" priority="4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59:G62">
    <cfRule type="iconSet" priority="4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59:F62">
    <cfRule type="iconSet" priority="4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59:J62">
    <cfRule type="iconSet" priority="4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59:I62">
    <cfRule type="iconSet" priority="4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59:K62">
    <cfRule type="iconSet" priority="4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59:H62">
    <cfRule type="iconSet" priority="3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35:H38">
    <cfRule type="iconSet" priority="3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35:I38">
    <cfRule type="iconSet" priority="3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35:J38">
    <cfRule type="iconSet" priority="3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35:K38">
    <cfRule type="iconSet" priority="3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35:L38">
    <cfRule type="iconSet" priority="3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35:N38">
    <cfRule type="iconSet" priority="3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35:O38">
    <cfRule type="iconSet" priority="3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35:P38">
    <cfRule type="iconSet" priority="3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35:Q38">
    <cfRule type="iconSet" priority="2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35:R38">
    <cfRule type="iconSet" priority="3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35:Q38">
    <cfRule type="iconSet" priority="2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B51:B54">
    <cfRule type="iconSet" priority="2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B59:B62">
    <cfRule type="iconSet" priority="2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43:H46">
    <cfRule type="iconSet" priority="2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43:G46">
    <cfRule type="iconSet" priority="2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43:F46">
    <cfRule type="iconSet" priority="2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43:I46">
    <cfRule type="iconSet" priority="2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43:J46">
    <cfRule type="iconSet" priority="2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43:K46">
    <cfRule type="iconSet" priority="2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43:L46">
    <cfRule type="iconSet" priority="1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43:M46">
    <cfRule type="iconSet" priority="1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43:H46">
    <cfRule type="iconSet" priority="1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43:G46">
    <cfRule type="iconSet" priority="1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43:F46">
    <cfRule type="iconSet" priority="1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43:I46">
    <cfRule type="iconSet" priority="1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43:J46">
    <cfRule type="iconSet" priority="1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43:L46">
    <cfRule type="iconSet" priority="1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43:M46">
    <cfRule type="iconSet" priority="1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43:N46">
    <cfRule type="iconSet" priority="1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43:N46">
    <cfRule type="iconSet" priority="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43:O46">
    <cfRule type="iconSet" priority="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43:O46">
    <cfRule type="iconSet" priority="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43:P46">
    <cfRule type="iconSet" priority="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43:P46">
    <cfRule type="iconSet" priority="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43:Q46">
    <cfRule type="iconSet" priority="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43:Q46">
    <cfRule type="iconSet" priority="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43:R46">
    <cfRule type="iconSet" priority="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43:R46">
    <cfRule type="iconSet" priority="1">
      <iconSet iconSet="4Arrows">
        <cfvo type="percent" val="0"/>
        <cfvo type="percent" val="5"/>
        <cfvo type="percent" val="50"/>
        <cfvo type="percent" val="95"/>
      </iconSet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1977</vt:lpstr>
      <vt:lpstr>1987</vt:lpstr>
      <vt:lpstr>1997</vt:lpstr>
      <vt:lpstr>2007</vt:lpstr>
      <vt:lpstr>Top10</vt:lpstr>
      <vt:lpstr>Impressão-p1</vt:lpstr>
      <vt:lpstr>Impressão-p2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cp:lastPrinted>2016-02-13T01:07:18Z</cp:lastPrinted>
  <dcterms:created xsi:type="dcterms:W3CDTF">2016-02-12T09:04:03Z</dcterms:created>
  <dcterms:modified xsi:type="dcterms:W3CDTF">2016-02-13T10:56:17Z</dcterms:modified>
</cp:coreProperties>
</file>