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Env\02.팀원관리\00.프로젝트평가\2023_상반기\"/>
    </mc:Choice>
  </mc:AlternateContent>
  <bookViews>
    <workbookView xWindow="0" yWindow="0" windowWidth="23040" windowHeight="9300"/>
  </bookViews>
  <sheets>
    <sheet name="SI 사업부 프로젝트 인력 평가" sheetId="6" r:id="rId1"/>
    <sheet name="평가 점수 가이드" sheetId="13" r:id="rId2"/>
    <sheet name="인원배분 가이드" sheetId="14" r:id="rId3"/>
  </sheets>
  <definedNames>
    <definedName name="_xlnm.Print_Area" localSheetId="1">'평가 점수 가이드'!$A$1:$K$21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6" l="1"/>
  <c r="L8" i="6"/>
  <c r="K8" i="6"/>
  <c r="J8" i="6"/>
  <c r="I8" i="6"/>
  <c r="H8" i="6"/>
  <c r="G8" i="6"/>
  <c r="E29" i="6" l="1"/>
  <c r="E28" i="6"/>
  <c r="E27" i="6"/>
  <c r="E26" i="6"/>
  <c r="E25" i="6"/>
  <c r="E24" i="6"/>
  <c r="M10" i="6" l="1"/>
  <c r="M11" i="6"/>
  <c r="M12" i="6"/>
  <c r="M13" i="6"/>
  <c r="L10" i="6"/>
  <c r="L11" i="6"/>
  <c r="L12" i="6"/>
  <c r="L13" i="6"/>
  <c r="K10" i="6"/>
  <c r="K11" i="6"/>
  <c r="K12" i="6"/>
  <c r="K13" i="6"/>
  <c r="J10" i="6"/>
  <c r="J11" i="6"/>
  <c r="J12" i="6"/>
  <c r="J13" i="6"/>
  <c r="I10" i="6"/>
  <c r="I11" i="6"/>
  <c r="I12" i="6"/>
  <c r="I13" i="6"/>
  <c r="H10" i="6"/>
  <c r="H11" i="6"/>
  <c r="H12" i="6"/>
  <c r="H13" i="6"/>
  <c r="G13" i="6"/>
  <c r="G10" i="6"/>
  <c r="G11" i="6"/>
  <c r="G12" i="6"/>
  <c r="G9" i="6"/>
  <c r="E20" i="6"/>
  <c r="E22" i="6"/>
  <c r="H9" i="6"/>
  <c r="I9" i="6"/>
  <c r="J9" i="6"/>
  <c r="K9" i="6"/>
  <c r="L9" i="6"/>
  <c r="M9" i="6"/>
  <c r="E19" i="6"/>
  <c r="E21" i="6"/>
  <c r="F33" i="14"/>
  <c r="E33" i="14"/>
  <c r="D33" i="14"/>
  <c r="F23" i="14"/>
  <c r="E23" i="14"/>
  <c r="C23" i="14"/>
  <c r="B23" i="14"/>
  <c r="F13" i="14"/>
  <c r="E13" i="14"/>
  <c r="E21" i="13"/>
  <c r="E20" i="13"/>
  <c r="E19" i="13"/>
  <c r="E18" i="13"/>
  <c r="E17" i="13"/>
  <c r="E16" i="13"/>
  <c r="E15" i="13"/>
  <c r="E18" i="6"/>
  <c r="E17" i="6"/>
  <c r="E7" i="6"/>
  <c r="E13" i="6" l="1"/>
  <c r="E12" i="6"/>
  <c r="E11" i="6"/>
  <c r="E10" i="6"/>
  <c r="E9" i="6"/>
  <c r="E8" i="6"/>
</calcChain>
</file>

<file path=xl/sharedStrings.xml><?xml version="1.0" encoding="utf-8"?>
<sst xmlns="http://schemas.openxmlformats.org/spreadsheetml/2006/main" count="106" uniqueCount="82">
  <si>
    <t>PM</t>
  </si>
  <si>
    <t>프로젝트 투입 인력 평가</t>
    <phoneticPr fontId="1" type="noConversion"/>
  </si>
  <si>
    <t>역할 &amp; 책임</t>
    <phoneticPr fontId="1" type="noConversion"/>
  </si>
  <si>
    <t>업무 역량</t>
    <phoneticPr fontId="1" type="noConversion"/>
  </si>
  <si>
    <t>프로젝트 진행</t>
    <phoneticPr fontId="1" type="noConversion"/>
  </si>
  <si>
    <t>Role</t>
    <phoneticPr fontId="1" type="noConversion"/>
  </si>
  <si>
    <t>업무 난이도</t>
    <phoneticPr fontId="1" type="noConversion"/>
  </si>
  <si>
    <t>업무 성향</t>
    <phoneticPr fontId="1" type="noConversion"/>
  </si>
  <si>
    <t>역할 변경</t>
    <phoneticPr fontId="1" type="noConversion"/>
  </si>
  <si>
    <t>작업일정준수</t>
    <phoneticPr fontId="1" type="noConversion"/>
  </si>
  <si>
    <t>품질</t>
    <phoneticPr fontId="1" type="noConversion"/>
  </si>
  <si>
    <t>근태 및 기본 자세</t>
    <phoneticPr fontId="1" type="noConversion"/>
  </si>
  <si>
    <t>업무 효율성</t>
    <phoneticPr fontId="1" type="noConversion"/>
  </si>
  <si>
    <t>명칭</t>
    <phoneticPr fontId="1" type="noConversion"/>
  </si>
  <si>
    <t>투입 인력</t>
    <phoneticPr fontId="1" type="noConversion"/>
  </si>
  <si>
    <t>투입기간</t>
    <phoneticPr fontId="1" type="noConversion"/>
  </si>
  <si>
    <t>업무의 난이도 및 업무처리량</t>
    <phoneticPr fontId="1" type="noConversion"/>
  </si>
  <si>
    <t>팀전체의 협조성, 의사소통, 책임감, 업무 적극성, 팀원과의 관계 등 전반적인 참여도</t>
    <phoneticPr fontId="1" type="noConversion"/>
  </si>
  <si>
    <t xml:space="preserve">프로젝트 참여 역할의 변경 (POS -&gt; WEB, SERVER) 또는 다중 역할 수행 </t>
    <phoneticPr fontId="1" type="noConversion"/>
  </si>
  <si>
    <t>프로젝트 업무 진행 일정 준수 및 업무 처리 속도</t>
    <phoneticPr fontId="1" type="noConversion"/>
  </si>
  <si>
    <t>개발 결과에 따른 품질 평가. 결과 정합성 및 안정성 (PM/PL은 테스트 참여 여부 포함)</t>
    <phoneticPr fontId="1" type="noConversion"/>
  </si>
  <si>
    <t>근무태도 및 참여 근태 (프로젝트중 휴가 포함)</t>
    <phoneticPr fontId="1" type="noConversion"/>
  </si>
  <si>
    <t>야근 및 주말 근무 대비 업무 처리의 효율성</t>
    <phoneticPr fontId="1" type="noConversion"/>
  </si>
  <si>
    <t>비   고</t>
    <phoneticPr fontId="1" type="noConversion"/>
  </si>
  <si>
    <t>총평</t>
    <phoneticPr fontId="1" type="noConversion"/>
  </si>
  <si>
    <t>완료보고</t>
    <phoneticPr fontId="1" type="noConversion"/>
  </si>
  <si>
    <t>투입인력에 대한 장,단점
(PM, PL작성)</t>
    <phoneticPr fontId="1" type="noConversion"/>
  </si>
  <si>
    <t>WEB개발</t>
  </si>
  <si>
    <t>PM</t>
    <phoneticPr fontId="1" type="noConversion"/>
  </si>
  <si>
    <t>PL</t>
    <phoneticPr fontId="1" type="noConversion"/>
  </si>
  <si>
    <t>평가
(30 점)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</si>
  <si>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</si>
  <si>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</si>
  <si>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</si>
  <si>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1. 평가 규칙</t>
    <phoneticPr fontId="1" type="noConversion"/>
  </si>
  <si>
    <r>
      <rPr>
        <sz val="11"/>
        <color theme="1"/>
        <rFont val="맑은 고딕"/>
        <family val="3"/>
        <charset val="129"/>
      </rPr>
      <t>→</t>
    </r>
    <r>
      <rPr>
        <sz val="11"/>
        <color theme="1"/>
        <rFont val="맑은 고딕"/>
        <family val="2"/>
        <charset val="129"/>
      </rPr>
      <t xml:space="preserve"> </t>
    </r>
    <r>
      <rPr>
        <sz val="11"/>
        <color theme="1"/>
        <rFont val="맑은 고딕"/>
        <family val="2"/>
        <charset val="129"/>
        <scheme val="minor"/>
      </rPr>
      <t>PM 0.65, PL 0.35 %로 점수 산정</t>
    </r>
    <phoneticPr fontId="1" type="noConversion"/>
  </si>
  <si>
    <t>→ 인력 평가 후 해당 팀원들에게 점수를 통보 및 상담을 해야 함.</t>
    <phoneticPr fontId="1" type="noConversion"/>
  </si>
  <si>
    <t>해당 내역을 전달하며 팀장과 PM이 조율 하도록 한다.</t>
    <phoneticPr fontId="1" type="noConversion"/>
  </si>
  <si>
    <t>2. 등급별 가이드</t>
    <phoneticPr fontId="1" type="noConversion"/>
  </si>
  <si>
    <t>→ 각 팀원들은 PM의 점수에 불만이 있을경우 PM과 1차 상의하며 그래도 납득하지 못할 경우 소속 팀장에게</t>
    <phoneticPr fontId="1" type="noConversion"/>
  </si>
  <si>
    <t xml:space="preserve">등급은 A 부터 D까지 평가하며 A 이상은 </t>
    <phoneticPr fontId="1" type="noConversion"/>
  </si>
  <si>
    <t>기본소양, 기타 부서장, 그 외 활동 내역 등으로 산정</t>
    <phoneticPr fontId="1" type="noConversion"/>
  </si>
  <si>
    <t>B+</t>
    <phoneticPr fontId="1" type="noConversion"/>
  </si>
  <si>
    <t>D</t>
    <phoneticPr fontId="1" type="noConversion"/>
  </si>
  <si>
    <t>C+</t>
    <phoneticPr fontId="1" type="noConversion"/>
  </si>
  <si>
    <t>D+</t>
    <phoneticPr fontId="1" type="noConversion"/>
  </si>
  <si>
    <t>등급</t>
    <phoneticPr fontId="1" type="noConversion"/>
  </si>
  <si>
    <t>총점</t>
    <phoneticPr fontId="1" type="noConversion"/>
  </si>
  <si>
    <t>부과점수</t>
    <phoneticPr fontId="1" type="noConversion"/>
  </si>
  <si>
    <t>→ 타 프로젝트 인원들간에 점수 불균형을 맞추기 위해 해당하는 등급에 점수를 부여</t>
    <phoneticPr fontId="1" type="noConversion"/>
  </si>
  <si>
    <t>0~5</t>
    <phoneticPr fontId="1" type="noConversion"/>
  </si>
  <si>
    <t>0~3</t>
    <phoneticPr fontId="1" type="noConversion"/>
  </si>
  <si>
    <t>0~2</t>
    <phoneticPr fontId="1" type="noConversion"/>
  </si>
  <si>
    <t>기본점수</t>
    <phoneticPr fontId="1" type="noConversion"/>
  </si>
  <si>
    <t>점</t>
    <phoneticPr fontId="1" type="noConversion"/>
  </si>
  <si>
    <t>→ 계약공수 5.0 자체평가 16점을 기준으로 산정, 인성 36점</t>
    <phoneticPr fontId="1" type="noConversion"/>
  </si>
  <si>
    <t>인원</t>
    <phoneticPr fontId="36" type="noConversion"/>
  </si>
  <si>
    <t>등급별 비율 및 인원</t>
    <phoneticPr fontId="36" type="noConversion"/>
  </si>
  <si>
    <t>비고</t>
    <phoneticPr fontId="36" type="noConversion"/>
  </si>
  <si>
    <t>S(매우우수)</t>
    <phoneticPr fontId="36" type="noConversion"/>
  </si>
  <si>
    <t>A(우수)</t>
    <phoneticPr fontId="36" type="noConversion"/>
  </si>
  <si>
    <t>B(보통)</t>
    <phoneticPr fontId="36" type="noConversion"/>
  </si>
  <si>
    <t>C(부족)</t>
    <phoneticPr fontId="36" type="noConversion"/>
  </si>
  <si>
    <t>D(매우부족)</t>
    <phoneticPr fontId="36" type="noConversion"/>
  </si>
  <si>
    <t>3. 파견인력 평가 방안</t>
    <phoneticPr fontId="1" type="noConversion"/>
  </si>
  <si>
    <t>4. PM 평가 방안</t>
    <phoneticPr fontId="1" type="noConversion"/>
  </si>
  <si>
    <t>→ 팀원의 총 평점의 평균 점수</t>
    <phoneticPr fontId="1" type="noConversion"/>
  </si>
  <si>
    <t>→ 프로젝트의 평가 점수를 30점으로 환산하여 채점</t>
    <phoneticPr fontId="1" type="noConversion"/>
  </si>
  <si>
    <t>→ 2개월에 한번씩 업무 내역을 전달받아 평가</t>
    <phoneticPr fontId="1" type="noConversion"/>
  </si>
  <si>
    <t>→ 영업이나 현업의 의견 반영</t>
    <phoneticPr fontId="1" type="noConversion"/>
  </si>
  <si>
    <t>45 인원배분 가이드</t>
    <phoneticPr fontId="1" type="noConversion"/>
  </si>
  <si>
    <t>→ 예를 들어 인원이 1명이 프로젝트는 B가 기준으로 PM의 판단으로 A, D도 줄수 있습니다.</t>
    <phoneticPr fontId="1" type="noConversion"/>
  </si>
  <si>
    <t>3명이 기준이 프로젝트의 경우 A,B,C등급을 줄 수 있는데 모두 B,C 처럼 한가지 등급에 몰아서 주지 마시기 바랍니다.</t>
    <phoneticPr fontId="1" type="noConversion"/>
  </si>
  <si>
    <t>→ 각 등급별 점수를 고르게 분포 시키기 위한 가이드 입니다. 절대 기준은 아니나 참고하시여 맞게 주시기 바랍니다.</t>
    <phoneticPr fontId="1" type="noConversion"/>
  </si>
  <si>
    <t>프로젝트 평가 세부 정보
(기간: 2023.01.01~2023.06.30)</t>
    <phoneticPr fontId="1" type="noConversion"/>
  </si>
  <si>
    <t>현대모터스튜디오 운영유지보수</t>
    <phoneticPr fontId="1" type="noConversion"/>
  </si>
  <si>
    <t>POS개발</t>
  </si>
  <si>
    <t>PL</t>
  </si>
  <si>
    <t>2023.01.01~2023.06.30</t>
    <phoneticPr fontId="1" type="noConversion"/>
  </si>
  <si>
    <t>백지혜</t>
    <phoneticPr fontId="1" type="noConversion"/>
  </si>
  <si>
    <t>백지혜</t>
    <phoneticPr fontId="1" type="noConversion"/>
  </si>
  <si>
    <t>- 현재 맡고 있는 업무난이도는 보통이며현재 역량으로 볼 때 더 높은 난이도의 업무경험을 필요로 합니다. 
- 맡은 일에 대해서 적극적으로 최대한 빨리 처리하려고 합니다.
- 근무시간을 잘 지키고 휴가는 팀원과 일정을 조율합니다.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</si>
</sst>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42" formatCode="_-&quot;₩&quot;* #,##0_-;\-&quot;₩&quot;* #,##0_-;_-&quot;₩&quot;* &quot;-&quot;_-;_-@_-"/>
    <numFmt numFmtId="41" formatCode="_-* #,##0_-;\-* #,##0_-;_-* &quot;-&quot;_-;_-@_-"/>
    <numFmt numFmtId="176" formatCode="0.0_ "/>
    <numFmt numFmtId="177" formatCode="0.00_ "/>
    <numFmt numFmtId="178" formatCode="_-* #,##0.0_-;\-* #,##0.0_-;_-* &quot;-&quot;_-;_-@_-"/>
    <numFmt numFmtId="179" formatCode="_ * #,##0_ ;_ * \-#,##0_ ;_ * &quot;-&quot;_ ;_ @_ "/>
    <numFmt numFmtId="180" formatCode="_ * #,##0.00_ ;_ * \-#,##0.00_ ;_ * &quot;-&quot;??_ ;_ @_ "/>
    <numFmt numFmtId="181" formatCode="&quot;₩&quot;#,##0;&quot;₩&quot;\-#,##0"/>
    <numFmt numFmtId="182" formatCode="\$#.00"/>
    <numFmt numFmtId="183" formatCode="_(&quot;$&quot;* #,##0_);_(&quot;$&quot;* \(#,##0\);_(&quot;$&quot;* &quot;-&quot;_);_(@_)"/>
    <numFmt numFmtId="184" formatCode="_(&quot;$&quot;* #,##0.00_);_(&quot;$&quot;* \(#,##0.00\);_(&quot;$&quot;* &quot;-&quot;??_);_(@_)"/>
    <numFmt numFmtId="185" formatCode="_(* #,##0.0000_);_(* &quot;₩&quot;&quot;₩&quot;&quot;₩&quot;&quot;₩&quot;&quot;₩&quot;&quot;₩&quot;&quot;₩&quot;&quot;₩&quot;\(#,##0.0000&quot;₩&quot;&quot;₩&quot;&quot;₩&quot;&quot;₩&quot;&quot;₩&quot;&quot;₩&quot;&quot;₩&quot;&quot;₩&quot;\);_(* &quot;-&quot;??_);_(@_)"/>
    <numFmt numFmtId="186" formatCode="%#.00"/>
    <numFmt numFmtId="187" formatCode="_ 0.0%_ ;[Red]\(0.0%\)_ ;_ * &quot;-&quot;??_ ;_ @_ "/>
  </numFmts>
  <fonts count="4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12"/>
      <name val="바탕체"/>
      <family val="1"/>
      <charset val="129"/>
    </font>
    <font>
      <sz val="10"/>
      <name val="Helv"/>
      <family val="2"/>
    </font>
    <font>
      <sz val="10"/>
      <name val="Arial"/>
      <family val="2"/>
    </font>
    <font>
      <sz val="10"/>
      <name val="돋움"/>
      <family val="3"/>
      <charset val="129"/>
    </font>
    <font>
      <sz val="12"/>
      <color indexed="24"/>
      <name val="바탕체"/>
      <family val="1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u/>
      <sz val="8.25"/>
      <color indexed="36"/>
      <name val="ＭＳ Ｐゴシック"/>
      <family val="2"/>
      <charset val="129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2"/>
      <name val="뼻뮝"/>
      <family val="1"/>
      <charset val="129"/>
    </font>
    <font>
      <sz val="10"/>
      <name val="명조"/>
      <family val="3"/>
      <charset val="129"/>
    </font>
    <font>
      <sz val="10"/>
      <name val="굴림체"/>
      <family val="3"/>
      <charset val="129"/>
    </font>
    <font>
      <sz val="12"/>
      <name val="¹UAAA¼"/>
      <family val="3"/>
      <charset val="129"/>
    </font>
    <font>
      <b/>
      <sz val="10"/>
      <name val="Helv"/>
      <family val="2"/>
    </font>
    <font>
      <sz val="1"/>
      <color indexed="8"/>
      <name val="Courier"/>
      <family val="3"/>
    </font>
    <font>
      <sz val="12"/>
      <name val="Arial"/>
      <family val="2"/>
    </font>
    <font>
      <i/>
      <sz val="1"/>
      <color indexed="8"/>
      <name val="Courier"/>
      <family val="3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1"/>
      <name val="Helv"/>
      <family val="2"/>
    </font>
    <font>
      <sz val="9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  <font>
      <sz val="10"/>
      <color indexed="8"/>
      <name val="바탕"/>
      <family val="1"/>
      <charset val="129"/>
    </font>
    <font>
      <sz val="8"/>
      <name val="한양해서"/>
      <family val="1"/>
      <charset val="129"/>
    </font>
    <font>
      <sz val="11"/>
      <color rgb="FFFF000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8">
    <xf numFmtId="0" fontId="0" fillId="0" borderId="0">
      <alignment vertical="center"/>
    </xf>
    <xf numFmtId="0" fontId="3" fillId="0" borderId="0">
      <alignment vertical="center"/>
    </xf>
    <xf numFmtId="0" fontId="8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38" fontId="11" fillId="0" borderId="11">
      <alignment horizontal="right" vertical="center"/>
      <protection locked="0"/>
    </xf>
    <xf numFmtId="2" fontId="1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9" fontId="16" fillId="0" borderId="0" applyFont="0" applyFill="0" applyBorder="0" applyAlignment="0" applyProtection="0"/>
    <xf numFmtId="9" fontId="17" fillId="0" borderId="0" applyFont="0" applyFill="0" applyBorder="0" applyAlignment="0" applyProtection="0">
      <alignment vertical="center"/>
    </xf>
    <xf numFmtId="0" fontId="18" fillId="0" borderId="0"/>
    <xf numFmtId="41" fontId="3" fillId="0" borderId="0" applyFont="0" applyFill="0" applyBorder="0" applyAlignment="0" applyProtection="0">
      <alignment vertical="center"/>
    </xf>
    <xf numFmtId="178" fontId="16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178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41" fontId="17" fillId="0" borderId="0" applyFont="0" applyFill="0" applyBorder="0" applyAlignment="0" applyProtection="0">
      <alignment vertical="center"/>
    </xf>
    <xf numFmtId="0" fontId="10" fillId="0" borderId="0"/>
    <xf numFmtId="0" fontId="19" fillId="0" borderId="13"/>
    <xf numFmtId="4" fontId="12" fillId="0" borderId="0" applyFont="0" applyFill="0" applyBorder="0" applyAlignment="0" applyProtection="0"/>
    <xf numFmtId="3" fontId="12" fillId="0" borderId="0" applyFont="0" applyFill="0" applyBorder="0" applyAlignment="0" applyProtection="0"/>
    <xf numFmtId="0" fontId="8" fillId="0" borderId="0"/>
    <xf numFmtId="179" fontId="8" fillId="0" borderId="0" applyFont="0" applyFill="0" applyBorder="0" applyAlignment="0" applyProtection="0"/>
    <xf numFmtId="180" fontId="8" fillId="0" borderId="0" applyFont="0" applyFill="0" applyBorder="0" applyAlignment="0" applyProtection="0"/>
    <xf numFmtId="42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10" fontId="12" fillId="0" borderId="0" applyFont="0" applyFill="0" applyBorder="0" applyAlignment="0" applyProtection="0"/>
    <xf numFmtId="0" fontId="16" fillId="0" borderId="0"/>
    <xf numFmtId="0" fontId="16" fillId="0" borderId="0"/>
    <xf numFmtId="0" fontId="3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6" fillId="0" borderId="0">
      <alignment vertical="center"/>
    </xf>
    <xf numFmtId="0" fontId="12" fillId="0" borderId="14" applyNumberFormat="0" applyFont="0" applyFill="0" applyAlignment="0" applyProtection="0"/>
    <xf numFmtId="0" fontId="16" fillId="0" borderId="0" applyFont="0" applyFill="0" applyBorder="0" applyAlignment="0" applyProtection="0"/>
    <xf numFmtId="181" fontId="12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21" fillId="0" borderId="0"/>
    <xf numFmtId="0" fontId="16" fillId="0" borderId="0" applyFill="0" applyBorder="0" applyAlignment="0"/>
    <xf numFmtId="0" fontId="22" fillId="0" borderId="0"/>
    <xf numFmtId="4" fontId="23" fillId="0" borderId="0">
      <protection locked="0"/>
    </xf>
    <xf numFmtId="179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2" fontId="23" fillId="0" borderId="0">
      <protection locked="0"/>
    </xf>
    <xf numFmtId="183" fontId="10" fillId="0" borderId="0" applyFont="0" applyFill="0" applyBorder="0" applyAlignment="0" applyProtection="0"/>
    <xf numFmtId="184" fontId="10" fillId="0" borderId="0" applyFont="0" applyFill="0" applyBorder="0" applyAlignment="0" applyProtection="0"/>
    <xf numFmtId="0" fontId="24" fillId="0" borderId="0" applyFill="0" applyBorder="0" applyAlignment="0" applyProtection="0"/>
    <xf numFmtId="0" fontId="23" fillId="0" borderId="0">
      <protection locked="0"/>
    </xf>
    <xf numFmtId="0" fontId="23" fillId="0" borderId="0">
      <protection locked="0"/>
    </xf>
    <xf numFmtId="0" fontId="25" fillId="0" borderId="0">
      <protection locked="0"/>
    </xf>
    <xf numFmtId="0" fontId="23" fillId="0" borderId="0">
      <protection locked="0"/>
    </xf>
    <xf numFmtId="0" fontId="23" fillId="0" borderId="0">
      <protection locked="0"/>
    </xf>
    <xf numFmtId="0" fontId="23" fillId="0" borderId="0">
      <protection locked="0"/>
    </xf>
    <xf numFmtId="0" fontId="25" fillId="0" borderId="0">
      <protection locked="0"/>
    </xf>
    <xf numFmtId="2" fontId="24" fillId="0" borderId="0" applyFill="0" applyBorder="0" applyAlignment="0" applyProtection="0"/>
    <xf numFmtId="38" fontId="26" fillId="9" borderId="0" applyNumberFormat="0" applyBorder="0" applyAlignment="0" applyProtection="0"/>
    <xf numFmtId="0" fontId="27" fillId="0" borderId="0">
      <alignment horizontal="left"/>
    </xf>
    <xf numFmtId="0" fontId="28" fillId="0" borderId="9" applyNumberFormat="0" applyAlignment="0" applyProtection="0">
      <alignment horizontal="left" vertical="center"/>
    </xf>
    <xf numFmtId="0" fontId="28" fillId="0" borderId="2">
      <alignment horizontal="left" vertical="center"/>
    </xf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0" fontId="26" fillId="9" borderId="1" applyNumberFormat="0" applyBorder="0" applyAlignment="0" applyProtection="0"/>
    <xf numFmtId="0" fontId="30" fillId="0" borderId="10"/>
    <xf numFmtId="185" fontId="10" fillId="0" borderId="0"/>
    <xf numFmtId="0" fontId="10" fillId="0" borderId="0"/>
    <xf numFmtId="186" fontId="23" fillId="0" borderId="0">
      <protection locked="0"/>
    </xf>
    <xf numFmtId="10" fontId="10" fillId="0" borderId="0" applyFont="0" applyFill="0" applyBorder="0" applyAlignment="0" applyProtection="0"/>
    <xf numFmtId="187" fontId="10" fillId="0" borderId="0" applyFont="0" applyFill="0" applyBorder="0" applyAlignment="0" applyProtection="0"/>
    <xf numFmtId="0" fontId="30" fillId="0" borderId="0"/>
    <xf numFmtId="0" fontId="24" fillId="0" borderId="15" applyNumberFormat="0" applyFill="0" applyAlignment="0" applyProtection="0"/>
    <xf numFmtId="0" fontId="3" fillId="0" borderId="0">
      <alignment vertical="center"/>
    </xf>
  </cellStyleXfs>
  <cellXfs count="81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top" wrapText="1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176" fontId="4" fillId="0" borderId="1" xfId="0" applyNumberFormat="1" applyFont="1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/>
    </xf>
    <xf numFmtId="0" fontId="32" fillId="0" borderId="7" xfId="0" applyFont="1" applyBorder="1" applyAlignment="1">
      <alignment vertical="center" wrapText="1"/>
    </xf>
    <xf numFmtId="177" fontId="6" fillId="5" borderId="7" xfId="0" applyNumberFormat="1" applyFont="1" applyFill="1" applyBorder="1">
      <alignment vertical="center"/>
    </xf>
    <xf numFmtId="0" fontId="31" fillId="0" borderId="7" xfId="0" applyFont="1" applyBorder="1" applyAlignment="1">
      <alignment horizontal="left" vertical="center" wrapText="1"/>
    </xf>
    <xf numFmtId="0" fontId="3" fillId="0" borderId="0" xfId="0" applyFont="1">
      <alignment vertical="center"/>
    </xf>
    <xf numFmtId="0" fontId="0" fillId="8" borderId="0" xfId="0" applyFill="1">
      <alignment vertical="center"/>
    </xf>
    <xf numFmtId="0" fontId="0" fillId="7" borderId="0" xfId="0" applyFill="1">
      <alignment vertical="center"/>
    </xf>
    <xf numFmtId="0" fontId="35" fillId="10" borderId="1" xfId="0" applyFont="1" applyFill="1" applyBorder="1" applyAlignment="1">
      <alignment horizontal="center" vertical="center"/>
    </xf>
    <xf numFmtId="9" fontId="35" fillId="10" borderId="1" xfId="0" applyNumberFormat="1" applyFont="1" applyFill="1" applyBorder="1" applyAlignment="1">
      <alignment horizontal="center" vertical="center"/>
    </xf>
    <xf numFmtId="0" fontId="35" fillId="10" borderId="17" xfId="0" applyFont="1" applyFill="1" applyBorder="1" applyAlignment="1">
      <alignment horizontal="center" vertical="center"/>
    </xf>
    <xf numFmtId="0" fontId="35" fillId="0" borderId="17" xfId="0" applyFont="1" applyBorder="1" applyAlignment="1">
      <alignment horizontal="center" vertical="center"/>
    </xf>
    <xf numFmtId="0" fontId="35" fillId="10" borderId="18" xfId="0" applyFont="1" applyFill="1" applyBorder="1" applyAlignment="1">
      <alignment horizontal="center" vertical="center"/>
    </xf>
    <xf numFmtId="0" fontId="35" fillId="0" borderId="18" xfId="0" applyFont="1" applyBorder="1" applyAlignment="1">
      <alignment horizontal="center" vertical="center"/>
    </xf>
    <xf numFmtId="0" fontId="35" fillId="10" borderId="19" xfId="0" applyFont="1" applyFill="1" applyBorder="1" applyAlignment="1">
      <alignment horizontal="center" vertical="center"/>
    </xf>
    <xf numFmtId="0" fontId="35" fillId="0" borderId="19" xfId="0" applyFont="1" applyBorder="1" applyAlignment="1">
      <alignment horizontal="center" vertical="center"/>
    </xf>
    <xf numFmtId="0" fontId="35" fillId="0" borderId="20" xfId="0" applyFont="1" applyBorder="1" applyAlignment="1">
      <alignment horizontal="center" vertical="center"/>
    </xf>
    <xf numFmtId="0" fontId="37" fillId="0" borderId="0" xfId="0" applyFont="1">
      <alignment vertical="center"/>
    </xf>
    <xf numFmtId="0" fontId="4" fillId="5" borderId="12" xfId="0" applyFont="1" applyFill="1" applyBorder="1" applyAlignment="1">
      <alignment horizontal="center" vertical="center"/>
    </xf>
    <xf numFmtId="177" fontId="6" fillId="5" borderId="5" xfId="0" applyNumberFormat="1" applyFont="1" applyFill="1" applyBorder="1">
      <alignment vertical="center"/>
    </xf>
    <xf numFmtId="0" fontId="4" fillId="5" borderId="29" xfId="0" applyFont="1" applyFill="1" applyBorder="1" applyAlignment="1">
      <alignment horizontal="center" vertical="center"/>
    </xf>
    <xf numFmtId="176" fontId="4" fillId="0" borderId="4" xfId="0" applyNumberFormat="1" applyFont="1" applyBorder="1">
      <alignment vertical="center"/>
    </xf>
    <xf numFmtId="0" fontId="4" fillId="5" borderId="25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 wrapText="1"/>
    </xf>
    <xf numFmtId="177" fontId="6" fillId="5" borderId="26" xfId="0" applyNumberFormat="1" applyFont="1" applyFill="1" applyBorder="1">
      <alignment vertical="center"/>
    </xf>
    <xf numFmtId="0" fontId="4" fillId="5" borderId="30" xfId="0" applyFont="1" applyFill="1" applyBorder="1" applyAlignment="1">
      <alignment horizontal="center" vertical="center"/>
    </xf>
    <xf numFmtId="0" fontId="31" fillId="0" borderId="5" xfId="0" quotePrefix="1" applyFont="1" applyBorder="1" applyAlignment="1">
      <alignment horizontal="left" vertical="center" wrapText="1"/>
    </xf>
    <xf numFmtId="0" fontId="31" fillId="0" borderId="7" xfId="0" quotePrefix="1" applyFont="1" applyBorder="1" applyAlignment="1">
      <alignment horizontal="left" vertical="center" wrapText="1"/>
    </xf>
    <xf numFmtId="176" fontId="4" fillId="11" borderId="25" xfId="0" applyNumberFormat="1" applyFont="1" applyFill="1" applyBorder="1">
      <alignment vertical="center"/>
    </xf>
    <xf numFmtId="0" fontId="31" fillId="11" borderId="26" xfId="0" quotePrefix="1" applyFont="1" applyFill="1" applyBorder="1" applyAlignment="1">
      <alignment horizontal="left" vertical="center" wrapText="1"/>
    </xf>
    <xf numFmtId="0" fontId="38" fillId="0" borderId="5" xfId="0" applyFont="1" applyBorder="1" applyAlignment="1">
      <alignment vertical="center" wrapText="1"/>
    </xf>
    <xf numFmtId="0" fontId="39" fillId="0" borderId="7" xfId="0" applyFont="1" applyBorder="1" applyAlignment="1">
      <alignment horizontal="left" vertical="center" wrapText="1"/>
    </xf>
    <xf numFmtId="0" fontId="39" fillId="11" borderId="26" xfId="0" applyFont="1" applyFill="1" applyBorder="1" applyAlignment="1">
      <alignment horizontal="left" vertical="center" wrapText="1"/>
    </xf>
    <xf numFmtId="0" fontId="4" fillId="5" borderId="31" xfId="0" applyFont="1" applyFill="1" applyBorder="1" applyAlignment="1">
      <alignment horizontal="center" vertical="center" wrapText="1"/>
    </xf>
    <xf numFmtId="0" fontId="4" fillId="5" borderId="31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176" fontId="4" fillId="0" borderId="25" xfId="0" applyNumberFormat="1" applyFont="1" applyBorder="1">
      <alignment vertical="center"/>
    </xf>
    <xf numFmtId="0" fontId="6" fillId="6" borderId="29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4" fillId="5" borderId="6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35" fillId="10" borderId="1" xfId="0" applyFont="1" applyFill="1" applyBorder="1" applyAlignment="1">
      <alignment horizontal="center" vertical="center"/>
    </xf>
  </cellXfs>
  <cellStyles count="88">
    <cellStyle name="??&amp;O?&amp;H?_x0008__x000f__x0007_?_x0007__x0001__x0001_" xfId="2"/>
    <cellStyle name="_BIP-1300 견적(08(1).03.28)" xfId="7"/>
    <cellStyle name="_버버리서버IBM_HP견적(0327)" xfId="3"/>
    <cellStyle name="_복사본 발주서양식 대신정보통신" xfId="4"/>
    <cellStyle name="_아스템즈_080321_X3650(씨앤피_박진우)" xfId="5"/>
    <cellStyle name="_육군정보화발주서" xfId="6"/>
    <cellStyle name="123" xfId="8"/>
    <cellStyle name="AeE­ [0]_INQUIRY ¿μ¾÷AßAø " xfId="50"/>
    <cellStyle name="AeE­_INQUIRY ¿μ¾÷AßAø " xfId="51"/>
    <cellStyle name="AÞ¸¶ [0]_INQUIRY ¿μ¾÷AßAø " xfId="52"/>
    <cellStyle name="AÞ¸¶_INQUIRY ¿μ¾÷AßAø " xfId="53"/>
    <cellStyle name="C￥AØ_¿μ¾÷CoE² " xfId="54"/>
    <cellStyle name="Calc Currency (0)" xfId="55"/>
    <cellStyle name="category" xfId="56"/>
    <cellStyle name="Comma" xfId="57"/>
    <cellStyle name="Comma [0]_ SG&amp;A Bridge " xfId="58"/>
    <cellStyle name="Comma_ SG&amp;A Bridge " xfId="59"/>
    <cellStyle name="Currency" xfId="60"/>
    <cellStyle name="Currency [0]_ SG&amp;A Bridge " xfId="61"/>
    <cellStyle name="Currency_ SG&amp;A Bridge " xfId="62"/>
    <cellStyle name="Date" xfId="63"/>
    <cellStyle name="F2" xfId="64"/>
    <cellStyle name="F3" xfId="65"/>
    <cellStyle name="F4" xfId="66"/>
    <cellStyle name="F5" xfId="67"/>
    <cellStyle name="F6" xfId="68"/>
    <cellStyle name="F7" xfId="69"/>
    <cellStyle name="F8" xfId="70"/>
    <cellStyle name="Fixed" xfId="71"/>
    <cellStyle name="Grey" xfId="72"/>
    <cellStyle name="HEADER" xfId="73"/>
    <cellStyle name="Header1" xfId="74"/>
    <cellStyle name="Header2" xfId="75"/>
    <cellStyle name="HEADING1" xfId="76"/>
    <cellStyle name="HEADING2" xfId="77"/>
    <cellStyle name="Input [yellow]" xfId="78"/>
    <cellStyle name="Model" xfId="79"/>
    <cellStyle name="Normal - Style1" xfId="80"/>
    <cellStyle name="Normal_ SG&amp;A Bridge " xfId="81"/>
    <cellStyle name="Percent" xfId="82"/>
    <cellStyle name="Percent [2]" xfId="83"/>
    <cellStyle name="Percent_EBG Fcst &amp; BRM 2001_10_19" xfId="84"/>
    <cellStyle name="subhead" xfId="85"/>
    <cellStyle name="Total" xfId="86"/>
    <cellStyle name="고정소숫점" xfId="9"/>
    <cellStyle name="고정출력1" xfId="10"/>
    <cellStyle name="고정출력2" xfId="11"/>
    <cellStyle name="날짜" xfId="12"/>
    <cellStyle name="달러" xfId="13"/>
    <cellStyle name="뒤에 오는 하이퍼링크_PLDT" xfId="14"/>
    <cellStyle name="백분율 2" xfId="15"/>
    <cellStyle name="백분율 3" xfId="16"/>
    <cellStyle name="뷭?_BOOKSHIP" xfId="17"/>
    <cellStyle name="쉼표 [0] 2" xfId="18"/>
    <cellStyle name="쉼표 [0] 3" xfId="19"/>
    <cellStyle name="쉼표 [0] 3 2" xfId="20"/>
    <cellStyle name="쉼표 [0] 4" xfId="21"/>
    <cellStyle name="쉼표 [0] 5" xfId="22"/>
    <cellStyle name="쉼표 [0] 5 2" xfId="23"/>
    <cellStyle name="쉼표 [0] 6" xfId="24"/>
    <cellStyle name="쉼표 [0] 7" xfId="25"/>
    <cellStyle name="쉼표 [0] 8" xfId="26"/>
    <cellStyle name="스타일 1" xfId="27"/>
    <cellStyle name="안건회계법인" xfId="28"/>
    <cellStyle name="자리수" xfId="29"/>
    <cellStyle name="자리수0" xfId="30"/>
    <cellStyle name="지정되지 않음" xfId="31"/>
    <cellStyle name="콤마 [0]_ 94경비율" xfId="32"/>
    <cellStyle name="콤마_ 94경비율" xfId="33"/>
    <cellStyle name="통화 [0] 2" xfId="34"/>
    <cellStyle name="통화 [0] 3" xfId="35"/>
    <cellStyle name="퍼센트" xfId="36"/>
    <cellStyle name="표준" xfId="0" builtinId="0"/>
    <cellStyle name="표준 2" xfId="37"/>
    <cellStyle name="표준 2 2" xfId="38"/>
    <cellStyle name="표준 2 3" xfId="39"/>
    <cellStyle name="표준 3" xfId="40"/>
    <cellStyle name="표준 4" xfId="41"/>
    <cellStyle name="표준 4 2" xfId="42"/>
    <cellStyle name="표준 5" xfId="43"/>
    <cellStyle name="표준 5 2" xfId="44"/>
    <cellStyle name="표준 6" xfId="45"/>
    <cellStyle name="표준 8" xfId="46"/>
    <cellStyle name="표준 9" xfId="1"/>
    <cellStyle name="표준 9 3" xfId="87"/>
    <cellStyle name="합산" xfId="47"/>
    <cellStyle name="화폐기호" xfId="48"/>
    <cellStyle name="화폐기호0" xfId="4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9"/>
  <sheetViews>
    <sheetView showGridLines="0" tabSelected="1" topLeftCell="C1" zoomScaleNormal="100" workbookViewId="0">
      <pane ySplit="6" topLeftCell="A7" activePane="bottomLeft" state="frozen"/>
      <selection activeCell="G1" sqref="G1"/>
      <selection pane="bottomLeft" activeCell="J9" sqref="J9"/>
    </sheetView>
  </sheetViews>
  <sheetFormatPr defaultRowHeight="17.399999999999999"/>
  <cols>
    <col min="1" max="1" width="0.3984375" customWidth="1"/>
    <col min="2" max="2" width="28" customWidth="1"/>
    <col min="3" max="3" width="8.19921875" bestFit="1" customWidth="1"/>
    <col min="4" max="4" width="20.19921875" bestFit="1" customWidth="1"/>
    <col min="5" max="5" width="6.3984375" customWidth="1"/>
    <col min="6" max="6" width="10.09765625" customWidth="1"/>
    <col min="7" max="13" width="13.69921875" customWidth="1"/>
    <col min="14" max="14" width="35.59765625" customWidth="1"/>
  </cols>
  <sheetData>
    <row r="1" spans="2:14" ht="2.25" customHeight="1" thickBot="1">
      <c r="B1" s="1"/>
      <c r="C1" s="1"/>
      <c r="D1" s="1"/>
      <c r="E1" s="1"/>
      <c r="F1" s="1"/>
    </row>
    <row r="2" spans="2:14" ht="29.25" customHeight="1">
      <c r="B2" s="57" t="s">
        <v>74</v>
      </c>
      <c r="C2" s="58"/>
      <c r="D2" s="58"/>
      <c r="E2" s="59"/>
      <c r="F2" s="49" t="s">
        <v>1</v>
      </c>
      <c r="G2" s="50"/>
      <c r="H2" s="50"/>
      <c r="I2" s="50"/>
      <c r="J2" s="50"/>
      <c r="K2" s="50"/>
      <c r="L2" s="50"/>
      <c r="M2" s="50"/>
      <c r="N2" s="51"/>
    </row>
    <row r="3" spans="2:14" ht="19.5" customHeight="1">
      <c r="B3" s="60"/>
      <c r="C3" s="61"/>
      <c r="D3" s="61"/>
      <c r="E3" s="62"/>
      <c r="F3" s="45" t="s">
        <v>2</v>
      </c>
      <c r="G3" s="63" t="s">
        <v>3</v>
      </c>
      <c r="H3" s="63"/>
      <c r="I3" s="63"/>
      <c r="J3" s="63" t="s">
        <v>4</v>
      </c>
      <c r="K3" s="63"/>
      <c r="L3" s="63"/>
      <c r="M3" s="63"/>
      <c r="N3" s="11" t="s">
        <v>25</v>
      </c>
    </row>
    <row r="4" spans="2:14" ht="30.75" customHeight="1">
      <c r="B4" s="60"/>
      <c r="C4" s="61"/>
      <c r="D4" s="61"/>
      <c r="E4" s="62"/>
      <c r="F4" s="64" t="s">
        <v>5</v>
      </c>
      <c r="G4" s="3" t="s">
        <v>6</v>
      </c>
      <c r="H4" s="3" t="s">
        <v>7</v>
      </c>
      <c r="I4" s="4" t="s">
        <v>8</v>
      </c>
      <c r="J4" s="4" t="s">
        <v>9</v>
      </c>
      <c r="K4" s="4" t="s">
        <v>10</v>
      </c>
      <c r="L4" s="3" t="s">
        <v>11</v>
      </c>
      <c r="M4" s="4" t="s">
        <v>12</v>
      </c>
      <c r="N4" s="5" t="s">
        <v>24</v>
      </c>
    </row>
    <row r="5" spans="2:14" ht="43.2">
      <c r="B5" s="65" t="s">
        <v>13</v>
      </c>
      <c r="C5" s="66" t="s">
        <v>14</v>
      </c>
      <c r="D5" s="66" t="s">
        <v>15</v>
      </c>
      <c r="E5" s="67" t="s">
        <v>30</v>
      </c>
      <c r="F5" s="64"/>
      <c r="G5" s="6" t="s">
        <v>16</v>
      </c>
      <c r="H5" s="6" t="s">
        <v>17</v>
      </c>
      <c r="I5" s="6" t="s">
        <v>18</v>
      </c>
      <c r="J5" s="6" t="s">
        <v>19</v>
      </c>
      <c r="K5" s="6" t="s">
        <v>20</v>
      </c>
      <c r="L5" s="6" t="s">
        <v>21</v>
      </c>
      <c r="M5" s="6" t="s">
        <v>22</v>
      </c>
      <c r="N5" s="12" t="s">
        <v>26</v>
      </c>
    </row>
    <row r="6" spans="2:14" s="2" customFormat="1" ht="22.5" customHeight="1">
      <c r="B6" s="65"/>
      <c r="C6" s="66"/>
      <c r="D6" s="66"/>
      <c r="E6" s="67"/>
      <c r="F6" s="64"/>
      <c r="G6" s="10" t="s">
        <v>50</v>
      </c>
      <c r="H6" s="10" t="s">
        <v>50</v>
      </c>
      <c r="I6" s="10" t="s">
        <v>50</v>
      </c>
      <c r="J6" s="10" t="s">
        <v>50</v>
      </c>
      <c r="K6" s="10" t="s">
        <v>50</v>
      </c>
      <c r="L6" s="10" t="s">
        <v>51</v>
      </c>
      <c r="M6" s="10" t="s">
        <v>52</v>
      </c>
      <c r="N6" s="14"/>
    </row>
    <row r="7" spans="2:14">
      <c r="B7" s="54" t="s">
        <v>75</v>
      </c>
      <c r="C7" s="7"/>
      <c r="D7" s="8"/>
      <c r="E7" s="13">
        <f t="shared" ref="E7:E13" si="0">(G7+H7+I7+J7+K7+L7+M7)</f>
        <v>0</v>
      </c>
      <c r="F7" s="28" t="s">
        <v>0</v>
      </c>
      <c r="G7" s="9"/>
      <c r="H7" s="9"/>
      <c r="I7" s="9"/>
      <c r="J7" s="9"/>
      <c r="K7" s="9"/>
      <c r="L7" s="9"/>
      <c r="M7" s="9"/>
      <c r="N7" s="14"/>
    </row>
    <row r="8" spans="2:14">
      <c r="B8" s="55"/>
      <c r="C8" s="7"/>
      <c r="D8" s="8"/>
      <c r="E8" s="13">
        <f>(G8+H8+I8+J8+K8+L8+M8)</f>
        <v>0</v>
      </c>
      <c r="F8" s="28" t="s">
        <v>29</v>
      </c>
      <c r="G8" s="9">
        <f>(G17*1)</f>
        <v>0</v>
      </c>
      <c r="H8" s="9">
        <f t="shared" ref="H8:M8" si="1">(H17*1)</f>
        <v>0</v>
      </c>
      <c r="I8" s="9">
        <f t="shared" si="1"/>
        <v>0</v>
      </c>
      <c r="J8" s="9">
        <f t="shared" si="1"/>
        <v>0</v>
      </c>
      <c r="K8" s="9">
        <f t="shared" si="1"/>
        <v>0</v>
      </c>
      <c r="L8" s="9">
        <f t="shared" si="1"/>
        <v>0</v>
      </c>
      <c r="M8" s="9">
        <f t="shared" si="1"/>
        <v>0</v>
      </c>
      <c r="N8" s="14"/>
    </row>
    <row r="9" spans="2:14" ht="92.4">
      <c r="B9" s="55"/>
      <c r="C9" s="7" t="s">
        <v>80</v>
      </c>
      <c r="D9" s="8" t="s">
        <v>78</v>
      </c>
      <c r="E9" s="13">
        <f>(G9+H9+I9+J9+K9+L9+M9)</f>
        <v>22.65</v>
      </c>
      <c r="F9" s="28" t="s">
        <v>27</v>
      </c>
      <c r="G9" s="9">
        <f>(G18*0.65 + G24*0.35)</f>
        <v>4</v>
      </c>
      <c r="H9" s="9">
        <f t="shared" ref="H9:M9" si="2">(H18*0.65 + H24*0.35)</f>
        <v>5</v>
      </c>
      <c r="I9" s="9">
        <f t="shared" si="2"/>
        <v>2.6500000000000004</v>
      </c>
      <c r="J9" s="9">
        <f t="shared" si="2"/>
        <v>4</v>
      </c>
      <c r="K9" s="9">
        <f t="shared" si="2"/>
        <v>3</v>
      </c>
      <c r="L9" s="9">
        <f t="shared" si="2"/>
        <v>2</v>
      </c>
      <c r="M9" s="9">
        <f t="shared" si="2"/>
        <v>2</v>
      </c>
      <c r="N9" s="37" t="s">
        <v>81</v>
      </c>
    </row>
    <row r="10" spans="2:14">
      <c r="B10" s="55"/>
      <c r="C10" s="7"/>
      <c r="D10" s="8"/>
      <c r="E10" s="13">
        <f t="shared" si="0"/>
        <v>0</v>
      </c>
      <c r="F10" s="28" t="s">
        <v>76</v>
      </c>
      <c r="G10" s="9">
        <f t="shared" ref="G10:M12" si="3">(G19*0.65 + G25*0.35)</f>
        <v>0</v>
      </c>
      <c r="H10" s="9">
        <f t="shared" si="3"/>
        <v>0</v>
      </c>
      <c r="I10" s="9">
        <f t="shared" si="3"/>
        <v>0</v>
      </c>
      <c r="J10" s="9">
        <f t="shared" si="3"/>
        <v>0</v>
      </c>
      <c r="K10" s="9">
        <f t="shared" si="3"/>
        <v>0</v>
      </c>
      <c r="L10" s="9">
        <f t="shared" si="3"/>
        <v>0</v>
      </c>
      <c r="M10" s="9">
        <f t="shared" si="3"/>
        <v>0</v>
      </c>
      <c r="N10" s="14"/>
    </row>
    <row r="11" spans="2:14">
      <c r="B11" s="55"/>
      <c r="C11" s="7"/>
      <c r="D11" s="8"/>
      <c r="E11" s="13">
        <f t="shared" si="0"/>
        <v>0</v>
      </c>
      <c r="F11" s="28" t="s">
        <v>27</v>
      </c>
      <c r="G11" s="9">
        <f t="shared" si="3"/>
        <v>0</v>
      </c>
      <c r="H11" s="9">
        <f t="shared" si="3"/>
        <v>0</v>
      </c>
      <c r="I11" s="9">
        <f t="shared" si="3"/>
        <v>0</v>
      </c>
      <c r="J11" s="9">
        <f t="shared" si="3"/>
        <v>0</v>
      </c>
      <c r="K11" s="9">
        <f t="shared" si="3"/>
        <v>0</v>
      </c>
      <c r="L11" s="9">
        <f t="shared" si="3"/>
        <v>0</v>
      </c>
      <c r="M11" s="9">
        <f t="shared" si="3"/>
        <v>0</v>
      </c>
      <c r="N11" s="14"/>
    </row>
    <row r="12" spans="2:14">
      <c r="B12" s="55"/>
      <c r="C12" s="7"/>
      <c r="D12" s="8"/>
      <c r="E12" s="13">
        <f t="shared" ref="E12" si="4">(G12+H12+I12+J12+K12+L12+M12)</f>
        <v>0</v>
      </c>
      <c r="F12" s="28" t="s">
        <v>27</v>
      </c>
      <c r="G12" s="9">
        <f t="shared" si="3"/>
        <v>0</v>
      </c>
      <c r="H12" s="9">
        <f t="shared" si="3"/>
        <v>0</v>
      </c>
      <c r="I12" s="9">
        <f t="shared" si="3"/>
        <v>0</v>
      </c>
      <c r="J12" s="9">
        <f t="shared" si="3"/>
        <v>0</v>
      </c>
      <c r="K12" s="9">
        <f t="shared" si="3"/>
        <v>0</v>
      </c>
      <c r="L12" s="9">
        <f t="shared" si="3"/>
        <v>0</v>
      </c>
      <c r="M12" s="9">
        <f t="shared" si="3"/>
        <v>0</v>
      </c>
      <c r="N12" s="14"/>
    </row>
    <row r="13" spans="2:14" ht="18" thickBot="1">
      <c r="B13" s="56"/>
      <c r="C13" s="32"/>
      <c r="D13" s="33"/>
      <c r="E13" s="34">
        <f t="shared" si="0"/>
        <v>0</v>
      </c>
      <c r="F13" s="28" t="s">
        <v>27</v>
      </c>
      <c r="G13" s="9">
        <f>(G22*0.65 + G28*0.35)</f>
        <v>0</v>
      </c>
      <c r="H13" s="9">
        <f t="shared" ref="H13:M13" si="5">(H22*0.65 + H28*0.35)</f>
        <v>0</v>
      </c>
      <c r="I13" s="9">
        <f t="shared" si="5"/>
        <v>0</v>
      </c>
      <c r="J13" s="9">
        <f t="shared" si="5"/>
        <v>0</v>
      </c>
      <c r="K13" s="9">
        <f t="shared" si="5"/>
        <v>0</v>
      </c>
      <c r="L13" s="9">
        <f t="shared" si="5"/>
        <v>0</v>
      </c>
      <c r="M13" s="9">
        <f t="shared" si="5"/>
        <v>0</v>
      </c>
      <c r="N13" s="14"/>
    </row>
    <row r="14" spans="2:14" ht="4.5" customHeight="1" thickBot="1"/>
    <row r="15" spans="2:14" ht="18" thickBot="1">
      <c r="B15" s="77" t="s">
        <v>23</v>
      </c>
      <c r="C15" s="78"/>
      <c r="D15" s="78"/>
      <c r="E15" s="79"/>
      <c r="F15" s="52"/>
      <c r="G15" s="52"/>
      <c r="H15" s="52"/>
      <c r="I15" s="52"/>
      <c r="J15" s="52"/>
      <c r="K15" s="52"/>
      <c r="L15" s="52"/>
      <c r="M15" s="52"/>
      <c r="N15" s="53"/>
    </row>
    <row r="16" spans="2:14" ht="18" thickBot="1">
      <c r="B16" s="71" t="s">
        <v>28</v>
      </c>
      <c r="C16" s="72"/>
      <c r="D16" s="72"/>
      <c r="E16" s="73"/>
    </row>
    <row r="17" spans="2:14">
      <c r="B17" s="68" t="s">
        <v>75</v>
      </c>
      <c r="C17" s="46"/>
      <c r="D17" s="47"/>
      <c r="E17" s="29">
        <f t="shared" ref="E17:E22" si="6">(G17+H17+I17+J17+K17+L17+M17)</f>
        <v>0</v>
      </c>
      <c r="F17" s="30" t="s">
        <v>77</v>
      </c>
      <c r="G17" s="31">
        <v>0</v>
      </c>
      <c r="H17" s="31">
        <v>0</v>
      </c>
      <c r="I17" s="31">
        <v>0</v>
      </c>
      <c r="J17" s="31">
        <v>0</v>
      </c>
      <c r="K17" s="31">
        <v>0</v>
      </c>
      <c r="L17" s="31">
        <v>0</v>
      </c>
      <c r="M17" s="31">
        <v>0</v>
      </c>
      <c r="N17" s="36"/>
    </row>
    <row r="18" spans="2:14">
      <c r="B18" s="54"/>
      <c r="C18" s="7" t="s">
        <v>79</v>
      </c>
      <c r="D18" s="8" t="s">
        <v>78</v>
      </c>
      <c r="E18" s="13">
        <f t="shared" si="6"/>
        <v>23</v>
      </c>
      <c r="F18" s="28" t="s">
        <v>27</v>
      </c>
      <c r="G18" s="9">
        <v>4</v>
      </c>
      <c r="H18" s="9">
        <v>5</v>
      </c>
      <c r="I18" s="9">
        <v>3</v>
      </c>
      <c r="J18" s="9">
        <v>4</v>
      </c>
      <c r="K18" s="9">
        <v>3</v>
      </c>
      <c r="L18" s="9">
        <v>2</v>
      </c>
      <c r="M18" s="9">
        <v>2</v>
      </c>
      <c r="N18" s="37"/>
    </row>
    <row r="19" spans="2:14">
      <c r="B19" s="54"/>
      <c r="C19" s="7"/>
      <c r="D19" s="8"/>
      <c r="E19" s="13">
        <f t="shared" si="6"/>
        <v>0</v>
      </c>
      <c r="F19" s="28" t="s">
        <v>76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37"/>
    </row>
    <row r="20" spans="2:14">
      <c r="B20" s="54"/>
      <c r="C20" s="7"/>
      <c r="D20" s="8"/>
      <c r="E20" s="13">
        <f>(G20+H20+I20+J20+K20+L20+M20)</f>
        <v>0</v>
      </c>
      <c r="F20" s="28" t="s">
        <v>27</v>
      </c>
      <c r="G20" s="9"/>
      <c r="H20" s="9"/>
      <c r="I20" s="9"/>
      <c r="J20" s="9"/>
      <c r="K20" s="9"/>
      <c r="L20" s="9"/>
      <c r="M20" s="9"/>
      <c r="N20" s="37"/>
    </row>
    <row r="21" spans="2:14">
      <c r="B21" s="54"/>
      <c r="C21" s="7"/>
      <c r="D21" s="8"/>
      <c r="E21" s="13">
        <f t="shared" si="6"/>
        <v>0</v>
      </c>
      <c r="F21" s="28" t="s">
        <v>27</v>
      </c>
      <c r="G21" s="9"/>
      <c r="H21" s="9"/>
      <c r="I21" s="9"/>
      <c r="J21" s="9"/>
      <c r="K21" s="9"/>
      <c r="L21" s="9"/>
      <c r="M21" s="9"/>
      <c r="N21" s="37"/>
    </row>
    <row r="22" spans="2:14" ht="18" thickBot="1">
      <c r="B22" s="69"/>
      <c r="C22" s="32"/>
      <c r="D22" s="33"/>
      <c r="E22" s="34">
        <f t="shared" si="6"/>
        <v>0</v>
      </c>
      <c r="F22" s="35" t="s">
        <v>27</v>
      </c>
      <c r="G22" s="48"/>
      <c r="H22" s="48"/>
      <c r="I22" s="48"/>
      <c r="J22" s="48"/>
      <c r="K22" s="48"/>
      <c r="L22" s="48"/>
      <c r="M22" s="48"/>
      <c r="N22" s="39"/>
    </row>
    <row r="23" spans="2:14" ht="18" thickBot="1">
      <c r="B23" s="74" t="s">
        <v>29</v>
      </c>
      <c r="C23" s="75"/>
      <c r="D23" s="75"/>
      <c r="E23" s="76"/>
    </row>
    <row r="24" spans="2:14">
      <c r="B24" s="70" t="s">
        <v>75</v>
      </c>
      <c r="C24" s="44" t="s">
        <v>79</v>
      </c>
      <c r="D24" s="43" t="s">
        <v>78</v>
      </c>
      <c r="E24" s="29">
        <f t="shared" ref="E24:E26" si="7">(G24+H24+I24+J24+K24+L24+M24)</f>
        <v>22</v>
      </c>
      <c r="F24" s="30" t="s">
        <v>27</v>
      </c>
      <c r="G24" s="31">
        <v>4</v>
      </c>
      <c r="H24" s="31">
        <v>5</v>
      </c>
      <c r="I24" s="31">
        <v>2</v>
      </c>
      <c r="J24" s="31">
        <v>4</v>
      </c>
      <c r="K24" s="31">
        <v>3</v>
      </c>
      <c r="L24" s="31">
        <v>2</v>
      </c>
      <c r="M24" s="31">
        <v>2</v>
      </c>
      <c r="N24" s="40"/>
    </row>
    <row r="25" spans="2:14">
      <c r="B25" s="54"/>
      <c r="C25" s="7"/>
      <c r="D25" s="8"/>
      <c r="E25" s="13">
        <f t="shared" si="7"/>
        <v>0</v>
      </c>
      <c r="F25" s="28" t="s">
        <v>76</v>
      </c>
      <c r="G25" s="9"/>
      <c r="H25" s="9"/>
      <c r="I25" s="9"/>
      <c r="J25" s="9"/>
      <c r="K25" s="9"/>
      <c r="L25" s="9"/>
      <c r="M25" s="9"/>
      <c r="N25" s="41"/>
    </row>
    <row r="26" spans="2:14">
      <c r="B26" s="54"/>
      <c r="C26" s="7"/>
      <c r="D26" s="8"/>
      <c r="E26" s="13">
        <f t="shared" si="7"/>
        <v>0</v>
      </c>
      <c r="F26" s="28" t="s">
        <v>27</v>
      </c>
      <c r="G26" s="9"/>
      <c r="H26" s="9"/>
      <c r="I26" s="9"/>
      <c r="J26" s="9"/>
      <c r="K26" s="9"/>
      <c r="L26" s="9"/>
      <c r="M26" s="9"/>
      <c r="N26" s="41"/>
    </row>
    <row r="27" spans="2:14">
      <c r="B27" s="54"/>
      <c r="C27" s="7"/>
      <c r="D27" s="8"/>
      <c r="E27" s="13">
        <f>(G27+H27+I27+J27+K27+L27+M27)</f>
        <v>0</v>
      </c>
      <c r="F27" s="28" t="s">
        <v>27</v>
      </c>
      <c r="G27" s="9"/>
      <c r="H27" s="9"/>
      <c r="I27" s="9"/>
      <c r="J27" s="9"/>
      <c r="K27" s="9"/>
      <c r="L27" s="9"/>
      <c r="M27" s="9"/>
      <c r="N27" s="41"/>
    </row>
    <row r="28" spans="2:14">
      <c r="B28" s="54"/>
      <c r="C28" s="7"/>
      <c r="D28" s="8"/>
      <c r="E28" s="13">
        <f t="shared" ref="E28:E29" si="8">(G28+H28+I28+J28+K28+L28+M28)</f>
        <v>0</v>
      </c>
      <c r="F28" s="28" t="s">
        <v>27</v>
      </c>
      <c r="G28" s="9"/>
      <c r="H28" s="9"/>
      <c r="I28" s="9"/>
      <c r="J28" s="9"/>
      <c r="K28" s="9"/>
      <c r="L28" s="9"/>
      <c r="M28" s="9"/>
      <c r="N28" s="41"/>
    </row>
    <row r="29" spans="2:14" ht="18" thickBot="1">
      <c r="B29" s="69"/>
      <c r="C29" s="32"/>
      <c r="D29" s="33"/>
      <c r="E29" s="34">
        <f t="shared" si="8"/>
        <v>0</v>
      </c>
      <c r="F29" s="35" t="s">
        <v>27</v>
      </c>
      <c r="G29" s="38"/>
      <c r="H29" s="38"/>
      <c r="I29" s="38"/>
      <c r="J29" s="38"/>
      <c r="K29" s="38"/>
      <c r="L29" s="38"/>
      <c r="M29" s="38"/>
      <c r="N29" s="42"/>
    </row>
  </sheetData>
  <mergeCells count="16">
    <mergeCell ref="B17:B22"/>
    <mergeCell ref="B24:B29"/>
    <mergeCell ref="B16:E16"/>
    <mergeCell ref="B23:E23"/>
    <mergeCell ref="B15:E15"/>
    <mergeCell ref="F2:N2"/>
    <mergeCell ref="F15:N15"/>
    <mergeCell ref="B7:B13"/>
    <mergeCell ref="B2:E4"/>
    <mergeCell ref="G3:I3"/>
    <mergeCell ref="J3:M3"/>
    <mergeCell ref="F4:F6"/>
    <mergeCell ref="B5:B6"/>
    <mergeCell ref="C5:C6"/>
    <mergeCell ref="D5:D6"/>
    <mergeCell ref="E5:E6"/>
  </mergeCells>
  <phoneticPr fontId="1" type="noConversion"/>
  <dataValidations count="1">
    <dataValidation type="list" allowBlank="1" showInputMessage="1" showErrorMessage="1" sqref="F17:F22 F7:F13 F24:F29">
      <formula1>"PM,PL,POS개발,WEB개발,SVR개발,지원"</formula1>
    </dataValidation>
  </dataValidations>
  <pageMargins left="0.7" right="0.7" top="0.75" bottom="0.75" header="0.3" footer="0.3"/>
  <pageSetup paperSize="9" scale="6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I34"/>
  <sheetViews>
    <sheetView zoomScaleNormal="100" workbookViewId="0">
      <selection activeCell="N23" sqref="N23"/>
    </sheetView>
  </sheetViews>
  <sheetFormatPr defaultRowHeight="17.399999999999999"/>
  <cols>
    <col min="6" max="6" width="17.19921875" customWidth="1"/>
  </cols>
  <sheetData>
    <row r="2" spans="2:9">
      <c r="B2" t="s">
        <v>34</v>
      </c>
    </row>
    <row r="3" spans="2:9">
      <c r="B3" s="15" t="s">
        <v>35</v>
      </c>
    </row>
    <row r="4" spans="2:9">
      <c r="B4" s="27" t="s">
        <v>36</v>
      </c>
    </row>
    <row r="5" spans="2:9">
      <c r="B5" t="s">
        <v>39</v>
      </c>
    </row>
    <row r="6" spans="2:9">
      <c r="B6" t="s">
        <v>37</v>
      </c>
    </row>
    <row r="8" spans="2:9">
      <c r="B8" t="s">
        <v>38</v>
      </c>
    </row>
    <row r="9" spans="2:9">
      <c r="B9" t="s">
        <v>49</v>
      </c>
    </row>
    <row r="10" spans="2:9">
      <c r="B10" t="s">
        <v>40</v>
      </c>
      <c r="F10" t="s">
        <v>41</v>
      </c>
    </row>
    <row r="12" spans="2:9">
      <c r="B12" t="s">
        <v>55</v>
      </c>
      <c r="G12" t="s">
        <v>53</v>
      </c>
      <c r="H12" s="17">
        <v>57</v>
      </c>
      <c r="I12" t="s">
        <v>54</v>
      </c>
    </row>
    <row r="14" spans="2:9">
      <c r="B14" t="s">
        <v>46</v>
      </c>
      <c r="C14" t="s">
        <v>47</v>
      </c>
      <c r="D14" t="s">
        <v>48</v>
      </c>
    </row>
    <row r="15" spans="2:9">
      <c r="B15" t="s">
        <v>31</v>
      </c>
      <c r="C15">
        <v>90</v>
      </c>
      <c r="D15" s="16">
        <v>28</v>
      </c>
      <c r="E15">
        <f>H12 + D15</f>
        <v>85</v>
      </c>
    </row>
    <row r="16" spans="2:9">
      <c r="B16" t="s">
        <v>42</v>
      </c>
      <c r="C16">
        <v>85</v>
      </c>
      <c r="D16" s="16">
        <v>24</v>
      </c>
      <c r="E16">
        <f>H12 + D16</f>
        <v>81</v>
      </c>
    </row>
    <row r="17" spans="2:5">
      <c r="B17" t="s">
        <v>32</v>
      </c>
      <c r="C17">
        <v>80</v>
      </c>
      <c r="D17" s="16">
        <v>20</v>
      </c>
      <c r="E17">
        <f>H12 + D17</f>
        <v>77</v>
      </c>
    </row>
    <row r="18" spans="2:5">
      <c r="B18" t="s">
        <v>44</v>
      </c>
      <c r="C18">
        <v>75</v>
      </c>
      <c r="D18" s="16">
        <v>16</v>
      </c>
      <c r="E18">
        <f>H12 + D18</f>
        <v>73</v>
      </c>
    </row>
    <row r="19" spans="2:5">
      <c r="B19" t="s">
        <v>33</v>
      </c>
      <c r="C19">
        <v>70</v>
      </c>
      <c r="D19" s="16">
        <v>12</v>
      </c>
      <c r="E19">
        <f>H12 + D19</f>
        <v>69</v>
      </c>
    </row>
    <row r="20" spans="2:5">
      <c r="B20" t="s">
        <v>45</v>
      </c>
      <c r="C20">
        <v>65</v>
      </c>
      <c r="D20" s="16">
        <v>8</v>
      </c>
      <c r="E20">
        <f>H12 + D20</f>
        <v>65</v>
      </c>
    </row>
    <row r="21" spans="2:5">
      <c r="B21" t="s">
        <v>43</v>
      </c>
      <c r="C21">
        <v>60</v>
      </c>
      <c r="D21" s="16">
        <v>4</v>
      </c>
      <c r="E21">
        <f>H12 + D21</f>
        <v>61</v>
      </c>
    </row>
    <row r="23" spans="2:5">
      <c r="B23" t="s">
        <v>64</v>
      </c>
    </row>
    <row r="24" spans="2:5">
      <c r="B24" t="s">
        <v>68</v>
      </c>
    </row>
    <row r="25" spans="2:5">
      <c r="B25" t="s">
        <v>69</v>
      </c>
    </row>
    <row r="27" spans="2:5">
      <c r="B27" t="s">
        <v>65</v>
      </c>
    </row>
    <row r="28" spans="2:5">
      <c r="B28" t="s">
        <v>66</v>
      </c>
    </row>
    <row r="29" spans="2:5">
      <c r="B29" t="s">
        <v>67</v>
      </c>
    </row>
    <row r="31" spans="2:5">
      <c r="B31" t="s">
        <v>70</v>
      </c>
    </row>
    <row r="32" spans="2:5">
      <c r="B32" t="s">
        <v>73</v>
      </c>
    </row>
    <row r="33" spans="2:2">
      <c r="B33" t="s">
        <v>71</v>
      </c>
    </row>
    <row r="34" spans="2:2">
      <c r="B34" t="s">
        <v>72</v>
      </c>
    </row>
  </sheetData>
  <phoneticPr fontId="1" type="noConversion"/>
  <pageMargins left="0.7" right="0.7" top="0.75" bottom="0.75" header="0.3" footer="0.3"/>
  <pageSetup paperSize="9" scale="6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I10" sqref="I10"/>
    </sheetView>
  </sheetViews>
  <sheetFormatPr defaultRowHeight="17.399999999999999"/>
  <sheetData>
    <row r="1" spans="1:7">
      <c r="A1" s="80" t="s">
        <v>56</v>
      </c>
      <c r="B1" s="80" t="s">
        <v>57</v>
      </c>
      <c r="C1" s="80"/>
      <c r="D1" s="80"/>
      <c r="E1" s="80"/>
      <c r="F1" s="80"/>
      <c r="G1" s="80" t="s">
        <v>58</v>
      </c>
    </row>
    <row r="2" spans="1:7">
      <c r="A2" s="80"/>
      <c r="B2" s="18" t="s">
        <v>59</v>
      </c>
      <c r="C2" s="18" t="s">
        <v>60</v>
      </c>
      <c r="D2" s="18" t="s">
        <v>61</v>
      </c>
      <c r="E2" s="18" t="s">
        <v>62</v>
      </c>
      <c r="F2" s="18" t="s">
        <v>63</v>
      </c>
      <c r="G2" s="80"/>
    </row>
    <row r="3" spans="1:7">
      <c r="A3" s="80"/>
      <c r="B3" s="19">
        <v>0.05</v>
      </c>
      <c r="C3" s="19">
        <v>0.15</v>
      </c>
      <c r="D3" s="19">
        <v>0.4</v>
      </c>
      <c r="E3" s="19">
        <v>0.3</v>
      </c>
      <c r="F3" s="19">
        <v>0.1</v>
      </c>
      <c r="G3" s="80"/>
    </row>
    <row r="4" spans="1:7">
      <c r="A4" s="20">
        <v>1</v>
      </c>
      <c r="B4" s="21"/>
      <c r="C4" s="21"/>
      <c r="D4" s="21">
        <v>1</v>
      </c>
      <c r="E4" s="21"/>
      <c r="F4" s="21"/>
      <c r="G4" s="21"/>
    </row>
    <row r="5" spans="1:7">
      <c r="A5" s="22">
        <v>2</v>
      </c>
      <c r="B5" s="23"/>
      <c r="C5" s="23"/>
      <c r="D5" s="23">
        <v>1</v>
      </c>
      <c r="E5" s="23">
        <v>1</v>
      </c>
      <c r="F5" s="23"/>
      <c r="G5" s="23"/>
    </row>
    <row r="6" spans="1:7">
      <c r="A6" s="22">
        <v>3</v>
      </c>
      <c r="B6" s="23"/>
      <c r="C6" s="23">
        <v>1</v>
      </c>
      <c r="D6" s="23">
        <v>1</v>
      </c>
      <c r="E6" s="23">
        <v>1</v>
      </c>
      <c r="F6" s="23"/>
      <c r="G6" s="23"/>
    </row>
    <row r="7" spans="1:7">
      <c r="A7" s="22">
        <v>4</v>
      </c>
      <c r="B7" s="23"/>
      <c r="C7" s="23">
        <v>1</v>
      </c>
      <c r="D7" s="23">
        <v>2</v>
      </c>
      <c r="E7" s="23">
        <v>1</v>
      </c>
      <c r="F7" s="23"/>
      <c r="G7" s="23"/>
    </row>
    <row r="8" spans="1:7">
      <c r="A8" s="22">
        <v>5</v>
      </c>
      <c r="B8" s="23"/>
      <c r="C8" s="23">
        <v>1</v>
      </c>
      <c r="D8" s="23">
        <v>2</v>
      </c>
      <c r="E8" s="23">
        <v>2</v>
      </c>
      <c r="F8" s="23"/>
      <c r="G8" s="23"/>
    </row>
    <row r="9" spans="1:7">
      <c r="A9" s="22">
        <v>6</v>
      </c>
      <c r="B9" s="23"/>
      <c r="C9" s="23">
        <v>1</v>
      </c>
      <c r="D9" s="23">
        <v>2</v>
      </c>
      <c r="E9" s="23">
        <v>2</v>
      </c>
      <c r="F9" s="23">
        <v>1</v>
      </c>
      <c r="G9" s="23"/>
    </row>
    <row r="10" spans="1:7">
      <c r="A10" s="22">
        <v>7</v>
      </c>
      <c r="B10" s="23"/>
      <c r="C10" s="23">
        <v>1</v>
      </c>
      <c r="D10" s="23">
        <v>3</v>
      </c>
      <c r="E10" s="23">
        <v>2</v>
      </c>
      <c r="F10" s="23">
        <v>1</v>
      </c>
      <c r="G10" s="23"/>
    </row>
    <row r="11" spans="1:7">
      <c r="A11" s="22">
        <v>8</v>
      </c>
      <c r="B11" s="23"/>
      <c r="C11" s="23">
        <v>1</v>
      </c>
      <c r="D11" s="23">
        <v>3</v>
      </c>
      <c r="E11" s="23">
        <v>3</v>
      </c>
      <c r="F11" s="23">
        <v>1</v>
      </c>
      <c r="G11" s="23"/>
    </row>
    <row r="12" spans="1:7">
      <c r="A12" s="22">
        <v>9</v>
      </c>
      <c r="B12" s="23"/>
      <c r="C12" s="23">
        <v>1</v>
      </c>
      <c r="D12" s="23">
        <v>4</v>
      </c>
      <c r="E12" s="23">
        <v>3</v>
      </c>
      <c r="F12" s="23">
        <v>1</v>
      </c>
      <c r="G12" s="23"/>
    </row>
    <row r="13" spans="1:7">
      <c r="A13" s="22">
        <v>10</v>
      </c>
      <c r="B13" s="23"/>
      <c r="C13" s="23">
        <v>2</v>
      </c>
      <c r="D13" s="23">
        <v>4</v>
      </c>
      <c r="E13" s="23">
        <f>A13*$E$6</f>
        <v>10</v>
      </c>
      <c r="F13" s="23">
        <f>A13*$F$6</f>
        <v>0</v>
      </c>
      <c r="G13" s="23"/>
    </row>
    <row r="14" spans="1:7">
      <c r="A14" s="22">
        <v>11</v>
      </c>
      <c r="B14" s="23">
        <v>1</v>
      </c>
      <c r="C14" s="23">
        <v>2</v>
      </c>
      <c r="D14" s="23">
        <v>4</v>
      </c>
      <c r="E14" s="23">
        <v>3</v>
      </c>
      <c r="F14" s="23">
        <v>1</v>
      </c>
      <c r="G14" s="23"/>
    </row>
    <row r="15" spans="1:7">
      <c r="A15" s="22">
        <v>12</v>
      </c>
      <c r="B15" s="23">
        <v>1</v>
      </c>
      <c r="C15" s="23">
        <v>2</v>
      </c>
      <c r="D15" s="23">
        <v>5</v>
      </c>
      <c r="E15" s="23">
        <v>3</v>
      </c>
      <c r="F15" s="23">
        <v>1</v>
      </c>
      <c r="G15" s="23"/>
    </row>
    <row r="16" spans="1:7">
      <c r="A16" s="22">
        <v>13</v>
      </c>
      <c r="B16" s="23">
        <v>1</v>
      </c>
      <c r="C16" s="23">
        <v>2</v>
      </c>
      <c r="D16" s="23">
        <v>5</v>
      </c>
      <c r="E16" s="23">
        <v>4</v>
      </c>
      <c r="F16" s="23">
        <v>1</v>
      </c>
      <c r="G16" s="23"/>
    </row>
    <row r="17" spans="1:7">
      <c r="A17" s="22">
        <v>14</v>
      </c>
      <c r="B17" s="23">
        <v>1</v>
      </c>
      <c r="C17" s="23">
        <v>2</v>
      </c>
      <c r="D17" s="23">
        <v>6</v>
      </c>
      <c r="E17" s="23">
        <v>4</v>
      </c>
      <c r="F17" s="23">
        <v>1</v>
      </c>
      <c r="G17" s="23"/>
    </row>
    <row r="18" spans="1:7">
      <c r="A18" s="22">
        <v>15</v>
      </c>
      <c r="B18" s="23">
        <v>1</v>
      </c>
      <c r="C18" s="23">
        <v>2</v>
      </c>
      <c r="D18" s="23">
        <v>6</v>
      </c>
      <c r="E18" s="23">
        <v>5</v>
      </c>
      <c r="F18" s="23">
        <v>1</v>
      </c>
      <c r="G18" s="23"/>
    </row>
    <row r="19" spans="1:7">
      <c r="A19" s="22">
        <v>16</v>
      </c>
      <c r="B19" s="23">
        <v>1</v>
      </c>
      <c r="C19" s="23">
        <v>2</v>
      </c>
      <c r="D19" s="23">
        <v>6</v>
      </c>
      <c r="E19" s="23">
        <v>5</v>
      </c>
      <c r="F19" s="23">
        <v>2</v>
      </c>
      <c r="G19" s="23"/>
    </row>
    <row r="20" spans="1:7">
      <c r="A20" s="22">
        <v>17</v>
      </c>
      <c r="B20" s="23">
        <v>1</v>
      </c>
      <c r="C20" s="23">
        <v>2</v>
      </c>
      <c r="D20" s="23">
        <v>7</v>
      </c>
      <c r="E20" s="23">
        <v>5</v>
      </c>
      <c r="F20" s="23">
        <v>2</v>
      </c>
      <c r="G20" s="23"/>
    </row>
    <row r="21" spans="1:7">
      <c r="A21" s="22">
        <v>18</v>
      </c>
      <c r="B21" s="23">
        <v>1</v>
      </c>
      <c r="C21" s="23">
        <v>3</v>
      </c>
      <c r="D21" s="23">
        <v>7</v>
      </c>
      <c r="E21" s="23">
        <v>5</v>
      </c>
      <c r="F21" s="23">
        <v>2</v>
      </c>
      <c r="G21" s="23"/>
    </row>
    <row r="22" spans="1:7">
      <c r="A22" s="22">
        <v>19</v>
      </c>
      <c r="B22" s="23">
        <v>1</v>
      </c>
      <c r="C22" s="23">
        <v>3</v>
      </c>
      <c r="D22" s="23">
        <v>7</v>
      </c>
      <c r="E22" s="23">
        <v>6</v>
      </c>
      <c r="F22" s="23">
        <v>2</v>
      </c>
      <c r="G22" s="23"/>
    </row>
    <row r="23" spans="1:7">
      <c r="A23" s="22">
        <v>20</v>
      </c>
      <c r="B23" s="23">
        <f>A23*$B$6</f>
        <v>0</v>
      </c>
      <c r="C23" s="23">
        <f>A23*$C$6</f>
        <v>20</v>
      </c>
      <c r="D23" s="23">
        <v>8</v>
      </c>
      <c r="E23" s="23">
        <f>A23*$E$6</f>
        <v>20</v>
      </c>
      <c r="F23" s="23">
        <f>A23*$F$6</f>
        <v>0</v>
      </c>
      <c r="G23" s="23"/>
    </row>
    <row r="24" spans="1:7">
      <c r="A24" s="22">
        <v>21</v>
      </c>
      <c r="B24" s="23">
        <v>1</v>
      </c>
      <c r="C24" s="23">
        <v>3</v>
      </c>
      <c r="D24" s="23">
        <v>9</v>
      </c>
      <c r="E24" s="23">
        <v>6</v>
      </c>
      <c r="F24" s="23">
        <v>2</v>
      </c>
      <c r="G24" s="23"/>
    </row>
    <row r="25" spans="1:7">
      <c r="A25" s="22">
        <v>22</v>
      </c>
      <c r="B25" s="23">
        <v>1</v>
      </c>
      <c r="C25" s="23">
        <v>3</v>
      </c>
      <c r="D25" s="23">
        <v>9</v>
      </c>
      <c r="E25" s="23">
        <v>7</v>
      </c>
      <c r="F25" s="23">
        <v>2</v>
      </c>
      <c r="G25" s="23"/>
    </row>
    <row r="26" spans="1:7">
      <c r="A26" s="22">
        <v>23</v>
      </c>
      <c r="B26" s="23">
        <v>1</v>
      </c>
      <c r="C26" s="23">
        <v>4</v>
      </c>
      <c r="D26" s="23">
        <v>9</v>
      </c>
      <c r="E26" s="23">
        <v>7</v>
      </c>
      <c r="F26" s="23">
        <v>2</v>
      </c>
      <c r="G26" s="23"/>
    </row>
    <row r="27" spans="1:7">
      <c r="A27" s="22">
        <v>24</v>
      </c>
      <c r="B27" s="23">
        <v>1</v>
      </c>
      <c r="C27" s="23">
        <v>4</v>
      </c>
      <c r="D27" s="23">
        <v>10</v>
      </c>
      <c r="E27" s="23">
        <v>7</v>
      </c>
      <c r="F27" s="23">
        <v>2</v>
      </c>
      <c r="G27" s="23"/>
    </row>
    <row r="28" spans="1:7">
      <c r="A28" s="22">
        <v>25</v>
      </c>
      <c r="B28" s="23">
        <v>1</v>
      </c>
      <c r="C28" s="23">
        <v>4</v>
      </c>
      <c r="D28" s="23">
        <v>10</v>
      </c>
      <c r="E28" s="23">
        <v>8</v>
      </c>
      <c r="F28" s="23">
        <v>2</v>
      </c>
      <c r="G28" s="23"/>
    </row>
    <row r="29" spans="1:7">
      <c r="A29" s="22">
        <v>26</v>
      </c>
      <c r="B29" s="23">
        <v>1</v>
      </c>
      <c r="C29" s="23">
        <v>4</v>
      </c>
      <c r="D29" s="23">
        <v>10</v>
      </c>
      <c r="E29" s="23">
        <v>8</v>
      </c>
      <c r="F29" s="23">
        <v>3</v>
      </c>
      <c r="G29" s="23"/>
    </row>
    <row r="30" spans="1:7">
      <c r="A30" s="22">
        <v>27</v>
      </c>
      <c r="B30" s="23">
        <v>1</v>
      </c>
      <c r="C30" s="23">
        <v>4</v>
      </c>
      <c r="D30" s="23">
        <v>11</v>
      </c>
      <c r="E30" s="23">
        <v>8</v>
      </c>
      <c r="F30" s="23">
        <v>3</v>
      </c>
      <c r="G30" s="23"/>
    </row>
    <row r="31" spans="1:7">
      <c r="A31" s="22">
        <v>28</v>
      </c>
      <c r="B31" s="23">
        <v>1</v>
      </c>
      <c r="C31" s="23">
        <v>4</v>
      </c>
      <c r="D31" s="23">
        <v>11</v>
      </c>
      <c r="E31" s="23">
        <v>9</v>
      </c>
      <c r="F31" s="23">
        <v>3</v>
      </c>
      <c r="G31" s="23"/>
    </row>
    <row r="32" spans="1:7">
      <c r="A32" s="22">
        <v>29</v>
      </c>
      <c r="B32" s="23">
        <v>2</v>
      </c>
      <c r="C32" s="23">
        <v>4</v>
      </c>
      <c r="D32" s="23">
        <v>11</v>
      </c>
      <c r="E32" s="23">
        <v>9</v>
      </c>
      <c r="F32" s="23">
        <v>3</v>
      </c>
      <c r="G32" s="23"/>
    </row>
    <row r="33" spans="1:7">
      <c r="A33" s="24">
        <v>30</v>
      </c>
      <c r="B33" s="25">
        <v>2</v>
      </c>
      <c r="C33" s="25">
        <v>4</v>
      </c>
      <c r="D33" s="25">
        <f>A33*$D$6</f>
        <v>30</v>
      </c>
      <c r="E33" s="25">
        <f>A33*$E$6</f>
        <v>30</v>
      </c>
      <c r="F33" s="25">
        <f>A33*$F$6</f>
        <v>0</v>
      </c>
      <c r="G33" s="26"/>
    </row>
  </sheetData>
  <mergeCells count="3">
    <mergeCell ref="A1:A3"/>
    <mergeCell ref="B1:F1"/>
    <mergeCell ref="G1:G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SI 사업부 프로젝트 인력 평가</vt:lpstr>
      <vt:lpstr>평가 점수 가이드</vt:lpstr>
      <vt:lpstr>인원배분 가이드</vt:lpstr>
      <vt:lpstr>'평가 점수 가이드'!Print_Area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hsw</cp:lastModifiedBy>
  <cp:lastPrinted>2016-02-24T00:23:08Z</cp:lastPrinted>
  <dcterms:created xsi:type="dcterms:W3CDTF">2014-02-20T02:36:45Z</dcterms:created>
  <dcterms:modified xsi:type="dcterms:W3CDTF">2023-07-18T00:34:48Z</dcterms:modified>
</cp:coreProperties>
</file>