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A:\_\1000 Task\1600 Inside\1680 내부업무\11 인사고과평가\2023 상반기\"/>
    </mc:Choice>
  </mc:AlternateContent>
  <xr:revisionPtr revIDLastSave="0" documentId="13_ncr:1_{0BAFE4BB-931D-415A-99D8-B48ED565A4A9}" xr6:coauthVersionLast="47" xr6:coauthVersionMax="47" xr10:uidLastSave="{00000000-0000-0000-0000-000000000000}"/>
  <bookViews>
    <workbookView showHorizontalScroll="0" showVerticalScroll="0" showSheetTabs="0" xWindow="-120" yWindow="-120" windowWidth="27945" windowHeight="16440" xr2:uid="{00000000-000D-0000-FFFF-FFFF00000000}"/>
  </bookViews>
  <sheets>
    <sheet name="1. SI 사업부 프로젝트 인력 평가" sheetId="13" r:id="rId1"/>
    <sheet name="평가 점수 가이드" sheetId="14" r:id="rId2"/>
    <sheet name="인원배분 가이드" sheetId="15" r:id="rId3"/>
  </sheets>
  <definedNames>
    <definedName name="_xlnm.Print_Area" localSheetId="1">'평가 점수 가이드'!$A$1:$K$21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3" l="1"/>
  <c r="I9" i="13"/>
  <c r="J9" i="13"/>
  <c r="K9" i="13"/>
  <c r="L9" i="13"/>
  <c r="M9" i="13"/>
  <c r="G9" i="13"/>
  <c r="E18" i="13"/>
  <c r="E9" i="13" l="1"/>
  <c r="H12" i="13"/>
  <c r="I12" i="13"/>
  <c r="J12" i="13"/>
  <c r="K12" i="13"/>
  <c r="L12" i="13"/>
  <c r="M12" i="13"/>
  <c r="G12" i="13"/>
  <c r="H11" i="13"/>
  <c r="I11" i="13"/>
  <c r="J11" i="13"/>
  <c r="K11" i="13"/>
  <c r="L11" i="13"/>
  <c r="M11" i="13"/>
  <c r="G11" i="13"/>
  <c r="H10" i="13"/>
  <c r="I10" i="13"/>
  <c r="E10" i="13" s="1"/>
  <c r="J10" i="13"/>
  <c r="K10" i="13"/>
  <c r="L10" i="13"/>
  <c r="M10" i="13"/>
  <c r="G10" i="13"/>
  <c r="H8" i="13"/>
  <c r="I8" i="13"/>
  <c r="J8" i="13"/>
  <c r="K8" i="13"/>
  <c r="L8" i="13"/>
  <c r="M8" i="13"/>
  <c r="G8" i="13"/>
  <c r="E19" i="13"/>
  <c r="E20" i="13"/>
  <c r="E21" i="13"/>
  <c r="E8" i="13" l="1"/>
  <c r="E11" i="13"/>
  <c r="M13" i="13"/>
  <c r="E22" i="13" l="1"/>
  <c r="L13" i="13" l="1"/>
  <c r="K13" i="13"/>
  <c r="J13" i="13"/>
  <c r="I13" i="13"/>
  <c r="H13" i="13"/>
  <c r="G13" i="13"/>
  <c r="E17" i="13" l="1"/>
  <c r="E13" i="13" l="1"/>
  <c r="E12" i="13"/>
  <c r="F33" i="15" l="1"/>
  <c r="E33" i="15"/>
  <c r="D33" i="15"/>
  <c r="F23" i="15"/>
  <c r="E23" i="15"/>
  <c r="C23" i="15"/>
  <c r="B23" i="15"/>
  <c r="E21" i="14"/>
  <c r="E20" i="14"/>
  <c r="E19" i="14"/>
  <c r="E18" i="14"/>
  <c r="E17" i="14"/>
  <c r="E16" i="14"/>
  <c r="E15" i="14"/>
  <c r="E7" i="13"/>
</calcChain>
</file>

<file path=xl/sharedStrings.xml><?xml version="1.0" encoding="utf-8"?>
<sst xmlns="http://schemas.openxmlformats.org/spreadsheetml/2006/main" count="121" uniqueCount="98">
  <si>
    <t>PM</t>
  </si>
  <si>
    <t>프로젝트 투입 인력 평가</t>
    <phoneticPr fontId="1" type="noConversion"/>
  </si>
  <si>
    <t>업무 역량</t>
    <phoneticPr fontId="1" type="noConversion"/>
  </si>
  <si>
    <t>역할 변경</t>
    <phoneticPr fontId="1" type="noConversion"/>
  </si>
  <si>
    <t>명칭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</si>
  <si>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</si>
  <si>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</si>
  <si>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</si>
  <si>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</si>
  <si>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PM</t>
    <phoneticPr fontId="1" type="noConversion"/>
  </si>
  <si>
    <t>역할 &amp; 책임</t>
    <phoneticPr fontId="1" type="noConversion"/>
  </si>
  <si>
    <t>프로젝트 진행</t>
    <phoneticPr fontId="1" type="noConversion"/>
  </si>
  <si>
    <t>완료보고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</si>
  <si>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</si>
  <si>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</si>
  <si>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</si>
  <si>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작업일정준수</t>
    <phoneticPr fontId="1" type="noConversion"/>
  </si>
  <si>
    <t>품질</t>
    <phoneticPr fontId="1" type="noConversion"/>
  </si>
  <si>
    <t>업무 효율성</t>
    <phoneticPr fontId="1" type="noConversion"/>
  </si>
  <si>
    <t>총평</t>
    <phoneticPr fontId="1" type="noConversion"/>
  </si>
  <si>
    <t>투입 인력</t>
    <phoneticPr fontId="1" type="noConversion"/>
  </si>
  <si>
    <t>투입기간</t>
    <phoneticPr fontId="1" type="noConversion"/>
  </si>
  <si>
    <t>평가
(30 점)</t>
    <phoneticPr fontId="1" type="noConversion"/>
  </si>
  <si>
    <t>업무의 난이도 및 업무처리량</t>
    <phoneticPr fontId="1" type="noConversion"/>
  </si>
  <si>
    <t>프로젝트 업무 진행 일정 준수 및 업무 처리 속도</t>
    <phoneticPr fontId="1" type="noConversion"/>
  </si>
  <si>
    <t>야근 및 주말 근무 대비 업무 처리의 효율성</t>
    <phoneticPr fontId="1" type="noConversion"/>
  </si>
  <si>
    <t>투입인력에 대한 장,단점
(PM, PL작성)</t>
    <phoneticPr fontId="1" type="noConversion"/>
  </si>
  <si>
    <t>비   고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</si>
  <si>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</si>
  <si>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</si>
  <si>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</si>
  <si>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</si>
  <si>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</si>
  <si>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</si>
  <si>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</si>
  <si>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타 프로젝트 인원들간에 점수 불균형을 맞추기 위해 해당하는 등급에 점수를 부여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</si>
  <si>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</si>
  <si>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</si>
  <si>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→ 계약공수 5.0 자체평가 16점을 기준으로 산정, 인성 36점</t>
    <phoneticPr fontId="1" type="noConversion"/>
  </si>
  <si>
    <t>기본점수</t>
    <phoneticPr fontId="1" type="noConversion"/>
  </si>
  <si>
    <t>점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</si>
  <si>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</si>
  <si>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</si>
  <si>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</si>
  <si>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</si>
  <si>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</si>
  <si>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</si>
  <si>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</si>
  <si>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D+</t>
    <phoneticPr fontId="1" type="noConversion"/>
  </si>
  <si>
    <t>D</t>
    <phoneticPr fontId="1" type="noConversion"/>
  </si>
  <si>
    <t>3. 파견인력 평가 방안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</si>
  <si>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</si>
  <si>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</si>
  <si>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</si>
  <si>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</si>
  <si>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</si>
  <si>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</si>
  <si>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</si>
  <si>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</si>
  <si>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인원</t>
    <phoneticPr fontId="37" type="noConversion"/>
  </si>
  <si>
    <t>등급별 비율 및 인원</t>
    <phoneticPr fontId="37" type="noConversion"/>
  </si>
  <si>
    <t>비고</t>
    <phoneticPr fontId="37" type="noConversion"/>
  </si>
  <si>
    <t>S(매우우수)</t>
    <phoneticPr fontId="37" type="noConversion"/>
  </si>
  <si>
    <t>A(우수)</t>
    <phoneticPr fontId="37" type="noConversion"/>
  </si>
  <si>
    <t>B(보통)</t>
    <phoneticPr fontId="37" type="noConversion"/>
  </si>
  <si>
    <t>C(부족)</t>
    <phoneticPr fontId="37" type="noConversion"/>
  </si>
  <si>
    <t>D(매우부족)</t>
    <phoneticPr fontId="37" type="noConversion"/>
  </si>
  <si>
    <t>1~5</t>
    <phoneticPr fontId="1" type="noConversion"/>
  </si>
  <si>
    <t>1~3</t>
    <phoneticPr fontId="1" type="noConversion"/>
  </si>
  <si>
    <t>1~2</t>
    <phoneticPr fontId="1" type="noConversion"/>
  </si>
  <si>
    <t>근태 및 기본자세</t>
    <phoneticPr fontId="1" type="noConversion"/>
  </si>
  <si>
    <t>5. 인원배분 가이드</t>
    <phoneticPr fontId="1" type="noConversion"/>
  </si>
  <si>
    <t>장우빈</t>
    <phoneticPr fontId="1" type="noConversion"/>
  </si>
  <si>
    <t>PL</t>
  </si>
  <si>
    <t>WEB개발</t>
  </si>
  <si>
    <t>정길재</t>
    <phoneticPr fontId="1" type="noConversion"/>
  </si>
  <si>
    <t>기아 미래체험거점 IT시스템 구축</t>
    <phoneticPr fontId="1" type="noConversion"/>
  </si>
  <si>
    <t>최효민</t>
  </si>
  <si>
    <t>장유진</t>
  </si>
  <si>
    <t>김성종</t>
  </si>
  <si>
    <t>엄민식</t>
  </si>
  <si>
    <t>- 허은미과장에게 인수인계 받아 API 업무 진행함
- 인수인계 받은 업무를 빠르게 적응하여 처리하였으며 품질도 우수함</t>
    <phoneticPr fontId="1" type="noConversion"/>
  </si>
  <si>
    <t>- 백오피스,와 태블릿 개발 업무를 진행하였으며 맡은 역할을 충실히 이행함.
- 프로그램 개발에 있어 진정성이 있으며 끝까지 원인을 파악하려고 하는 자세가 좋으며 품질도 뛰어남.</t>
    <phoneticPr fontId="1" type="noConversion"/>
  </si>
  <si>
    <t>- 신입사원 지원인력으로 백오피스 개발을 진행함.
- 개발 능력은 아직 미숙하나 주어진 화면 개발은 일정에 차질없이 잘 진행함.
- 팀원들과의 소통이 좀 더 필요하며 적극적인 마인드를 가지고 앞으로 회삭 생활을 진행할 수 있도록 주위의 관심이 필요함</t>
    <phoneticPr fontId="1" type="noConversion"/>
  </si>
  <si>
    <t>지원</t>
  </si>
  <si>
    <t>- 1차 기아프로젝트 진행한 인원으로 AS-IS 이해도가 높아 프로젝트에 기여도가 높음
- 주어진 업무를 처리함에 책임감이 강하며 프로젝트 인원들 관리에도 적극적으로 참여함.</t>
    <phoneticPr fontId="1" type="noConversion"/>
  </si>
  <si>
    <t>- 테스트 인력으로 프로젝트 투입함.
- 이전 프로젝트와 유사한 프로그램으로 테스트 진행함에 큰 무리없이 잘 진행함.
- 통합테스트 시나리오 기준으로 3회의 걸쳐 진행했으며 컨피규레이터 테스트도 병행으로 진행함.</t>
    <phoneticPr fontId="1" type="noConversion"/>
  </si>
  <si>
    <t>전소라</t>
    <phoneticPr fontId="1" type="noConversion"/>
  </si>
  <si>
    <t>2023.01.02 ~ 2023.01.26</t>
    <phoneticPr fontId="1" type="noConversion"/>
  </si>
  <si>
    <t>2023.01.02 ~ 2023.01.31</t>
    <phoneticPr fontId="1" type="noConversion"/>
  </si>
  <si>
    <t>2023.01.02 ~ 2023.04.14</t>
    <phoneticPr fontId="1" type="noConversion"/>
  </si>
  <si>
    <t>2023.01.02 ~ 2023.04.14</t>
    <phoneticPr fontId="1" type="noConversion"/>
  </si>
  <si>
    <t>2023.01.02 ~ 2023.04.14</t>
    <phoneticPr fontId="1" type="noConversion"/>
  </si>
  <si>
    <t>2023.01.02 ~ 2023.04.14</t>
    <phoneticPr fontId="1" type="noConversion"/>
  </si>
  <si>
    <t>2023.01.02 ~ 2023.04.14</t>
    <phoneticPr fontId="1" type="noConversion"/>
  </si>
  <si>
    <t>2023.01.02 ~ 2023.04.14</t>
    <phoneticPr fontId="1" type="noConversion"/>
  </si>
  <si>
    <t>2023.01.02 ~ 2023.01.31</t>
    <phoneticPr fontId="1" type="noConversion"/>
  </si>
  <si>
    <r>
      <rPr>
        <b/>
        <sz val="16"/>
        <color theme="1"/>
        <rFont val="맑은 고딕"/>
        <family val="3"/>
        <charset val="129"/>
        <scheme val="minor"/>
      </rPr>
      <t>프로젝트 평가 세부 정보</t>
    </r>
    <r>
      <rPr>
        <b/>
        <sz val="10"/>
        <color theme="1"/>
        <rFont val="맑은 고딕"/>
        <family val="3"/>
        <charset val="129"/>
        <scheme val="minor"/>
      </rPr>
      <t xml:space="preserve">
(기간: 2023.01.01~2023.04.14)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</si>
</sst>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8"/>
      <name val="한양해서"/>
      <family val="1"/>
      <charset val="129"/>
    </font>
    <font>
      <sz val="9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38" fontId="12" fillId="0" borderId="22">
      <alignment horizontal="right" vertical="center"/>
      <protection locked="0"/>
    </xf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9" fillId="0" borderId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1" fillId="0" borderId="0"/>
    <xf numFmtId="0" fontId="20" fillId="0" borderId="24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9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3" fillId="0" borderId="0" applyFont="0" applyFill="0" applyBorder="0" applyAlignment="0" applyProtection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0" borderId="25" applyNumberFormat="0" applyFont="0" applyFill="0" applyAlignment="0" applyProtection="0"/>
    <xf numFmtId="0" fontId="17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17" fillId="0" borderId="0" applyFill="0" applyBorder="0" applyAlignment="0"/>
    <xf numFmtId="0" fontId="23" fillId="0" borderId="0"/>
    <xf numFmtId="4" fontId="24" fillId="0" borderId="0">
      <protection locked="0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2" fontId="24" fillId="0" borderId="0">
      <protection locked="0"/>
    </xf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25" fillId="0" borderId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2" fontId="25" fillId="0" borderId="0" applyFill="0" applyBorder="0" applyAlignment="0" applyProtection="0"/>
    <xf numFmtId="38" fontId="27" fillId="9" borderId="0" applyNumberFormat="0" applyBorder="0" applyAlignment="0" applyProtection="0"/>
    <xf numFmtId="0" fontId="28" fillId="0" borderId="0">
      <alignment horizontal="left"/>
    </xf>
    <xf numFmtId="0" fontId="29" fillId="0" borderId="16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7" fillId="9" borderId="1" applyNumberFormat="0" applyBorder="0" applyAlignment="0" applyProtection="0"/>
    <xf numFmtId="0" fontId="31" fillId="0" borderId="17"/>
    <xf numFmtId="185" fontId="11" fillId="0" borderId="0"/>
    <xf numFmtId="0" fontId="11" fillId="0" borderId="0"/>
    <xf numFmtId="186" fontId="24" fillId="0" borderId="0">
      <protection locked="0"/>
    </xf>
    <xf numFmtId="1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0" borderId="0"/>
    <xf numFmtId="0" fontId="25" fillId="0" borderId="26" applyNumberFormat="0" applyFill="0" applyAlignment="0" applyProtection="0"/>
    <xf numFmtId="0" fontId="3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4" fillId="5" borderId="28" xfId="0" applyFont="1" applyFill="1" applyBorder="1" applyAlignment="1">
      <alignment horizontal="center" vertical="center"/>
    </xf>
    <xf numFmtId="177" fontId="7" fillId="5" borderId="10" xfId="0" applyNumberFormat="1" applyFont="1" applyFill="1" applyBorder="1">
      <alignment vertical="center"/>
    </xf>
    <xf numFmtId="0" fontId="32" fillId="0" borderId="10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8" fillId="10" borderId="1" xfId="0" applyFont="1" applyFill="1" applyBorder="1" applyAlignment="1">
      <alignment horizontal="center" vertical="center"/>
    </xf>
    <xf numFmtId="9" fontId="38" fillId="10" borderId="1" xfId="0" applyNumberFormat="1" applyFont="1" applyFill="1" applyBorder="1" applyAlignment="1">
      <alignment horizontal="center" vertical="center"/>
    </xf>
    <xf numFmtId="0" fontId="38" fillId="10" borderId="29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10" borderId="30" xfId="0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top" wrapText="1"/>
    </xf>
    <xf numFmtId="176" fontId="4" fillId="11" borderId="1" xfId="0" applyNumberFormat="1" applyFont="1" applyFill="1" applyBorder="1" applyAlignment="1">
      <alignment vertical="center"/>
    </xf>
    <xf numFmtId="0" fontId="32" fillId="0" borderId="0" xfId="0" applyFont="1" applyAlignment="1">
      <alignment vertical="center" wrapText="1"/>
    </xf>
    <xf numFmtId="0" fontId="32" fillId="11" borderId="10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wrapText="1"/>
    </xf>
    <xf numFmtId="177" fontId="7" fillId="5" borderId="35" xfId="0" applyNumberFormat="1" applyFont="1" applyFill="1" applyBorder="1">
      <alignment vertical="center"/>
    </xf>
    <xf numFmtId="176" fontId="4" fillId="11" borderId="34" xfId="0" applyNumberFormat="1" applyFont="1" applyFill="1" applyBorder="1" applyAlignment="1">
      <alignment vertical="center"/>
    </xf>
    <xf numFmtId="0" fontId="32" fillId="11" borderId="35" xfId="0" applyFont="1" applyFill="1" applyBorder="1" applyAlignment="1">
      <alignment horizontal="left" vertical="center" wrapText="1"/>
    </xf>
    <xf numFmtId="177" fontId="7" fillId="5" borderId="8" xfId="0" applyNumberFormat="1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176" fontId="4" fillId="11" borderId="7" xfId="0" applyNumberFormat="1" applyFont="1" applyFill="1" applyBorder="1" applyAlignment="1">
      <alignment vertical="center"/>
    </xf>
    <xf numFmtId="0" fontId="32" fillId="11" borderId="8" xfId="0" quotePrefix="1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177" fontId="7" fillId="5" borderId="36" xfId="0" applyNumberFormat="1" applyFont="1" applyFill="1" applyBorder="1">
      <alignment vertical="center"/>
    </xf>
    <xf numFmtId="0" fontId="4" fillId="5" borderId="37" xfId="0" applyFont="1" applyFill="1" applyBorder="1" applyAlignment="1">
      <alignment horizontal="center" vertical="center"/>
    </xf>
    <xf numFmtId="176" fontId="4" fillId="11" borderId="15" xfId="0" applyNumberFormat="1" applyFont="1" applyFill="1" applyBorder="1" applyAlignment="1">
      <alignment vertical="center"/>
    </xf>
    <xf numFmtId="0" fontId="32" fillId="11" borderId="36" xfId="0" quotePrefix="1" applyFont="1" applyFill="1" applyBorder="1" applyAlignment="1">
      <alignment horizontal="left" vertical="center" wrapText="1"/>
    </xf>
    <xf numFmtId="0" fontId="32" fillId="11" borderId="10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 xr:uid="{00000000-0005-0000-0000-000000000000}"/>
    <cellStyle name="_BIP-1300 견적(08(1).03.28)" xfId="7" xr:uid="{00000000-0005-0000-0000-000001000000}"/>
    <cellStyle name="_버버리서버IBM_HP견적(0327)" xfId="3" xr:uid="{00000000-0005-0000-0000-000002000000}"/>
    <cellStyle name="_복사본 발주서양식 대신정보통신" xfId="4" xr:uid="{00000000-0005-0000-0000-000003000000}"/>
    <cellStyle name="_아스템즈_080321_X3650(씨앤피_박진우)" xfId="5" xr:uid="{00000000-0005-0000-0000-000004000000}"/>
    <cellStyle name="_육군정보화발주서" xfId="6" xr:uid="{00000000-0005-0000-0000-000005000000}"/>
    <cellStyle name="123" xfId="8" xr:uid="{00000000-0005-0000-0000-000006000000}"/>
    <cellStyle name="AeE­ [0]_INQUIRY ¿μ¾÷AßAø " xfId="50" xr:uid="{00000000-0005-0000-0000-000007000000}"/>
    <cellStyle name="AeE­_INQUIRY ¿μ¾÷AßAø " xfId="51" xr:uid="{00000000-0005-0000-0000-000008000000}"/>
    <cellStyle name="AÞ¸¶ [0]_INQUIRY ¿μ¾÷AßAø " xfId="52" xr:uid="{00000000-0005-0000-0000-000009000000}"/>
    <cellStyle name="AÞ¸¶_INQUIRY ¿μ¾÷AßAø " xfId="53" xr:uid="{00000000-0005-0000-0000-00000A000000}"/>
    <cellStyle name="C￥AØ_¿μ¾÷CoE² " xfId="54" xr:uid="{00000000-0005-0000-0000-00000B000000}"/>
    <cellStyle name="Calc Currency (0)" xfId="55" xr:uid="{00000000-0005-0000-0000-00000C000000}"/>
    <cellStyle name="category" xfId="56" xr:uid="{00000000-0005-0000-0000-00000D000000}"/>
    <cellStyle name="Comma" xfId="57" xr:uid="{00000000-0005-0000-0000-00000E000000}"/>
    <cellStyle name="Comma [0]_ SG&amp;A Bridge " xfId="58" xr:uid="{00000000-0005-0000-0000-00000F000000}"/>
    <cellStyle name="Comma_ SG&amp;A Bridge " xfId="59" xr:uid="{00000000-0005-0000-0000-000010000000}"/>
    <cellStyle name="Currency" xfId="60" xr:uid="{00000000-0005-0000-0000-000011000000}"/>
    <cellStyle name="Currency [0]_ SG&amp;A Bridge " xfId="61" xr:uid="{00000000-0005-0000-0000-000012000000}"/>
    <cellStyle name="Currency_ SG&amp;A Bridge " xfId="62" xr:uid="{00000000-0005-0000-0000-000013000000}"/>
    <cellStyle name="Date" xfId="63" xr:uid="{00000000-0005-0000-0000-000014000000}"/>
    <cellStyle name="F2" xfId="64" xr:uid="{00000000-0005-0000-0000-000015000000}"/>
    <cellStyle name="F3" xfId="65" xr:uid="{00000000-0005-0000-0000-000016000000}"/>
    <cellStyle name="F4" xfId="66" xr:uid="{00000000-0005-0000-0000-000017000000}"/>
    <cellStyle name="F5" xfId="67" xr:uid="{00000000-0005-0000-0000-000018000000}"/>
    <cellStyle name="F6" xfId="68" xr:uid="{00000000-0005-0000-0000-000019000000}"/>
    <cellStyle name="F7" xfId="69" xr:uid="{00000000-0005-0000-0000-00001A000000}"/>
    <cellStyle name="F8" xfId="70" xr:uid="{00000000-0005-0000-0000-00001B000000}"/>
    <cellStyle name="Fixed" xfId="71" xr:uid="{00000000-0005-0000-0000-00001C000000}"/>
    <cellStyle name="Grey" xfId="72" xr:uid="{00000000-0005-0000-0000-00001D000000}"/>
    <cellStyle name="HEADER" xfId="73" xr:uid="{00000000-0005-0000-0000-00001E000000}"/>
    <cellStyle name="Header1" xfId="74" xr:uid="{00000000-0005-0000-0000-00001F000000}"/>
    <cellStyle name="Header2" xfId="75" xr:uid="{00000000-0005-0000-0000-000020000000}"/>
    <cellStyle name="HEADING1" xfId="76" xr:uid="{00000000-0005-0000-0000-000021000000}"/>
    <cellStyle name="HEADING2" xfId="77" xr:uid="{00000000-0005-0000-0000-000022000000}"/>
    <cellStyle name="Input [yellow]" xfId="78" xr:uid="{00000000-0005-0000-0000-000023000000}"/>
    <cellStyle name="Model" xfId="79" xr:uid="{00000000-0005-0000-0000-000024000000}"/>
    <cellStyle name="Normal - Style1" xfId="80" xr:uid="{00000000-0005-0000-0000-000025000000}"/>
    <cellStyle name="Normal_ SG&amp;A Bridge " xfId="81" xr:uid="{00000000-0005-0000-0000-000026000000}"/>
    <cellStyle name="Percent" xfId="82" xr:uid="{00000000-0005-0000-0000-000027000000}"/>
    <cellStyle name="Percent [2]" xfId="83" xr:uid="{00000000-0005-0000-0000-000028000000}"/>
    <cellStyle name="Percent_EBG Fcst &amp; BRM 2001_10_19" xfId="84" xr:uid="{00000000-0005-0000-0000-000029000000}"/>
    <cellStyle name="subhead" xfId="85" xr:uid="{00000000-0005-0000-0000-00002A000000}"/>
    <cellStyle name="Total" xfId="86" xr:uid="{00000000-0005-0000-0000-00002B000000}"/>
    <cellStyle name="고정소숫점" xfId="9" xr:uid="{00000000-0005-0000-0000-00002C000000}"/>
    <cellStyle name="고정출력1" xfId="10" xr:uid="{00000000-0005-0000-0000-00002D000000}"/>
    <cellStyle name="고정출력2" xfId="11" xr:uid="{00000000-0005-0000-0000-00002E000000}"/>
    <cellStyle name="날짜" xfId="12" xr:uid="{00000000-0005-0000-0000-00002F000000}"/>
    <cellStyle name="달러" xfId="13" xr:uid="{00000000-0005-0000-0000-000030000000}"/>
    <cellStyle name="뒤에 오는 하이퍼링크_PLDT" xfId="14" xr:uid="{00000000-0005-0000-0000-000031000000}"/>
    <cellStyle name="백분율 2" xfId="15" xr:uid="{00000000-0005-0000-0000-000032000000}"/>
    <cellStyle name="백분율 3" xfId="16" xr:uid="{00000000-0005-0000-0000-000033000000}"/>
    <cellStyle name="뷭?_BOOKSHIP" xfId="17" xr:uid="{00000000-0005-0000-0000-000034000000}"/>
    <cellStyle name="쉼표 [0] 2" xfId="18" xr:uid="{00000000-0005-0000-0000-000035000000}"/>
    <cellStyle name="쉼표 [0] 3" xfId="19" xr:uid="{00000000-0005-0000-0000-000036000000}"/>
    <cellStyle name="쉼표 [0] 3 2" xfId="20" xr:uid="{00000000-0005-0000-0000-000037000000}"/>
    <cellStyle name="쉼표 [0] 4" xfId="21" xr:uid="{00000000-0005-0000-0000-000038000000}"/>
    <cellStyle name="쉼표 [0] 5" xfId="22" xr:uid="{00000000-0005-0000-0000-000039000000}"/>
    <cellStyle name="쉼표 [0] 5 2" xfId="23" xr:uid="{00000000-0005-0000-0000-00003A000000}"/>
    <cellStyle name="쉼표 [0] 6" xfId="24" xr:uid="{00000000-0005-0000-0000-00003B000000}"/>
    <cellStyle name="쉼표 [0] 7" xfId="25" xr:uid="{00000000-0005-0000-0000-00003C000000}"/>
    <cellStyle name="쉼표 [0] 8" xfId="26" xr:uid="{00000000-0005-0000-0000-00003D000000}"/>
    <cellStyle name="스타일 1" xfId="27" xr:uid="{00000000-0005-0000-0000-00003E000000}"/>
    <cellStyle name="안건회계법인" xfId="28" xr:uid="{00000000-0005-0000-0000-00003F000000}"/>
    <cellStyle name="자리수" xfId="29" xr:uid="{00000000-0005-0000-0000-000040000000}"/>
    <cellStyle name="자리수0" xfId="30" xr:uid="{00000000-0005-0000-0000-000041000000}"/>
    <cellStyle name="지정되지 않음" xfId="31" xr:uid="{00000000-0005-0000-0000-000042000000}"/>
    <cellStyle name="콤마 [0]_ 94경비율" xfId="32" xr:uid="{00000000-0005-0000-0000-000043000000}"/>
    <cellStyle name="콤마_ 94경비율" xfId="33" xr:uid="{00000000-0005-0000-0000-000044000000}"/>
    <cellStyle name="통화 [0] 2" xfId="34" xr:uid="{00000000-0005-0000-0000-000045000000}"/>
    <cellStyle name="통화 [0] 3" xfId="35" xr:uid="{00000000-0005-0000-0000-000046000000}"/>
    <cellStyle name="퍼센트" xfId="36" xr:uid="{00000000-0005-0000-0000-000047000000}"/>
    <cellStyle name="표준" xfId="0" builtinId="0"/>
    <cellStyle name="표준 2" xfId="37" xr:uid="{00000000-0005-0000-0000-000049000000}"/>
    <cellStyle name="표준 2 2" xfId="38" xr:uid="{00000000-0005-0000-0000-00004A000000}"/>
    <cellStyle name="표준 2 3" xfId="39" xr:uid="{00000000-0005-0000-0000-00004B000000}"/>
    <cellStyle name="표준 3" xfId="40" xr:uid="{00000000-0005-0000-0000-00004C000000}"/>
    <cellStyle name="표준 4" xfId="41" xr:uid="{00000000-0005-0000-0000-00004D000000}"/>
    <cellStyle name="표준 4 2" xfId="42" xr:uid="{00000000-0005-0000-0000-00004E000000}"/>
    <cellStyle name="표준 5" xfId="43" xr:uid="{00000000-0005-0000-0000-00004F000000}"/>
    <cellStyle name="표준 5 2" xfId="44" xr:uid="{00000000-0005-0000-0000-000050000000}"/>
    <cellStyle name="표준 6" xfId="45" xr:uid="{00000000-0005-0000-0000-000051000000}"/>
    <cellStyle name="표준 8" xfId="46" xr:uid="{00000000-0005-0000-0000-000052000000}"/>
    <cellStyle name="표준 9" xfId="1" xr:uid="{00000000-0005-0000-0000-000053000000}"/>
    <cellStyle name="표준 9 3" xfId="87" xr:uid="{00000000-0005-0000-0000-000054000000}"/>
    <cellStyle name="합산" xfId="47" xr:uid="{00000000-0005-0000-0000-000055000000}"/>
    <cellStyle name="화폐기호" xfId="48" xr:uid="{00000000-0005-0000-0000-000056000000}"/>
    <cellStyle name="화폐기호0" xfId="49" xr:uid="{00000000-0005-0000-0000-000057000000}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"/>
  <sheetViews>
    <sheetView showGridLines="0" tabSelected="1"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J17" sqref="J17"/>
    </sheetView>
  </sheetViews>
  <sheetFormatPr defaultColWidth="8.75" defaultRowHeight="16.5"/>
  <cols>
    <col min="1" max="1" width="0.375" style="9" customWidth="1"/>
    <col min="2" max="2" width="7.625" style="9" bestFit="1" customWidth="1"/>
    <col min="3" max="3" width="8.25" style="9" bestFit="1" customWidth="1"/>
    <col min="4" max="4" width="20.25" style="9" bestFit="1" customWidth="1"/>
    <col min="5" max="5" width="6.5" style="9" bestFit="1" customWidth="1"/>
    <col min="6" max="6" width="10.125" style="9" customWidth="1"/>
    <col min="7" max="11" width="13.75" style="9" customWidth="1"/>
    <col min="12" max="13" width="13.75" style="31" customWidth="1"/>
    <col min="14" max="14" width="53" style="9" customWidth="1"/>
    <col min="15" max="16384" width="8.75" style="9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69" t="s">
        <v>97</v>
      </c>
      <c r="C2" s="70"/>
      <c r="D2" s="70"/>
      <c r="E2" s="70"/>
      <c r="F2" s="75" t="s">
        <v>1</v>
      </c>
      <c r="G2" s="76"/>
      <c r="H2" s="76"/>
      <c r="I2" s="76"/>
      <c r="J2" s="76"/>
      <c r="K2" s="76"/>
      <c r="L2" s="76"/>
      <c r="M2" s="76"/>
      <c r="N2" s="77"/>
    </row>
    <row r="3" spans="2:14" ht="19.5" customHeight="1">
      <c r="B3" s="71"/>
      <c r="C3" s="72"/>
      <c r="D3" s="72"/>
      <c r="E3" s="72"/>
      <c r="F3" s="11" t="s">
        <v>10</v>
      </c>
      <c r="G3" s="78" t="s">
        <v>2</v>
      </c>
      <c r="H3" s="78"/>
      <c r="I3" s="78"/>
      <c r="J3" s="78" t="s">
        <v>11</v>
      </c>
      <c r="K3" s="78"/>
      <c r="L3" s="78"/>
      <c r="M3" s="78"/>
      <c r="N3" s="12" t="s">
        <v>12</v>
      </c>
    </row>
    <row r="4" spans="2:14" ht="30.75" customHeight="1">
      <c r="B4" s="73"/>
      <c r="C4" s="74"/>
      <c r="D4" s="74"/>
      <c r="E4" s="74"/>
      <c r="F4" s="79" t="s">
        <v>13</v>
      </c>
      <c r="G4" s="3" t="s">
        <v>14</v>
      </c>
      <c r="H4" s="3" t="s">
        <v>15</v>
      </c>
      <c r="I4" s="4" t="s">
        <v>3</v>
      </c>
      <c r="J4" s="4" t="s">
        <v>16</v>
      </c>
      <c r="K4" s="4" t="s">
        <v>17</v>
      </c>
      <c r="L4" s="4" t="s">
        <v>70</v>
      </c>
      <c r="M4" s="4" t="s">
        <v>18</v>
      </c>
      <c r="N4" s="5" t="s">
        <v>19</v>
      </c>
    </row>
    <row r="5" spans="2:14" ht="56.25">
      <c r="B5" s="80" t="s">
        <v>4</v>
      </c>
      <c r="C5" s="82" t="s">
        <v>20</v>
      </c>
      <c r="D5" s="82" t="s">
        <v>21</v>
      </c>
      <c r="E5" s="85" t="s">
        <v>22</v>
      </c>
      <c r="F5" s="79"/>
      <c r="G5" s="6" t="s">
        <v>23</v>
      </c>
      <c r="H5" s="6" t="s">
        <v>5</v>
      </c>
      <c r="I5" s="6" t="s">
        <v>6</v>
      </c>
      <c r="J5" s="6" t="s">
        <v>24</v>
      </c>
      <c r="K5" s="6" t="s">
        <v>7</v>
      </c>
      <c r="L5" s="33" t="s">
        <v>8</v>
      </c>
      <c r="M5" s="33" t="s">
        <v>25</v>
      </c>
      <c r="N5" s="13" t="s">
        <v>26</v>
      </c>
    </row>
    <row r="6" spans="2:14" s="2" customFormat="1" ht="22.5" customHeight="1" thickBot="1">
      <c r="B6" s="81"/>
      <c r="C6" s="83"/>
      <c r="D6" s="84"/>
      <c r="E6" s="86"/>
      <c r="F6" s="79"/>
      <c r="G6" s="10" t="s">
        <v>67</v>
      </c>
      <c r="H6" s="10" t="s">
        <v>67</v>
      </c>
      <c r="I6" s="10" t="s">
        <v>67</v>
      </c>
      <c r="J6" s="10" t="s">
        <v>67</v>
      </c>
      <c r="K6" s="10" t="s">
        <v>67</v>
      </c>
      <c r="L6" s="32" t="s">
        <v>68</v>
      </c>
      <c r="M6" s="32" t="s">
        <v>69</v>
      </c>
      <c r="N6" s="16"/>
    </row>
    <row r="7" spans="2:14">
      <c r="B7" s="58"/>
      <c r="C7" s="14" t="s">
        <v>72</v>
      </c>
      <c r="D7" s="48" t="s">
        <v>90</v>
      </c>
      <c r="E7" s="15">
        <f t="shared" ref="E7:E13" si="0">(G7+H7+I7+J7+K7+L7+M7)</f>
        <v>0</v>
      </c>
      <c r="F7" s="37" t="s">
        <v>0</v>
      </c>
      <c r="G7" s="7"/>
      <c r="H7" s="7"/>
      <c r="I7" s="7"/>
      <c r="J7" s="7"/>
      <c r="K7" s="7"/>
      <c r="L7" s="34"/>
      <c r="M7" s="34"/>
      <c r="N7" s="16"/>
    </row>
    <row r="8" spans="2:14">
      <c r="B8" s="59"/>
      <c r="C8" s="8" t="s">
        <v>75</v>
      </c>
      <c r="D8" s="49" t="s">
        <v>91</v>
      </c>
      <c r="E8" s="15">
        <f t="shared" ref="E8:E11" si="1">(G8+H8+I8+J8+K8+L8+M8)</f>
        <v>29</v>
      </c>
      <c r="F8" s="50" t="s">
        <v>73</v>
      </c>
      <c r="G8" s="34">
        <f t="shared" ref="G8:G13" si="2">G17</f>
        <v>4</v>
      </c>
      <c r="H8" s="34">
        <f t="shared" ref="H8:M8" si="3">H17</f>
        <v>5</v>
      </c>
      <c r="I8" s="34">
        <f t="shared" si="3"/>
        <v>5</v>
      </c>
      <c r="J8" s="34">
        <f t="shared" si="3"/>
        <v>5</v>
      </c>
      <c r="K8" s="34">
        <f t="shared" si="3"/>
        <v>5</v>
      </c>
      <c r="L8" s="34">
        <f t="shared" si="3"/>
        <v>3</v>
      </c>
      <c r="M8" s="34">
        <f t="shared" si="3"/>
        <v>2</v>
      </c>
      <c r="N8" s="36"/>
    </row>
    <row r="9" spans="2:14">
      <c r="B9" s="59"/>
      <c r="C9" s="8" t="s">
        <v>87</v>
      </c>
      <c r="D9" s="49" t="s">
        <v>89</v>
      </c>
      <c r="E9" s="15">
        <f t="shared" ref="E9" si="4">(G9+H9+I9+J9+K9+L9+M9)</f>
        <v>26.5</v>
      </c>
      <c r="F9" s="56" t="s">
        <v>74</v>
      </c>
      <c r="G9" s="34">
        <f t="shared" si="2"/>
        <v>4</v>
      </c>
      <c r="H9" s="34">
        <f t="shared" ref="H9:M9" si="5">H18</f>
        <v>5</v>
      </c>
      <c r="I9" s="34">
        <f t="shared" si="5"/>
        <v>4</v>
      </c>
      <c r="J9" s="34">
        <f t="shared" si="5"/>
        <v>5</v>
      </c>
      <c r="K9" s="34">
        <f t="shared" si="5"/>
        <v>4</v>
      </c>
      <c r="L9" s="34">
        <f t="shared" si="5"/>
        <v>3</v>
      </c>
      <c r="M9" s="34">
        <f t="shared" si="5"/>
        <v>1.5</v>
      </c>
      <c r="N9" s="36"/>
    </row>
    <row r="10" spans="2:14">
      <c r="B10" s="59"/>
      <c r="C10" s="8" t="s">
        <v>77</v>
      </c>
      <c r="D10" s="49" t="s">
        <v>92</v>
      </c>
      <c r="E10" s="15">
        <f t="shared" si="1"/>
        <v>26</v>
      </c>
      <c r="F10" s="50" t="s">
        <v>74</v>
      </c>
      <c r="G10" s="34">
        <f t="shared" si="2"/>
        <v>4</v>
      </c>
      <c r="H10" s="34">
        <f t="shared" ref="H10:M10" si="6">H19</f>
        <v>4.5</v>
      </c>
      <c r="I10" s="34">
        <f t="shared" si="6"/>
        <v>4</v>
      </c>
      <c r="J10" s="34">
        <f t="shared" si="6"/>
        <v>4.5</v>
      </c>
      <c r="K10" s="34">
        <f t="shared" si="6"/>
        <v>4.5</v>
      </c>
      <c r="L10" s="34">
        <f t="shared" si="6"/>
        <v>3</v>
      </c>
      <c r="M10" s="34">
        <f t="shared" si="6"/>
        <v>1.5</v>
      </c>
      <c r="N10" s="36"/>
    </row>
    <row r="11" spans="2:14">
      <c r="B11" s="59"/>
      <c r="C11" s="8" t="s">
        <v>78</v>
      </c>
      <c r="D11" s="49" t="s">
        <v>93</v>
      </c>
      <c r="E11" s="15">
        <f t="shared" si="1"/>
        <v>25.3</v>
      </c>
      <c r="F11" s="50" t="s">
        <v>74</v>
      </c>
      <c r="G11" s="34">
        <f t="shared" si="2"/>
        <v>4</v>
      </c>
      <c r="H11" s="34">
        <f t="shared" ref="H11:M11" si="7">H20</f>
        <v>4</v>
      </c>
      <c r="I11" s="34">
        <f t="shared" si="7"/>
        <v>4.3</v>
      </c>
      <c r="J11" s="34">
        <f t="shared" si="7"/>
        <v>4</v>
      </c>
      <c r="K11" s="34">
        <f t="shared" si="7"/>
        <v>4.5</v>
      </c>
      <c r="L11" s="34">
        <f t="shared" si="7"/>
        <v>3</v>
      </c>
      <c r="M11" s="34">
        <f t="shared" si="7"/>
        <v>1.5</v>
      </c>
      <c r="N11" s="36"/>
    </row>
    <row r="12" spans="2:14">
      <c r="B12" s="60"/>
      <c r="C12" s="8" t="s">
        <v>79</v>
      </c>
      <c r="D12" s="49" t="s">
        <v>88</v>
      </c>
      <c r="E12" s="15">
        <f t="shared" si="0"/>
        <v>21</v>
      </c>
      <c r="F12" s="57" t="s">
        <v>74</v>
      </c>
      <c r="G12" s="34">
        <f t="shared" si="2"/>
        <v>4</v>
      </c>
      <c r="H12" s="34">
        <f t="shared" ref="H12:M12" si="8">H21</f>
        <v>3</v>
      </c>
      <c r="I12" s="34">
        <f t="shared" si="8"/>
        <v>3</v>
      </c>
      <c r="J12" s="34">
        <f t="shared" si="8"/>
        <v>4</v>
      </c>
      <c r="K12" s="34">
        <f t="shared" si="8"/>
        <v>3.5</v>
      </c>
      <c r="L12" s="34">
        <f t="shared" si="8"/>
        <v>2</v>
      </c>
      <c r="M12" s="34">
        <f t="shared" si="8"/>
        <v>1.5</v>
      </c>
      <c r="N12" s="36"/>
    </row>
    <row r="13" spans="2:14" ht="17.25" thickBot="1">
      <c r="B13" s="61"/>
      <c r="C13" s="39" t="s">
        <v>80</v>
      </c>
      <c r="D13" s="40" t="s">
        <v>89</v>
      </c>
      <c r="E13" s="41">
        <f t="shared" si="0"/>
        <v>22.5</v>
      </c>
      <c r="F13" s="38" t="s">
        <v>74</v>
      </c>
      <c r="G13" s="42">
        <f t="shared" si="2"/>
        <v>4</v>
      </c>
      <c r="H13" s="42">
        <f t="shared" ref="H13:M13" si="9">H22</f>
        <v>4</v>
      </c>
      <c r="I13" s="42">
        <f t="shared" si="9"/>
        <v>3</v>
      </c>
      <c r="J13" s="42">
        <f t="shared" si="9"/>
        <v>4</v>
      </c>
      <c r="K13" s="42">
        <f t="shared" si="9"/>
        <v>4</v>
      </c>
      <c r="L13" s="42">
        <f t="shared" si="9"/>
        <v>2</v>
      </c>
      <c r="M13" s="42">
        <f t="shared" si="9"/>
        <v>1.5</v>
      </c>
      <c r="N13" s="43"/>
    </row>
    <row r="15" spans="2:14">
      <c r="B15" s="62" t="s">
        <v>27</v>
      </c>
      <c r="C15" s="62"/>
      <c r="D15" s="62"/>
      <c r="E15" s="62"/>
      <c r="F15" s="63"/>
      <c r="G15" s="64"/>
      <c r="H15" s="64"/>
      <c r="I15" s="64"/>
      <c r="J15" s="64"/>
      <c r="K15" s="64"/>
      <c r="L15" s="64"/>
      <c r="M15" s="64"/>
      <c r="N15" s="65"/>
    </row>
    <row r="16" spans="2:14" ht="17.25" thickBot="1">
      <c r="B16" s="66" t="s">
        <v>9</v>
      </c>
      <c r="C16" s="66"/>
      <c r="D16" s="66"/>
      <c r="E16" s="66"/>
    </row>
    <row r="17" spans="2:14" ht="48">
      <c r="B17" s="58" t="s">
        <v>76</v>
      </c>
      <c r="C17" s="8" t="s">
        <v>75</v>
      </c>
      <c r="D17" s="49" t="s">
        <v>94</v>
      </c>
      <c r="E17" s="44">
        <f t="shared" ref="E17:E22" si="10">(G17+H17+I17+J17+K17+L17+M17)</f>
        <v>29</v>
      </c>
      <c r="F17" s="45" t="s">
        <v>73</v>
      </c>
      <c r="G17" s="46">
        <v>4</v>
      </c>
      <c r="H17" s="46">
        <v>5</v>
      </c>
      <c r="I17" s="46">
        <v>5</v>
      </c>
      <c r="J17" s="46">
        <v>5</v>
      </c>
      <c r="K17" s="46">
        <v>5</v>
      </c>
      <c r="L17" s="46">
        <v>3</v>
      </c>
      <c r="M17" s="46">
        <v>2</v>
      </c>
      <c r="N17" s="47" t="s">
        <v>85</v>
      </c>
    </row>
    <row r="18" spans="2:14" ht="32.450000000000003" customHeight="1">
      <c r="B18" s="67"/>
      <c r="C18" s="8" t="s">
        <v>87</v>
      </c>
      <c r="D18" s="49" t="s">
        <v>96</v>
      </c>
      <c r="E18" s="15">
        <f t="shared" ref="E18" si="11">(G18+H18+I18+J18+K18+L18+M18)</f>
        <v>26.5</v>
      </c>
      <c r="F18" s="56" t="s">
        <v>74</v>
      </c>
      <c r="G18" s="34">
        <v>4</v>
      </c>
      <c r="H18" s="34">
        <v>5</v>
      </c>
      <c r="I18" s="34">
        <v>4</v>
      </c>
      <c r="J18" s="34">
        <v>5</v>
      </c>
      <c r="K18" s="34">
        <v>4</v>
      </c>
      <c r="L18" s="34">
        <v>3</v>
      </c>
      <c r="M18" s="34">
        <v>1.5</v>
      </c>
      <c r="N18" s="55"/>
    </row>
    <row r="19" spans="2:14" ht="24">
      <c r="B19" s="67"/>
      <c r="C19" s="8" t="s">
        <v>77</v>
      </c>
      <c r="D19" s="49" t="s">
        <v>90</v>
      </c>
      <c r="E19" s="15">
        <f t="shared" si="10"/>
        <v>26</v>
      </c>
      <c r="F19" s="50" t="s">
        <v>74</v>
      </c>
      <c r="G19" s="34">
        <v>4</v>
      </c>
      <c r="H19" s="34">
        <v>4.5</v>
      </c>
      <c r="I19" s="34">
        <v>4</v>
      </c>
      <c r="J19" s="34">
        <v>4.5</v>
      </c>
      <c r="K19" s="34">
        <v>4.5</v>
      </c>
      <c r="L19" s="34">
        <v>3</v>
      </c>
      <c r="M19" s="34">
        <v>1.5</v>
      </c>
      <c r="N19" s="55" t="s">
        <v>81</v>
      </c>
    </row>
    <row r="20" spans="2:14" ht="36">
      <c r="B20" s="67"/>
      <c r="C20" s="8" t="s">
        <v>78</v>
      </c>
      <c r="D20" s="49" t="s">
        <v>95</v>
      </c>
      <c r="E20" s="15">
        <f t="shared" ref="E20" si="12">(G20+H20+I20+J20+K20+L20+M20)</f>
        <v>25.3</v>
      </c>
      <c r="F20" s="50" t="s">
        <v>74</v>
      </c>
      <c r="G20" s="34">
        <v>4</v>
      </c>
      <c r="H20" s="34">
        <v>4</v>
      </c>
      <c r="I20" s="34">
        <v>4.3</v>
      </c>
      <c r="J20" s="34">
        <v>4</v>
      </c>
      <c r="K20" s="34">
        <v>4.5</v>
      </c>
      <c r="L20" s="34">
        <v>3</v>
      </c>
      <c r="M20" s="34">
        <v>1.5</v>
      </c>
      <c r="N20" s="55" t="s">
        <v>82</v>
      </c>
    </row>
    <row r="21" spans="2:14" ht="48">
      <c r="B21" s="67"/>
      <c r="C21" s="8" t="s">
        <v>79</v>
      </c>
      <c r="D21" s="49" t="s">
        <v>88</v>
      </c>
      <c r="E21" s="15">
        <f t="shared" si="10"/>
        <v>21</v>
      </c>
      <c r="F21" s="50" t="s">
        <v>84</v>
      </c>
      <c r="G21" s="34">
        <v>4</v>
      </c>
      <c r="H21" s="34">
        <v>3</v>
      </c>
      <c r="I21" s="34">
        <v>3</v>
      </c>
      <c r="J21" s="34">
        <v>4</v>
      </c>
      <c r="K21" s="34">
        <v>3.5</v>
      </c>
      <c r="L21" s="34">
        <v>2</v>
      </c>
      <c r="M21" s="34">
        <v>1.5</v>
      </c>
      <c r="N21" s="55" t="s">
        <v>83</v>
      </c>
    </row>
    <row r="22" spans="2:14" ht="60.75" thickBot="1">
      <c r="B22" s="68"/>
      <c r="C22" s="39" t="s">
        <v>80</v>
      </c>
      <c r="D22" s="40" t="s">
        <v>89</v>
      </c>
      <c r="E22" s="51">
        <f t="shared" si="10"/>
        <v>22.5</v>
      </c>
      <c r="F22" s="52" t="s">
        <v>74</v>
      </c>
      <c r="G22" s="53">
        <v>4</v>
      </c>
      <c r="H22" s="53">
        <v>4</v>
      </c>
      <c r="I22" s="53">
        <v>3</v>
      </c>
      <c r="J22" s="53">
        <v>4</v>
      </c>
      <c r="K22" s="53">
        <v>4</v>
      </c>
      <c r="L22" s="53">
        <v>2</v>
      </c>
      <c r="M22" s="53">
        <v>1.5</v>
      </c>
      <c r="N22" s="54" t="s">
        <v>86</v>
      </c>
    </row>
    <row r="23" spans="2:14">
      <c r="N23" s="35"/>
    </row>
  </sheetData>
  <mergeCells count="14">
    <mergeCell ref="B2:E4"/>
    <mergeCell ref="F2:N2"/>
    <mergeCell ref="G3:I3"/>
    <mergeCell ref="J3:M3"/>
    <mergeCell ref="F4:F6"/>
    <mergeCell ref="B5:B6"/>
    <mergeCell ref="C5:C6"/>
    <mergeCell ref="D5:D6"/>
    <mergeCell ref="E5:E6"/>
    <mergeCell ref="B7:B13"/>
    <mergeCell ref="B15:E15"/>
    <mergeCell ref="F15:N15"/>
    <mergeCell ref="B16:E16"/>
    <mergeCell ref="B17:B22"/>
  </mergeCells>
  <phoneticPr fontId="1" type="noConversion"/>
  <dataValidations disablePrompts="1" count="1">
    <dataValidation type="list" allowBlank="1" showInputMessage="1" showErrorMessage="1" sqref="F17:F22 F7:F13" xr:uid="{00000000-0002-0000-0000-000000000000}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I34"/>
  <sheetViews>
    <sheetView zoomScaleNormal="100" workbookViewId="0">
      <selection activeCell="L7" sqref="L7"/>
    </sheetView>
  </sheetViews>
  <sheetFormatPr defaultColWidth="8.75" defaultRowHeight="16.5"/>
  <cols>
    <col min="1" max="5" width="8.75" style="9"/>
    <col min="6" max="6" width="17.25" style="9" customWidth="1"/>
    <col min="7" max="16384" width="8.75" style="9"/>
  </cols>
  <sheetData>
    <row r="2" spans="2:9">
      <c r="B2" s="9" t="s">
        <v>29</v>
      </c>
    </row>
    <row r="3" spans="2:9">
      <c r="B3" s="17" t="s">
        <v>30</v>
      </c>
    </row>
    <row r="4" spans="2:9">
      <c r="B4" s="18" t="s">
        <v>31</v>
      </c>
    </row>
    <row r="5" spans="2:9">
      <c r="B5" s="9" t="s">
        <v>32</v>
      </c>
    </row>
    <row r="6" spans="2:9">
      <c r="B6" s="9" t="s">
        <v>33</v>
      </c>
    </row>
    <row r="8" spans="2:9">
      <c r="B8" s="9" t="s">
        <v>34</v>
      </c>
    </row>
    <row r="9" spans="2:9">
      <c r="B9" s="9" t="s">
        <v>35</v>
      </c>
    </row>
    <row r="10" spans="2:9">
      <c r="B10" s="9" t="s">
        <v>36</v>
      </c>
      <c r="F10" s="9" t="s">
        <v>37</v>
      </c>
    </row>
    <row r="12" spans="2:9">
      <c r="B12" s="9" t="s">
        <v>38</v>
      </c>
      <c r="G12" s="9" t="s">
        <v>39</v>
      </c>
      <c r="H12" s="19">
        <v>57</v>
      </c>
      <c r="I12" s="9" t="s">
        <v>40</v>
      </c>
    </row>
    <row r="14" spans="2:9">
      <c r="B14" s="9" t="s">
        <v>41</v>
      </c>
      <c r="C14" s="9" t="s">
        <v>42</v>
      </c>
      <c r="D14" s="9" t="s">
        <v>43</v>
      </c>
    </row>
    <row r="15" spans="2:9">
      <c r="B15" s="9" t="s">
        <v>44</v>
      </c>
      <c r="C15" s="9">
        <v>90</v>
      </c>
      <c r="D15" s="20">
        <v>28</v>
      </c>
      <c r="E15" s="9">
        <f>H12 + D15</f>
        <v>85</v>
      </c>
    </row>
    <row r="16" spans="2:9">
      <c r="B16" s="9" t="s">
        <v>45</v>
      </c>
      <c r="C16" s="9">
        <v>85</v>
      </c>
      <c r="D16" s="20">
        <v>24</v>
      </c>
      <c r="E16" s="9">
        <f>H12 + D16</f>
        <v>81</v>
      </c>
    </row>
    <row r="17" spans="2:5">
      <c r="B17" s="9" t="s">
        <v>46</v>
      </c>
      <c r="C17" s="9">
        <v>80</v>
      </c>
      <c r="D17" s="20">
        <v>20</v>
      </c>
      <c r="E17" s="9">
        <f>H12 + D17</f>
        <v>77</v>
      </c>
    </row>
    <row r="18" spans="2:5">
      <c r="B18" s="9" t="s">
        <v>47</v>
      </c>
      <c r="C18" s="9">
        <v>75</v>
      </c>
      <c r="D18" s="20">
        <v>16</v>
      </c>
      <c r="E18" s="9">
        <f>H12 + D18</f>
        <v>73</v>
      </c>
    </row>
    <row r="19" spans="2:5">
      <c r="B19" s="9" t="s">
        <v>28</v>
      </c>
      <c r="C19" s="9">
        <v>70</v>
      </c>
      <c r="D19" s="20">
        <v>12</v>
      </c>
      <c r="E19" s="9">
        <f>H12 + D19</f>
        <v>69</v>
      </c>
    </row>
    <row r="20" spans="2:5">
      <c r="B20" s="9" t="s">
        <v>48</v>
      </c>
      <c r="C20" s="9">
        <v>65</v>
      </c>
      <c r="D20" s="20">
        <v>8</v>
      </c>
      <c r="E20" s="9">
        <f>H12 + D20</f>
        <v>65</v>
      </c>
    </row>
    <row r="21" spans="2:5">
      <c r="B21" s="9" t="s">
        <v>49</v>
      </c>
      <c r="C21" s="9">
        <v>60</v>
      </c>
      <c r="D21" s="20">
        <v>4</v>
      </c>
      <c r="E21" s="9">
        <f>H12 + D21</f>
        <v>61</v>
      </c>
    </row>
    <row r="23" spans="2:5">
      <c r="B23" s="9" t="s">
        <v>50</v>
      </c>
    </row>
    <row r="24" spans="2:5">
      <c r="B24" s="9" t="s">
        <v>51</v>
      </c>
    </row>
    <row r="25" spans="2:5">
      <c r="B25" s="9" t="s">
        <v>52</v>
      </c>
    </row>
    <row r="27" spans="2:5">
      <c r="B27" s="9" t="s">
        <v>53</v>
      </c>
    </row>
    <row r="28" spans="2:5">
      <c r="B28" s="9" t="s">
        <v>54</v>
      </c>
    </row>
    <row r="29" spans="2:5">
      <c r="B29" s="9" t="s">
        <v>55</v>
      </c>
    </row>
    <row r="31" spans="2:5">
      <c r="B31" s="9" t="s">
        <v>71</v>
      </c>
    </row>
    <row r="32" spans="2:5">
      <c r="B32" s="9" t="s">
        <v>56</v>
      </c>
    </row>
    <row r="33" spans="2:2">
      <c r="B33" s="9" t="s">
        <v>57</v>
      </c>
    </row>
    <row r="34" spans="2:2">
      <c r="B34" s="9" t="s">
        <v>58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I15" sqref="I15"/>
    </sheetView>
  </sheetViews>
  <sheetFormatPr defaultColWidth="8.75" defaultRowHeight="16.5"/>
  <cols>
    <col min="1" max="16384" width="8.75" style="9"/>
  </cols>
  <sheetData>
    <row r="1" spans="1:7">
      <c r="A1" s="87" t="s">
        <v>59</v>
      </c>
      <c r="B1" s="87" t="s">
        <v>60</v>
      </c>
      <c r="C1" s="87"/>
      <c r="D1" s="87"/>
      <c r="E1" s="87"/>
      <c r="F1" s="87"/>
      <c r="G1" s="87" t="s">
        <v>61</v>
      </c>
    </row>
    <row r="2" spans="1:7">
      <c r="A2" s="87"/>
      <c r="B2" s="21" t="s">
        <v>62</v>
      </c>
      <c r="C2" s="21" t="s">
        <v>63</v>
      </c>
      <c r="D2" s="21" t="s">
        <v>64</v>
      </c>
      <c r="E2" s="21" t="s">
        <v>65</v>
      </c>
      <c r="F2" s="21" t="s">
        <v>66</v>
      </c>
      <c r="G2" s="87"/>
    </row>
    <row r="3" spans="1:7">
      <c r="A3" s="87"/>
      <c r="B3" s="22">
        <v>0.05</v>
      </c>
      <c r="C3" s="22">
        <v>0.15</v>
      </c>
      <c r="D3" s="22">
        <v>0.4</v>
      </c>
      <c r="E3" s="22">
        <v>0.3</v>
      </c>
      <c r="F3" s="22">
        <v>0.1</v>
      </c>
      <c r="G3" s="87"/>
    </row>
    <row r="4" spans="1:7">
      <c r="A4" s="23">
        <v>1</v>
      </c>
      <c r="B4" s="24"/>
      <c r="C4" s="24"/>
      <c r="D4" s="24">
        <v>1</v>
      </c>
      <c r="E4" s="24"/>
      <c r="F4" s="24"/>
      <c r="G4" s="24"/>
    </row>
    <row r="5" spans="1:7">
      <c r="A5" s="25">
        <v>2</v>
      </c>
      <c r="B5" s="26"/>
      <c r="C5" s="26"/>
      <c r="D5" s="26">
        <v>1</v>
      </c>
      <c r="E5" s="26">
        <v>1</v>
      </c>
      <c r="F5" s="26"/>
      <c r="G5" s="27"/>
    </row>
    <row r="6" spans="1:7">
      <c r="A6" s="25">
        <v>3</v>
      </c>
      <c r="B6" s="26"/>
      <c r="C6" s="26">
        <v>1</v>
      </c>
      <c r="D6" s="26">
        <v>1</v>
      </c>
      <c r="E6" s="26">
        <v>1</v>
      </c>
      <c r="F6" s="26"/>
      <c r="G6" s="27"/>
    </row>
    <row r="7" spans="1:7">
      <c r="A7" s="25">
        <v>4</v>
      </c>
      <c r="B7" s="26"/>
      <c r="C7" s="26">
        <v>1</v>
      </c>
      <c r="D7" s="26">
        <v>2</v>
      </c>
      <c r="E7" s="26">
        <v>1</v>
      </c>
      <c r="F7" s="26"/>
      <c r="G7" s="27"/>
    </row>
    <row r="8" spans="1:7">
      <c r="A8" s="25">
        <v>5</v>
      </c>
      <c r="B8" s="26"/>
      <c r="C8" s="26">
        <v>1</v>
      </c>
      <c r="D8" s="26">
        <v>2</v>
      </c>
      <c r="E8" s="26">
        <v>2</v>
      </c>
      <c r="F8" s="26"/>
      <c r="G8" s="27"/>
    </row>
    <row r="9" spans="1:7">
      <c r="A9" s="25">
        <v>6</v>
      </c>
      <c r="B9" s="26"/>
      <c r="C9" s="26">
        <v>1</v>
      </c>
      <c r="D9" s="26">
        <v>2</v>
      </c>
      <c r="E9" s="26">
        <v>2</v>
      </c>
      <c r="F9" s="26">
        <v>1</v>
      </c>
      <c r="G9" s="27"/>
    </row>
    <row r="10" spans="1:7">
      <c r="A10" s="25">
        <v>7</v>
      </c>
      <c r="B10" s="26"/>
      <c r="C10" s="26">
        <v>1</v>
      </c>
      <c r="D10" s="26">
        <v>3</v>
      </c>
      <c r="E10" s="26">
        <v>2</v>
      </c>
      <c r="F10" s="26">
        <v>1</v>
      </c>
      <c r="G10" s="27"/>
    </row>
    <row r="11" spans="1:7">
      <c r="A11" s="25">
        <v>8</v>
      </c>
      <c r="B11" s="26"/>
      <c r="C11" s="26">
        <v>1</v>
      </c>
      <c r="D11" s="26">
        <v>3</v>
      </c>
      <c r="E11" s="26">
        <v>3</v>
      </c>
      <c r="F11" s="26">
        <v>1</v>
      </c>
      <c r="G11" s="27"/>
    </row>
    <row r="12" spans="1:7">
      <c r="A12" s="25">
        <v>9</v>
      </c>
      <c r="B12" s="26"/>
      <c r="C12" s="26">
        <v>1</v>
      </c>
      <c r="D12" s="26">
        <v>4</v>
      </c>
      <c r="E12" s="26">
        <v>3</v>
      </c>
      <c r="F12" s="26">
        <v>1</v>
      </c>
      <c r="G12" s="27"/>
    </row>
    <row r="13" spans="1:7">
      <c r="A13" s="25">
        <v>10</v>
      </c>
      <c r="B13" s="26"/>
      <c r="C13" s="26">
        <v>2</v>
      </c>
      <c r="D13" s="26">
        <v>4</v>
      </c>
      <c r="E13" s="26">
        <v>3</v>
      </c>
      <c r="F13" s="26">
        <v>1</v>
      </c>
      <c r="G13" s="27"/>
    </row>
    <row r="14" spans="1:7">
      <c r="A14" s="25">
        <v>11</v>
      </c>
      <c r="B14" s="26">
        <v>1</v>
      </c>
      <c r="C14" s="26">
        <v>2</v>
      </c>
      <c r="D14" s="26">
        <v>4</v>
      </c>
      <c r="E14" s="26">
        <v>3</v>
      </c>
      <c r="F14" s="26">
        <v>1</v>
      </c>
      <c r="G14" s="27"/>
    </row>
    <row r="15" spans="1:7">
      <c r="A15" s="25">
        <v>12</v>
      </c>
      <c r="B15" s="26">
        <v>1</v>
      </c>
      <c r="C15" s="26">
        <v>2</v>
      </c>
      <c r="D15" s="26">
        <v>5</v>
      </c>
      <c r="E15" s="26">
        <v>3</v>
      </c>
      <c r="F15" s="26">
        <v>1</v>
      </c>
      <c r="G15" s="27"/>
    </row>
    <row r="16" spans="1:7">
      <c r="A16" s="25">
        <v>13</v>
      </c>
      <c r="B16" s="26">
        <v>1</v>
      </c>
      <c r="C16" s="26">
        <v>2</v>
      </c>
      <c r="D16" s="26">
        <v>5</v>
      </c>
      <c r="E16" s="26">
        <v>4</v>
      </c>
      <c r="F16" s="26">
        <v>1</v>
      </c>
      <c r="G16" s="27"/>
    </row>
    <row r="17" spans="1:7">
      <c r="A17" s="25">
        <v>14</v>
      </c>
      <c r="B17" s="26">
        <v>1</v>
      </c>
      <c r="C17" s="26">
        <v>2</v>
      </c>
      <c r="D17" s="26">
        <v>6</v>
      </c>
      <c r="E17" s="26">
        <v>4</v>
      </c>
      <c r="F17" s="26">
        <v>1</v>
      </c>
      <c r="G17" s="27"/>
    </row>
    <row r="18" spans="1:7">
      <c r="A18" s="25">
        <v>15</v>
      </c>
      <c r="B18" s="26">
        <v>1</v>
      </c>
      <c r="C18" s="26">
        <v>2</v>
      </c>
      <c r="D18" s="26">
        <v>6</v>
      </c>
      <c r="E18" s="26">
        <v>5</v>
      </c>
      <c r="F18" s="26">
        <v>1</v>
      </c>
      <c r="G18" s="27"/>
    </row>
    <row r="19" spans="1:7">
      <c r="A19" s="25">
        <v>16</v>
      </c>
      <c r="B19" s="26">
        <v>1</v>
      </c>
      <c r="C19" s="26">
        <v>2</v>
      </c>
      <c r="D19" s="26">
        <v>6</v>
      </c>
      <c r="E19" s="26">
        <v>5</v>
      </c>
      <c r="F19" s="26">
        <v>2</v>
      </c>
      <c r="G19" s="27"/>
    </row>
    <row r="20" spans="1:7">
      <c r="A20" s="25">
        <v>17</v>
      </c>
      <c r="B20" s="26">
        <v>1</v>
      </c>
      <c r="C20" s="26">
        <v>2</v>
      </c>
      <c r="D20" s="26">
        <v>7</v>
      </c>
      <c r="E20" s="26">
        <v>5</v>
      </c>
      <c r="F20" s="26">
        <v>2</v>
      </c>
      <c r="G20" s="27"/>
    </row>
    <row r="21" spans="1:7">
      <c r="A21" s="25">
        <v>18</v>
      </c>
      <c r="B21" s="26">
        <v>1</v>
      </c>
      <c r="C21" s="26">
        <v>3</v>
      </c>
      <c r="D21" s="26">
        <v>7</v>
      </c>
      <c r="E21" s="26">
        <v>5</v>
      </c>
      <c r="F21" s="26">
        <v>2</v>
      </c>
      <c r="G21" s="27"/>
    </row>
    <row r="22" spans="1:7">
      <c r="A22" s="25">
        <v>19</v>
      </c>
      <c r="B22" s="27">
        <v>1</v>
      </c>
      <c r="C22" s="27">
        <v>3</v>
      </c>
      <c r="D22" s="27">
        <v>7</v>
      </c>
      <c r="E22" s="27">
        <v>6</v>
      </c>
      <c r="F22" s="27">
        <v>2</v>
      </c>
      <c r="G22" s="27"/>
    </row>
    <row r="23" spans="1:7">
      <c r="A23" s="25">
        <v>20</v>
      </c>
      <c r="B23" s="27">
        <f>A23*$B$6</f>
        <v>0</v>
      </c>
      <c r="C23" s="27">
        <f>A23*$C$6</f>
        <v>20</v>
      </c>
      <c r="D23" s="27">
        <v>8</v>
      </c>
      <c r="E23" s="27">
        <f>A23*$E$6</f>
        <v>20</v>
      </c>
      <c r="F23" s="27">
        <f>A23*$F$6</f>
        <v>0</v>
      </c>
      <c r="G23" s="27"/>
    </row>
    <row r="24" spans="1:7">
      <c r="A24" s="25">
        <v>21</v>
      </c>
      <c r="B24" s="27">
        <v>1</v>
      </c>
      <c r="C24" s="27">
        <v>3</v>
      </c>
      <c r="D24" s="27">
        <v>9</v>
      </c>
      <c r="E24" s="27">
        <v>6</v>
      </c>
      <c r="F24" s="27">
        <v>2</v>
      </c>
      <c r="G24" s="27"/>
    </row>
    <row r="25" spans="1:7">
      <c r="A25" s="25">
        <v>22</v>
      </c>
      <c r="B25" s="27">
        <v>1</v>
      </c>
      <c r="C25" s="27">
        <v>3</v>
      </c>
      <c r="D25" s="27">
        <v>9</v>
      </c>
      <c r="E25" s="27">
        <v>7</v>
      </c>
      <c r="F25" s="27">
        <v>2</v>
      </c>
      <c r="G25" s="27"/>
    </row>
    <row r="26" spans="1:7">
      <c r="A26" s="25">
        <v>23</v>
      </c>
      <c r="B26" s="27">
        <v>1</v>
      </c>
      <c r="C26" s="27">
        <v>4</v>
      </c>
      <c r="D26" s="27">
        <v>9</v>
      </c>
      <c r="E26" s="27">
        <v>7</v>
      </c>
      <c r="F26" s="27">
        <v>2</v>
      </c>
      <c r="G26" s="27"/>
    </row>
    <row r="27" spans="1:7">
      <c r="A27" s="25">
        <v>24</v>
      </c>
      <c r="B27" s="27">
        <v>1</v>
      </c>
      <c r="C27" s="27">
        <v>4</v>
      </c>
      <c r="D27" s="27">
        <v>10</v>
      </c>
      <c r="E27" s="27">
        <v>7</v>
      </c>
      <c r="F27" s="27">
        <v>2</v>
      </c>
      <c r="G27" s="27"/>
    </row>
    <row r="28" spans="1:7">
      <c r="A28" s="25">
        <v>25</v>
      </c>
      <c r="B28" s="27">
        <v>1</v>
      </c>
      <c r="C28" s="27">
        <v>4</v>
      </c>
      <c r="D28" s="27">
        <v>10</v>
      </c>
      <c r="E28" s="27">
        <v>8</v>
      </c>
      <c r="F28" s="27">
        <v>2</v>
      </c>
      <c r="G28" s="27"/>
    </row>
    <row r="29" spans="1:7">
      <c r="A29" s="25">
        <v>26</v>
      </c>
      <c r="B29" s="27">
        <v>1</v>
      </c>
      <c r="C29" s="27">
        <v>4</v>
      </c>
      <c r="D29" s="27">
        <v>10</v>
      </c>
      <c r="E29" s="27">
        <v>8</v>
      </c>
      <c r="F29" s="27">
        <v>3</v>
      </c>
      <c r="G29" s="27"/>
    </row>
    <row r="30" spans="1:7">
      <c r="A30" s="25">
        <v>27</v>
      </c>
      <c r="B30" s="27">
        <v>1</v>
      </c>
      <c r="C30" s="27">
        <v>4</v>
      </c>
      <c r="D30" s="27">
        <v>11</v>
      </c>
      <c r="E30" s="27">
        <v>8</v>
      </c>
      <c r="F30" s="27">
        <v>3</v>
      </c>
      <c r="G30" s="27"/>
    </row>
    <row r="31" spans="1:7">
      <c r="A31" s="25">
        <v>28</v>
      </c>
      <c r="B31" s="27">
        <v>1</v>
      </c>
      <c r="C31" s="27">
        <v>4</v>
      </c>
      <c r="D31" s="27">
        <v>11</v>
      </c>
      <c r="E31" s="27">
        <v>9</v>
      </c>
      <c r="F31" s="27">
        <v>3</v>
      </c>
      <c r="G31" s="27"/>
    </row>
    <row r="32" spans="1:7">
      <c r="A32" s="25">
        <v>29</v>
      </c>
      <c r="B32" s="27">
        <v>2</v>
      </c>
      <c r="C32" s="27">
        <v>4</v>
      </c>
      <c r="D32" s="27">
        <v>11</v>
      </c>
      <c r="E32" s="27">
        <v>9</v>
      </c>
      <c r="F32" s="27">
        <v>3</v>
      </c>
      <c r="G32" s="27"/>
    </row>
    <row r="33" spans="1:7">
      <c r="A33" s="28">
        <v>30</v>
      </c>
      <c r="B33" s="29">
        <v>2</v>
      </c>
      <c r="C33" s="29">
        <v>4</v>
      </c>
      <c r="D33" s="29">
        <f>A33*$D$6</f>
        <v>30</v>
      </c>
      <c r="E33" s="29">
        <f>A33*$E$6</f>
        <v>30</v>
      </c>
      <c r="F33" s="29">
        <f>A33*$F$6</f>
        <v>0</v>
      </c>
      <c r="G33" s="30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GJJeong</cp:lastModifiedBy>
  <cp:lastPrinted>2016-04-19T01:28:05Z</cp:lastPrinted>
  <dcterms:created xsi:type="dcterms:W3CDTF">2014-02-20T02:36:45Z</dcterms:created>
  <dcterms:modified xsi:type="dcterms:W3CDTF">2023-07-10T01:23:00Z</dcterms:modified>
</cp:coreProperties>
</file>