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928" documentId="13_ncr:1_{35D472D5-3081-4040-8BB2-D05E0E66F0B0}" xr6:coauthVersionLast="47" xr6:coauthVersionMax="47" xr10:uidLastSave="{D1FDEF26-F0CC-48CE-BC96-0953C7DCD880}"/>
  <bookViews>
    <workbookView xWindow="-120" yWindow="-120" windowWidth="29040" windowHeight="15720" activeTab="9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  <sheet name="Rotation4" sheetId="8" r:id="rId8"/>
    <sheet name="Rotation5" sheetId="9" r:id="rId9"/>
    <sheet name="Rotation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0" l="1"/>
  <c r="N7" i="10"/>
  <c r="N57" i="10"/>
  <c r="L57" i="10"/>
  <c r="N56" i="10"/>
  <c r="L56" i="10"/>
  <c r="N55" i="10"/>
  <c r="L55" i="10"/>
  <c r="N53" i="10"/>
  <c r="L53" i="10"/>
  <c r="N52" i="10"/>
  <c r="L52" i="10"/>
  <c r="N51" i="10"/>
  <c r="L51" i="10"/>
  <c r="N50" i="10"/>
  <c r="L50" i="10"/>
  <c r="N49" i="10"/>
  <c r="L49" i="10"/>
  <c r="N48" i="10"/>
  <c r="L48" i="10"/>
  <c r="N47" i="10"/>
  <c r="L47" i="10"/>
  <c r="N46" i="10"/>
  <c r="L46" i="10"/>
  <c r="N45" i="10"/>
  <c r="L45" i="10"/>
  <c r="N44" i="10"/>
  <c r="L44" i="10"/>
  <c r="N43" i="10"/>
  <c r="L43" i="10"/>
  <c r="N42" i="10"/>
  <c r="L42" i="10"/>
  <c r="N41" i="10"/>
  <c r="L41" i="10"/>
  <c r="N40" i="10"/>
  <c r="L40" i="10"/>
  <c r="N39" i="10"/>
  <c r="L39" i="10"/>
  <c r="N38" i="10"/>
  <c r="L38" i="10"/>
  <c r="N37" i="10"/>
  <c r="L37" i="10"/>
  <c r="N36" i="10"/>
  <c r="L36" i="10"/>
  <c r="N35" i="10"/>
  <c r="L35" i="10"/>
  <c r="N34" i="10"/>
  <c r="L34" i="10"/>
  <c r="N33" i="10"/>
  <c r="L33" i="10"/>
  <c r="N32" i="10"/>
  <c r="L32" i="10"/>
  <c r="N31" i="10"/>
  <c r="L31" i="10"/>
  <c r="N30" i="10"/>
  <c r="L30" i="10"/>
  <c r="N29" i="10"/>
  <c r="L29" i="10"/>
  <c r="N28" i="10"/>
  <c r="L28" i="10"/>
  <c r="N27" i="10"/>
  <c r="L27" i="10"/>
  <c r="N26" i="10"/>
  <c r="L26" i="10"/>
  <c r="N25" i="10"/>
  <c r="L25" i="10"/>
  <c r="N24" i="10"/>
  <c r="L24" i="10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L9" i="10"/>
  <c r="N8" i="10"/>
  <c r="L8" i="10"/>
  <c r="N57" i="9"/>
  <c r="L57" i="9"/>
  <c r="N56" i="9"/>
  <c r="L56" i="9"/>
  <c r="N55" i="9"/>
  <c r="L55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1" i="8"/>
  <c r="L61" i="8"/>
  <c r="N60" i="8"/>
  <c r="L60" i="8"/>
  <c r="N59" i="8"/>
  <c r="L59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1" i="7"/>
  <c r="L61" i="7"/>
  <c r="N60" i="7"/>
  <c r="L60" i="7"/>
  <c r="N59" i="7"/>
  <c r="L59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<sst xmlns="http://schemas.openxmlformats.org/spreadsheetml/2006/main" count="461" uniqueCount="65">
  <si>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</si>
  <si>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</si>
  <si>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</si>
  <si>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</si>
  <si>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</si>
  <si>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</si>
  <si>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</si>
  <si>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</si>
  <si>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</si>
  <si>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</si>
  <si>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</si>
  <si>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</si>
  <si>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</si>
  <si>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</si>
  <si>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</si>
  <si>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</si>
  <si>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</si>
  <si>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</si>
  <si>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</si>
  <si>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</si>
  <si>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</si>
  <si>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</si>
  <si>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</si>
  <si>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</si>
  <si>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</si>
  <si>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</si>
  <si>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</si>
  <si>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</si>
  <si>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</si>
  <si>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</si>
  <si>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</si>
  <si>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</si>
  <si>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</si>
  <si>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</si>
  <si>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</si>
  <si>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</si>
  <si>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</si>
  <si>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</si>
  <si>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</si>
  <si>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</si>
  <si>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</si>
  <si>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back of wooden cylinder</t>
  </si>
  <si>
    <t>Plus metal rod</t>
  </si>
  <si>
    <t>z (cm)</t>
  </si>
  <si>
    <t>B(z=25)</t>
  </si>
  <si>
    <t>lip to lip, edge of the solenoid</t>
  </si>
  <si>
    <t>Lamda</t>
  </si>
  <si>
    <t>nm</t>
  </si>
  <si>
    <t>err=1/16</t>
  </si>
  <si>
    <t>CHIRAL DATA</t>
  </si>
  <si>
    <t>Length</t>
  </si>
  <si>
    <t>Volume</t>
  </si>
  <si>
    <t>Mass</t>
  </si>
  <si>
    <t>55gram</t>
  </si>
  <si>
    <t>2.5err</t>
  </si>
  <si>
    <t>mL</t>
  </si>
  <si>
    <t>sample</t>
  </si>
  <si>
    <t>initial pol</t>
  </si>
  <si>
    <t>Bad data for retaking data 3 but blue light was very dim</t>
  </si>
  <si>
    <t>FIBER DATA</t>
  </si>
  <si>
    <t>?</t>
  </si>
  <si>
    <t>Offset</t>
  </si>
  <si>
    <t>0.14 uW</t>
  </si>
  <si>
    <t>towards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</si>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</sst>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Hysteresis!$E$2:$E$14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Hysteresis!$F$2:$F$14</c:f>
              <c:numCache>
                <c:formatCode>General</c:formatCode>
                <c:ptCount val="13"/>
                <c:pt idx="0">
                  <c:v>-8.0000000000000004E-4</c:v>
                </c:pt>
                <c:pt idx="1">
                  <c:v>7.3380000000000001</c:v>
                </c:pt>
                <c:pt idx="2">
                  <c:v>14.585000000000001</c:v>
                </c:pt>
                <c:pt idx="3">
                  <c:v>21.858000000000001</c:v>
                </c:pt>
                <c:pt idx="4">
                  <c:v>29.114999999999998</c:v>
                </c:pt>
                <c:pt idx="5">
                  <c:v>36.338000000000001</c:v>
                </c:pt>
                <c:pt idx="6">
                  <c:v>43.591999999999999</c:v>
                </c:pt>
                <c:pt idx="7">
                  <c:v>50.843000000000004</c:v>
                </c:pt>
                <c:pt idx="8">
                  <c:v>58.094999999999999</c:v>
                </c:pt>
                <c:pt idx="9">
                  <c:v>65.352999999999994</c:v>
                </c:pt>
                <c:pt idx="10">
                  <c:v>72.606999999999999</c:v>
                </c:pt>
                <c:pt idx="11">
                  <c:v>79.855999999999995</c:v>
                </c:pt>
                <c:pt idx="12">
                  <c:v>87.111000000000004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19B-AE94-104815E7033D}"/>
            </c:ext>
          </c:extLst>
        </c:ser>
        <c:ser>
          <c:idx val="1"/>
          <c:order val="1"/>
          <c:tx>
            <c:v>reverse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Hysteresis!$E$16:$E$28</c:f>
              <c:numCache>
                <c:formatCode>General</c:formatCode>
                <c:ptCount val="13"/>
                <c:pt idx="0">
                  <c:v>0</c:v>
                </c:pt>
                <c:pt idx="1">
                  <c:v>-0.501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</c:numCache>
            </c:numRef>
          </c:xVal>
          <c:yVal>
            <c:numRef>
              <c:f>Hysteresis!$F$16:$F$28</c:f>
              <c:numCache>
                <c:formatCode>General</c:formatCode>
                <c:ptCount val="13"/>
                <c:pt idx="0">
                  <c:v>-2.7499999999999998E-3</c:v>
                </c:pt>
                <c:pt idx="1">
                  <c:v>-7.3070000000000004</c:v>
                </c:pt>
                <c:pt idx="2">
                  <c:v>-14.551</c:v>
                </c:pt>
                <c:pt idx="3">
                  <c:v>-21.812000000000001</c:v>
                </c:pt>
                <c:pt idx="4">
                  <c:v>-29.045000000000002</c:v>
                </c:pt>
                <c:pt idx="5">
                  <c:v>-36.250999999999998</c:v>
                </c:pt>
                <c:pt idx="6">
                  <c:v>-43.497999999999998</c:v>
                </c:pt>
                <c:pt idx="7">
                  <c:v>-50.738</c:v>
                </c:pt>
                <c:pt idx="8">
                  <c:v>-57.976999999999997</c:v>
                </c:pt>
                <c:pt idx="9">
                  <c:v>-65.22</c:v>
                </c:pt>
                <c:pt idx="10">
                  <c:v>-72.465999999999994</c:v>
                </c:pt>
                <c:pt idx="11">
                  <c:v>-79.7</c:v>
                </c:pt>
                <c:pt idx="12">
                  <c:v>-86.941000000000003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F-419B-AE94-104815E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711"/>
        <c:axId val="1287935887"/>
      </c:scatterChart>
      <c:valAx>
        <c:axId val="1295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5887"/>
        <c:crosses val="autoZero"/>
        <c:crossBetween val="midCat"/>
      </c:valAx>
      <c:valAx>
        <c:axId val="12879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5</xdr:row>
      <xdr:rowOff>61911</xdr:rowOff>
    </xdr:from>
    <xdr:to>
      <xdr:col>20</xdr:col>
      <xdr:colOff>247649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2D85-0B07-BE30-914D-72C60090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5640-C57C-42CD-85FC-0F28C76F95E9}">
  <dimension ref="A1:U57"/>
  <sheetViews>
    <sheetView tabSelected="1" workbookViewId="0">
      <selection activeCell="L19" sqref="L19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14</v>
      </c>
      <c r="B1">
        <v>5.96875</v>
      </c>
      <c r="G1" t="s">
        <v>46</v>
      </c>
      <c r="L1" s="1"/>
    </row>
    <row r="2" spans="1:21" x14ac:dyDescent="0.25">
      <c r="A2" t="s">
        <v>13</v>
      </c>
      <c r="B2">
        <v>6</v>
      </c>
      <c r="G2">
        <v>635</v>
      </c>
      <c r="H2" t="s">
        <v>47</v>
      </c>
      <c r="I2" t="s">
        <v>60</v>
      </c>
      <c r="L2" s="1"/>
    </row>
    <row r="3" spans="1:21" x14ac:dyDescent="0.25">
      <c r="A3" t="s">
        <v>50</v>
      </c>
      <c r="B3">
        <v>6.9375</v>
      </c>
      <c r="L3" s="1"/>
      <c r="T3">
        <v>0</v>
      </c>
      <c r="U3" t="s">
        <v>63</v>
      </c>
    </row>
    <row r="4" spans="1:21" x14ac:dyDescent="0.25">
      <c r="E4" t="s">
        <v>59</v>
      </c>
      <c r="L4" s="1"/>
      <c r="T4">
        <v>1</v>
      </c>
      <c r="U4" t="s">
        <v>64</v>
      </c>
    </row>
    <row r="5" spans="1:21" x14ac:dyDescent="0.25">
      <c r="A5" t="s">
        <v>61</v>
      </c>
      <c r="B5" t="s">
        <v>62</v>
      </c>
      <c r="L5" s="1"/>
    </row>
    <row r="6" spans="1:21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1" x14ac:dyDescent="0.25">
      <c r="A7" t="s">
        <v>9</v>
      </c>
      <c r="B7">
        <v>34</v>
      </c>
      <c r="C7">
        <v>34</v>
      </c>
      <c r="D7">
        <v>34</v>
      </c>
      <c r="E7">
        <v>24</v>
      </c>
      <c r="F7">
        <v>25</v>
      </c>
      <c r="G7">
        <v>34</v>
      </c>
      <c r="H7">
        <v>28</v>
      </c>
      <c r="I7">
        <v>31</v>
      </c>
      <c r="J7">
        <v>35</v>
      </c>
      <c r="K7">
        <v>28</v>
      </c>
      <c r="L7" s="1">
        <f>AVERAGE(B7:K7)</f>
        <v>30.7</v>
      </c>
      <c r="N7">
        <f>STDEV(B7:K7)/SQRT(10)</f>
        <v>1.308519095092703</v>
      </c>
      <c r="P7">
        <v>1</v>
      </c>
    </row>
    <row r="8" spans="1:21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21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21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  <c r="P10">
        <v>2</v>
      </c>
    </row>
    <row r="11" spans="1:21" x14ac:dyDescent="0.25">
      <c r="A11" t="s">
        <v>9</v>
      </c>
      <c r="B11">
        <v>29</v>
      </c>
      <c r="C11">
        <v>37</v>
      </c>
      <c r="D11">
        <v>37</v>
      </c>
      <c r="E11">
        <v>29</v>
      </c>
      <c r="F11">
        <v>29</v>
      </c>
      <c r="G11">
        <v>29</v>
      </c>
      <c r="H11">
        <v>37</v>
      </c>
      <c r="I11">
        <v>29</v>
      </c>
      <c r="J11">
        <v>28</v>
      </c>
      <c r="K11">
        <v>37</v>
      </c>
      <c r="L11" s="1">
        <f t="shared" si="0"/>
        <v>32.1</v>
      </c>
      <c r="N11">
        <f t="shared" si="1"/>
        <v>1.3370780746754372</v>
      </c>
    </row>
    <row r="12" spans="1:21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21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21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  <c r="O14">
        <v>0.15</v>
      </c>
      <c r="P14">
        <v>4</v>
      </c>
    </row>
    <row r="15" spans="1:21" x14ac:dyDescent="0.25">
      <c r="A15" t="s">
        <v>9</v>
      </c>
      <c r="B15">
        <v>36</v>
      </c>
      <c r="C15">
        <v>36</v>
      </c>
      <c r="D15">
        <v>36</v>
      </c>
      <c r="E15">
        <v>30</v>
      </c>
      <c r="F15">
        <v>28</v>
      </c>
      <c r="G15">
        <v>28</v>
      </c>
      <c r="H15">
        <v>28</v>
      </c>
      <c r="I15">
        <v>21</v>
      </c>
      <c r="J15">
        <v>19</v>
      </c>
      <c r="K15">
        <v>18</v>
      </c>
      <c r="L15" s="1">
        <f t="shared" si="0"/>
        <v>28</v>
      </c>
      <c r="N15">
        <f t="shared" si="1"/>
        <v>2.1756225162774294</v>
      </c>
    </row>
    <row r="16" spans="1:21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6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6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  <c r="P18">
        <v>5</v>
      </c>
    </row>
    <row r="19" spans="1:16" x14ac:dyDescent="0.25">
      <c r="A19" t="s">
        <v>9</v>
      </c>
      <c r="B19">
        <v>19</v>
      </c>
      <c r="C19">
        <v>20</v>
      </c>
      <c r="D19">
        <v>27</v>
      </c>
      <c r="E19">
        <v>27</v>
      </c>
      <c r="F19">
        <v>27</v>
      </c>
      <c r="G19">
        <v>20</v>
      </c>
      <c r="H19">
        <v>19</v>
      </c>
      <c r="I19">
        <v>27</v>
      </c>
      <c r="J19">
        <v>19</v>
      </c>
      <c r="K19">
        <v>27</v>
      </c>
      <c r="L19" s="1">
        <f t="shared" si="0"/>
        <v>23.2</v>
      </c>
      <c r="M19" s="2"/>
      <c r="N19">
        <f t="shared" si="1"/>
        <v>1.2719189352225957</v>
      </c>
    </row>
    <row r="20" spans="1:16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6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6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6" x14ac:dyDescent="0.25">
      <c r="A23" t="s">
        <v>9</v>
      </c>
      <c r="L23" s="1" t="e">
        <f t="shared" si="0"/>
        <v>#DIV/0!</v>
      </c>
      <c r="N23" t="e">
        <f t="shared" si="1"/>
        <v>#DIV/0!</v>
      </c>
    </row>
    <row r="24" spans="1:16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6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6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</row>
    <row r="27" spans="1:16" x14ac:dyDescent="0.25">
      <c r="A27" t="s">
        <v>9</v>
      </c>
      <c r="L27" s="1" t="e">
        <f t="shared" si="0"/>
        <v>#DIV/0!</v>
      </c>
      <c r="N27" t="e">
        <f t="shared" si="1"/>
        <v>#DIV/0!</v>
      </c>
    </row>
    <row r="28" spans="1:16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6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6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6" x14ac:dyDescent="0.25">
      <c r="A31" t="s">
        <v>9</v>
      </c>
      <c r="L31" s="1" t="e">
        <f t="shared" si="0"/>
        <v>#DIV/0!</v>
      </c>
      <c r="N31" t="e">
        <f t="shared" si="1"/>
        <v>#DIV/0!</v>
      </c>
    </row>
    <row r="32" spans="1:16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L35" s="1" t="e">
        <f>AVERAGE(B35:K35)</f>
        <v>#DIV/0!</v>
      </c>
      <c r="N35" t="e">
        <f>STDEV(B35:K35)/SQRT(10)</f>
        <v>#DIV/0!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L39" s="1" t="e">
        <f>AVERAGE(B39:K39)</f>
        <v>#DIV/0!</v>
      </c>
      <c r="N39" t="e">
        <f>STDEV(B39:K39)/SQRT(10)</f>
        <v>#DIV/0!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L43" s="1" t="e">
        <f t="shared" si="0"/>
        <v>#DIV/0!</v>
      </c>
      <c r="N43" t="e">
        <f t="shared" si="1"/>
        <v>#DIV/0!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L47" s="1" t="e">
        <f t="shared" si="0"/>
        <v>#DIV/0!</v>
      </c>
      <c r="N47" t="e">
        <f t="shared" si="1"/>
        <v>#DIV/0!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6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6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6" x14ac:dyDescent="0.25">
      <c r="A51" t="s">
        <v>9</v>
      </c>
      <c r="L51" s="1" t="e">
        <f t="shared" si="0"/>
        <v>#DIV/0!</v>
      </c>
      <c r="N51" t="e">
        <f t="shared" si="1"/>
        <v>#DIV/0!</v>
      </c>
    </row>
    <row r="52" spans="1:16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6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6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>
        <v>0.3</v>
      </c>
      <c r="P54">
        <v>3</v>
      </c>
    </row>
    <row r="55" spans="1:16" x14ac:dyDescent="0.25">
      <c r="A55" t="s">
        <v>9</v>
      </c>
      <c r="B55">
        <v>33</v>
      </c>
      <c r="C55">
        <v>31</v>
      </c>
      <c r="D55">
        <v>33</v>
      </c>
      <c r="E55">
        <v>35</v>
      </c>
      <c r="F55">
        <v>37</v>
      </c>
      <c r="G55">
        <v>37</v>
      </c>
      <c r="H55">
        <v>31</v>
      </c>
      <c r="I55">
        <v>39</v>
      </c>
      <c r="J55">
        <v>36</v>
      </c>
      <c r="K55">
        <v>30</v>
      </c>
      <c r="L55" s="1">
        <f>AVERAGE(B55:K55)</f>
        <v>34.200000000000003</v>
      </c>
      <c r="N55">
        <f>STDEV(B55:K55)/SQRT(10)</f>
        <v>0.96378881965339736</v>
      </c>
    </row>
    <row r="56" spans="1:16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16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F28"/>
  <sheetViews>
    <sheetView workbookViewId="0">
      <selection activeCell="E2" sqref="E2:F14"/>
    </sheetView>
  </sheetViews>
  <sheetFormatPr defaultRowHeight="15" x14ac:dyDescent="0.25"/>
  <cols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6" x14ac:dyDescent="0.25">
      <c r="A1" t="s">
        <v>43</v>
      </c>
      <c r="B1" t="s">
        <v>41</v>
      </c>
      <c r="C1" t="s">
        <v>42</v>
      </c>
      <c r="E1" t="s">
        <v>6</v>
      </c>
      <c r="F1" t="s">
        <v>44</v>
      </c>
    </row>
    <row r="2" spans="1:6" x14ac:dyDescent="0.25">
      <c r="A2">
        <v>0</v>
      </c>
      <c r="B2">
        <v>68.88</v>
      </c>
      <c r="E2">
        <v>0</v>
      </c>
      <c r="F2">
        <v>-8.0000000000000004E-4</v>
      </c>
    </row>
    <row r="3" spans="1:6" x14ac:dyDescent="0.25">
      <c r="A3">
        <v>25</v>
      </c>
      <c r="B3">
        <v>43.88</v>
      </c>
      <c r="C3">
        <v>79.2</v>
      </c>
      <c r="E3">
        <v>0.5</v>
      </c>
      <c r="F3">
        <v>7.3380000000000001</v>
      </c>
    </row>
    <row r="4" spans="1:6" x14ac:dyDescent="0.25">
      <c r="E4">
        <v>1</v>
      </c>
      <c r="F4">
        <v>14.585000000000001</v>
      </c>
    </row>
    <row r="5" spans="1:6" x14ac:dyDescent="0.25">
      <c r="E5">
        <v>1.5</v>
      </c>
      <c r="F5">
        <v>21.858000000000001</v>
      </c>
    </row>
    <row r="6" spans="1:6" x14ac:dyDescent="0.25">
      <c r="E6">
        <v>2</v>
      </c>
      <c r="F6">
        <v>29.114999999999998</v>
      </c>
    </row>
    <row r="7" spans="1:6" x14ac:dyDescent="0.25">
      <c r="E7">
        <v>2.5</v>
      </c>
      <c r="F7">
        <v>36.338000000000001</v>
      </c>
    </row>
    <row r="8" spans="1:6" x14ac:dyDescent="0.25">
      <c r="E8">
        <v>3</v>
      </c>
      <c r="F8">
        <v>43.591999999999999</v>
      </c>
    </row>
    <row r="9" spans="1:6" x14ac:dyDescent="0.25">
      <c r="E9">
        <v>3.5</v>
      </c>
      <c r="F9">
        <v>50.843000000000004</v>
      </c>
    </row>
    <row r="10" spans="1:6" x14ac:dyDescent="0.25">
      <c r="E10">
        <v>4</v>
      </c>
      <c r="F10">
        <v>58.094999999999999</v>
      </c>
    </row>
    <row r="11" spans="1:6" x14ac:dyDescent="0.25">
      <c r="E11">
        <v>4.5</v>
      </c>
      <c r="F11">
        <v>65.352999999999994</v>
      </c>
    </row>
    <row r="12" spans="1:6" x14ac:dyDescent="0.25">
      <c r="E12">
        <v>5</v>
      </c>
      <c r="F12">
        <v>72.606999999999999</v>
      </c>
    </row>
    <row r="13" spans="1:6" x14ac:dyDescent="0.25">
      <c r="E13">
        <v>5.5</v>
      </c>
      <c r="F13">
        <v>79.855999999999995</v>
      </c>
    </row>
    <row r="14" spans="1:6" x14ac:dyDescent="0.25">
      <c r="E14">
        <v>6</v>
      </c>
      <c r="F14">
        <v>87.111000000000004</v>
      </c>
    </row>
    <row r="16" spans="1:6" x14ac:dyDescent="0.25">
      <c r="E16">
        <v>0</v>
      </c>
      <c r="F16">
        <v>-2.7499999999999998E-3</v>
      </c>
    </row>
    <row r="17" spans="5:6" x14ac:dyDescent="0.25">
      <c r="E17">
        <v>-0.501</v>
      </c>
      <c r="F17">
        <v>-7.3070000000000004</v>
      </c>
    </row>
    <row r="18" spans="5:6" x14ac:dyDescent="0.25">
      <c r="E18">
        <v>-1</v>
      </c>
      <c r="F18">
        <v>-14.551</v>
      </c>
    </row>
    <row r="19" spans="5:6" x14ac:dyDescent="0.25">
      <c r="E19">
        <v>-1.5</v>
      </c>
      <c r="F19">
        <v>-21.812000000000001</v>
      </c>
    </row>
    <row r="20" spans="5:6" x14ac:dyDescent="0.25">
      <c r="E20">
        <v>-2</v>
      </c>
      <c r="F20">
        <v>-29.045000000000002</v>
      </c>
    </row>
    <row r="21" spans="5:6" x14ac:dyDescent="0.25">
      <c r="E21">
        <v>-2.5</v>
      </c>
      <c r="F21">
        <v>-36.250999999999998</v>
      </c>
    </row>
    <row r="22" spans="5:6" x14ac:dyDescent="0.25">
      <c r="E22">
        <v>-3</v>
      </c>
      <c r="F22">
        <v>-43.497999999999998</v>
      </c>
    </row>
    <row r="23" spans="5:6" x14ac:dyDescent="0.25">
      <c r="E23">
        <v>-3.5</v>
      </c>
      <c r="F23">
        <v>-50.738</v>
      </c>
    </row>
    <row r="24" spans="5:6" x14ac:dyDescent="0.25">
      <c r="E24">
        <v>-4</v>
      </c>
      <c r="F24">
        <v>-57.976999999999997</v>
      </c>
    </row>
    <row r="25" spans="5:6" x14ac:dyDescent="0.25">
      <c r="E25">
        <v>-4.5</v>
      </c>
      <c r="F25">
        <v>-65.22</v>
      </c>
    </row>
    <row r="26" spans="5:6" x14ac:dyDescent="0.25">
      <c r="E26">
        <v>-5</v>
      </c>
      <c r="F26">
        <v>-72.465999999999994</v>
      </c>
    </row>
    <row r="27" spans="5:6" x14ac:dyDescent="0.25">
      <c r="E27">
        <v>-5.5</v>
      </c>
      <c r="F27">
        <v>-79.7</v>
      </c>
    </row>
    <row r="28" spans="5:6" x14ac:dyDescent="0.25">
      <c r="E28">
        <v>-6</v>
      </c>
      <c r="F28">
        <v>-86.941000000000003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zoomScale="88" zoomScaleNormal="210" workbookViewId="0">
      <selection activeCell="G3" sqref="G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topLeftCell="A22" workbookViewId="0">
      <selection activeCell="T50" sqref="T50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61"/>
  <sheetViews>
    <sheetView topLeftCell="A25" workbookViewId="0">
      <selection sqref="A1:N61"/>
    </sheetView>
  </sheetViews>
  <sheetFormatPr defaultRowHeight="15" x14ac:dyDescent="0.25"/>
  <cols>
    <col min="1" max="1" width="12.5703125" customWidth="1"/>
  </cols>
  <sheetData>
    <row r="1" spans="1:14" x14ac:dyDescent="0.25">
      <c r="A1" t="s">
        <v>14</v>
      </c>
      <c r="B1">
        <v>5.75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5.75</v>
      </c>
      <c r="C2" t="s">
        <v>48</v>
      </c>
      <c r="G2">
        <v>450</v>
      </c>
      <c r="H2" t="s">
        <v>47</v>
      </c>
      <c r="L2" s="1"/>
    </row>
    <row r="3" spans="1:14" x14ac:dyDescent="0.25">
      <c r="A3" t="s">
        <v>50</v>
      </c>
      <c r="B3">
        <v>6.9375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63</v>
      </c>
      <c r="C7">
        <v>63.5</v>
      </c>
      <c r="D7">
        <v>63.5</v>
      </c>
      <c r="E7">
        <v>64</v>
      </c>
      <c r="F7">
        <v>64</v>
      </c>
      <c r="G7">
        <v>64</v>
      </c>
      <c r="H7">
        <v>63</v>
      </c>
      <c r="I7">
        <v>63</v>
      </c>
      <c r="J7">
        <v>64</v>
      </c>
      <c r="K7">
        <v>62</v>
      </c>
      <c r="L7" s="1">
        <f>AVERAGE(B7:K7)</f>
        <v>63.4</v>
      </c>
      <c r="N7">
        <f>STDEV(B7:K7)/SQRT(10)</f>
        <v>0.20816659994661327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64.5</v>
      </c>
      <c r="C11">
        <v>66</v>
      </c>
      <c r="D11">
        <v>65.5</v>
      </c>
      <c r="E11">
        <v>64</v>
      </c>
      <c r="F11">
        <v>65</v>
      </c>
      <c r="G11">
        <v>63.5</v>
      </c>
      <c r="H11">
        <v>64.5</v>
      </c>
      <c r="I11">
        <v>63.5</v>
      </c>
      <c r="J11">
        <v>65.5</v>
      </c>
      <c r="K11">
        <v>63</v>
      </c>
      <c r="L11" s="1">
        <f t="shared" si="0"/>
        <v>64.5</v>
      </c>
      <c r="N11">
        <f t="shared" si="1"/>
        <v>0.31622776601683794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66</v>
      </c>
      <c r="C15">
        <v>66</v>
      </c>
      <c r="D15">
        <v>65.5</v>
      </c>
      <c r="E15">
        <v>65</v>
      </c>
      <c r="F15">
        <v>64</v>
      </c>
      <c r="G15">
        <v>66</v>
      </c>
      <c r="H15">
        <v>65.5</v>
      </c>
      <c r="I15">
        <v>66.5</v>
      </c>
      <c r="J15">
        <v>65</v>
      </c>
      <c r="K15">
        <v>65</v>
      </c>
      <c r="L15" s="1">
        <f t="shared" si="0"/>
        <v>65.45</v>
      </c>
      <c r="N15">
        <f t="shared" si="1"/>
        <v>0.22912878474779197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65.5</v>
      </c>
      <c r="C19">
        <v>65</v>
      </c>
      <c r="D19">
        <v>67</v>
      </c>
      <c r="E19">
        <v>66</v>
      </c>
      <c r="F19">
        <v>67</v>
      </c>
      <c r="G19">
        <v>67</v>
      </c>
      <c r="H19">
        <v>65</v>
      </c>
      <c r="I19">
        <v>66.5</v>
      </c>
      <c r="J19">
        <v>67</v>
      </c>
      <c r="K19">
        <v>65.5</v>
      </c>
      <c r="L19" s="1">
        <f t="shared" si="0"/>
        <v>66.150000000000006</v>
      </c>
      <c r="M19" s="2"/>
      <c r="N19">
        <f t="shared" si="1"/>
        <v>0.26925824035672519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66.5</v>
      </c>
      <c r="C23">
        <v>67</v>
      </c>
      <c r="D23">
        <v>68</v>
      </c>
      <c r="E23">
        <v>66</v>
      </c>
      <c r="F23">
        <v>67.5</v>
      </c>
      <c r="G23">
        <v>66.5</v>
      </c>
      <c r="H23">
        <v>68</v>
      </c>
      <c r="I23">
        <v>68.5</v>
      </c>
      <c r="J23">
        <v>67.5</v>
      </c>
      <c r="K23">
        <v>66</v>
      </c>
      <c r="L23" s="1">
        <f t="shared" si="0"/>
        <v>67.150000000000006</v>
      </c>
      <c r="N23">
        <f t="shared" si="1"/>
        <v>0.27938424357067015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68</v>
      </c>
      <c r="C27">
        <v>69</v>
      </c>
      <c r="D27">
        <v>68</v>
      </c>
      <c r="E27">
        <v>67.5</v>
      </c>
      <c r="F27">
        <v>67.5</v>
      </c>
      <c r="G27">
        <v>67.5</v>
      </c>
      <c r="H27">
        <v>69.5</v>
      </c>
      <c r="I27">
        <v>68</v>
      </c>
      <c r="J27">
        <v>67</v>
      </c>
      <c r="K27">
        <v>69</v>
      </c>
      <c r="L27" s="1">
        <f t="shared" si="0"/>
        <v>68.099999999999994</v>
      </c>
      <c r="N27">
        <f t="shared" si="1"/>
        <v>0.25603819159562025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68.5</v>
      </c>
      <c r="C31">
        <v>70</v>
      </c>
      <c r="D31">
        <v>69.5</v>
      </c>
      <c r="E31">
        <v>69</v>
      </c>
      <c r="F31">
        <v>70.5</v>
      </c>
      <c r="G31">
        <v>70</v>
      </c>
      <c r="H31">
        <v>68.5</v>
      </c>
      <c r="I31">
        <v>69</v>
      </c>
      <c r="J31">
        <v>69</v>
      </c>
      <c r="K31">
        <v>69</v>
      </c>
      <c r="L31" s="1">
        <f t="shared" si="0"/>
        <v>69.3</v>
      </c>
      <c r="N31">
        <f t="shared" si="1"/>
        <v>0.21343747458109494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69</v>
      </c>
      <c r="C35">
        <v>69.5</v>
      </c>
      <c r="D35">
        <v>68.5</v>
      </c>
      <c r="E35">
        <v>69</v>
      </c>
      <c r="F35">
        <v>70.5</v>
      </c>
      <c r="G35">
        <v>68</v>
      </c>
      <c r="H35">
        <v>72.5</v>
      </c>
      <c r="I35">
        <v>69</v>
      </c>
      <c r="J35">
        <v>69.5</v>
      </c>
      <c r="K35">
        <v>70</v>
      </c>
      <c r="L35" s="1">
        <f>AVERAGE(B35:K35)</f>
        <v>69.55</v>
      </c>
      <c r="N35">
        <f>STDEV(B35:K35)/SQRT(10)</f>
        <v>0.39756201472921876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71</v>
      </c>
      <c r="C39">
        <v>70.5</v>
      </c>
      <c r="D39">
        <v>71</v>
      </c>
      <c r="E39">
        <v>71.5</v>
      </c>
      <c r="F39">
        <v>71</v>
      </c>
      <c r="G39">
        <v>70</v>
      </c>
      <c r="H39">
        <v>70.5</v>
      </c>
      <c r="I39">
        <v>70.5</v>
      </c>
      <c r="J39">
        <v>72</v>
      </c>
      <c r="K39">
        <v>69.5</v>
      </c>
      <c r="L39" s="1">
        <f>AVERAGE(B39:K39)</f>
        <v>70.75</v>
      </c>
      <c r="N39">
        <f>STDEV(B39:K39)/SQRT(10)</f>
        <v>0.2266911751455907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71.5</v>
      </c>
      <c r="C43">
        <v>71</v>
      </c>
      <c r="D43">
        <v>71</v>
      </c>
      <c r="E43">
        <v>71.5</v>
      </c>
      <c r="F43">
        <v>73</v>
      </c>
      <c r="G43">
        <v>71</v>
      </c>
      <c r="H43">
        <v>70.5</v>
      </c>
      <c r="I43">
        <v>71.5</v>
      </c>
      <c r="J43">
        <v>71</v>
      </c>
      <c r="K43">
        <v>72</v>
      </c>
      <c r="L43" s="1">
        <f t="shared" si="0"/>
        <v>71.400000000000006</v>
      </c>
      <c r="N43">
        <f t="shared" si="1"/>
        <v>0.22110831935702666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70.5</v>
      </c>
      <c r="C47">
        <v>70</v>
      </c>
      <c r="D47">
        <v>71.5</v>
      </c>
      <c r="E47">
        <v>72</v>
      </c>
      <c r="F47">
        <v>71.5</v>
      </c>
      <c r="G47">
        <v>71.5</v>
      </c>
      <c r="H47">
        <v>71</v>
      </c>
      <c r="I47">
        <v>70.5</v>
      </c>
      <c r="J47">
        <v>71</v>
      </c>
      <c r="K47">
        <v>71.5</v>
      </c>
      <c r="L47" s="1">
        <f t="shared" si="0"/>
        <v>71.099999999999994</v>
      </c>
      <c r="N47">
        <f t="shared" si="1"/>
        <v>0.19436506316151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71</v>
      </c>
      <c r="C51">
        <v>70</v>
      </c>
      <c r="D51">
        <v>70</v>
      </c>
      <c r="E51">
        <v>71</v>
      </c>
      <c r="F51">
        <v>71.5</v>
      </c>
      <c r="G51">
        <v>71</v>
      </c>
      <c r="H51">
        <v>71</v>
      </c>
      <c r="I51">
        <v>71</v>
      </c>
      <c r="J51">
        <v>70.5</v>
      </c>
      <c r="K51">
        <v>70</v>
      </c>
      <c r="L51" s="1">
        <f t="shared" si="0"/>
        <v>70.7</v>
      </c>
      <c r="N51">
        <f t="shared" si="1"/>
        <v>0.16996731711975949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70</v>
      </c>
      <c r="C55">
        <v>69.5</v>
      </c>
      <c r="D55">
        <v>70</v>
      </c>
      <c r="E55">
        <v>69</v>
      </c>
      <c r="F55">
        <v>70</v>
      </c>
      <c r="G55">
        <v>69.5</v>
      </c>
      <c r="H55">
        <v>69</v>
      </c>
      <c r="I55">
        <v>69</v>
      </c>
      <c r="J55">
        <v>69.5</v>
      </c>
      <c r="K55">
        <v>70</v>
      </c>
      <c r="L55" s="1">
        <f t="shared" ref="L55" si="2">AVERAGE(B55:K55)</f>
        <v>69.55</v>
      </c>
      <c r="N55">
        <f t="shared" si="1"/>
        <v>0.13844373104863458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48</v>
      </c>
      <c r="C59">
        <v>47</v>
      </c>
      <c r="D59">
        <v>48</v>
      </c>
      <c r="E59">
        <v>47</v>
      </c>
      <c r="F59">
        <v>47.5</v>
      </c>
      <c r="G59">
        <v>47.5</v>
      </c>
      <c r="H59">
        <v>48</v>
      </c>
      <c r="I59">
        <v>47</v>
      </c>
      <c r="J59">
        <v>47.5</v>
      </c>
      <c r="K59">
        <v>48</v>
      </c>
      <c r="L59" s="1">
        <f>AVERAGE(B59:K59)</f>
        <v>47.55</v>
      </c>
      <c r="N59">
        <f>STDEV(B59:K59)/SQRT(10)</f>
        <v>0.13844373104863458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5ADF-DAFE-4903-846E-D4893C533D31}">
  <dimension ref="A1:N61"/>
  <sheetViews>
    <sheetView workbookViewId="0"/>
  </sheetViews>
  <sheetFormatPr defaultRowHeight="15" x14ac:dyDescent="0.25"/>
  <cols>
    <col min="1" max="1" width="13" customWidth="1"/>
  </cols>
  <sheetData>
    <row r="1" spans="1:14" x14ac:dyDescent="0.25">
      <c r="A1" t="s">
        <v>14</v>
      </c>
      <c r="B1">
        <v>6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5.875</v>
      </c>
      <c r="C2" t="s">
        <v>48</v>
      </c>
      <c r="G2">
        <v>535</v>
      </c>
      <c r="H2" t="s">
        <v>47</v>
      </c>
      <c r="I2" t="s">
        <v>57</v>
      </c>
      <c r="J2">
        <v>218.5</v>
      </c>
      <c r="L2" s="1"/>
    </row>
    <row r="3" spans="1:14" x14ac:dyDescent="0.25">
      <c r="A3" t="s">
        <v>50</v>
      </c>
      <c r="B3">
        <v>6.9375</v>
      </c>
      <c r="C3" t="s">
        <v>56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102</v>
      </c>
      <c r="C7">
        <v>104</v>
      </c>
      <c r="D7">
        <v>102.5</v>
      </c>
      <c r="E7">
        <v>103</v>
      </c>
      <c r="F7">
        <v>103.5</v>
      </c>
      <c r="G7">
        <v>102.5</v>
      </c>
      <c r="H7">
        <v>103.5</v>
      </c>
      <c r="I7">
        <v>104</v>
      </c>
      <c r="J7">
        <v>103</v>
      </c>
      <c r="K7">
        <v>102.5</v>
      </c>
      <c r="L7" s="1">
        <f>AVERAGE(B7:K7)</f>
        <v>103.05</v>
      </c>
      <c r="N7">
        <f>STDEV(B7:K7)/SQRT(10)</f>
        <v>0.21666666666666665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103</v>
      </c>
      <c r="C11">
        <v>105</v>
      </c>
      <c r="D11">
        <v>105</v>
      </c>
      <c r="E11">
        <v>104.5</v>
      </c>
      <c r="F11">
        <v>104</v>
      </c>
      <c r="G11">
        <v>105</v>
      </c>
      <c r="H11">
        <v>104</v>
      </c>
      <c r="I11">
        <v>105</v>
      </c>
      <c r="J11">
        <v>103.5</v>
      </c>
      <c r="K11">
        <v>104</v>
      </c>
      <c r="L11" s="1">
        <f t="shared" si="0"/>
        <v>104.3</v>
      </c>
      <c r="N11">
        <f t="shared" si="1"/>
        <v>0.22607766610417557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</v>
      </c>
      <c r="M14" s="1"/>
      <c r="N14" t="e">
        <f t="shared" si="1"/>
        <v>#DIV/0!</v>
      </c>
    </row>
    <row r="15" spans="1:14" x14ac:dyDescent="0.25">
      <c r="A15" t="s">
        <v>9</v>
      </c>
      <c r="B15">
        <v>104.5</v>
      </c>
      <c r="C15">
        <v>105.5</v>
      </c>
      <c r="D15">
        <v>106</v>
      </c>
      <c r="E15">
        <v>104</v>
      </c>
      <c r="F15">
        <v>104.5</v>
      </c>
      <c r="G15">
        <v>104.5</v>
      </c>
      <c r="H15">
        <v>106</v>
      </c>
      <c r="I15">
        <v>104</v>
      </c>
      <c r="J15">
        <v>104</v>
      </c>
      <c r="K15">
        <v>104</v>
      </c>
      <c r="L15" s="1">
        <f t="shared" si="0"/>
        <v>104.7</v>
      </c>
      <c r="N15">
        <f t="shared" si="1"/>
        <v>0.26034165586355507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104</v>
      </c>
      <c r="C19">
        <v>105</v>
      </c>
      <c r="D19">
        <v>104</v>
      </c>
      <c r="E19">
        <v>104.5</v>
      </c>
      <c r="F19">
        <v>104</v>
      </c>
      <c r="G19">
        <v>105</v>
      </c>
      <c r="H19">
        <v>104</v>
      </c>
      <c r="I19">
        <v>104.5</v>
      </c>
      <c r="J19">
        <v>104</v>
      </c>
      <c r="K19">
        <v>105.5</v>
      </c>
      <c r="L19" s="1">
        <f t="shared" si="0"/>
        <v>104.45</v>
      </c>
      <c r="M19" s="2"/>
      <c r="N19">
        <f t="shared" si="1"/>
        <v>0.1740051084818425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105</v>
      </c>
      <c r="C23">
        <v>106</v>
      </c>
      <c r="D23">
        <v>105.5</v>
      </c>
      <c r="E23">
        <v>105</v>
      </c>
      <c r="F23">
        <v>105.5</v>
      </c>
      <c r="G23">
        <v>105</v>
      </c>
      <c r="H23">
        <v>107</v>
      </c>
      <c r="I23">
        <v>105.5</v>
      </c>
      <c r="J23">
        <v>105.5</v>
      </c>
      <c r="K23">
        <v>107</v>
      </c>
      <c r="L23" s="1">
        <f t="shared" si="0"/>
        <v>105.7</v>
      </c>
      <c r="N23">
        <f t="shared" si="1"/>
        <v>0.23804761428476165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2.4990000000000001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2.4990000000000001</v>
      </c>
      <c r="M26" s="1"/>
      <c r="N26" t="e">
        <f t="shared" si="1"/>
        <v>#DIV/0!</v>
      </c>
    </row>
    <row r="27" spans="1:14" x14ac:dyDescent="0.25">
      <c r="A27" t="s">
        <v>9</v>
      </c>
      <c r="B27">
        <v>106</v>
      </c>
      <c r="C27">
        <v>106</v>
      </c>
      <c r="D27">
        <v>106</v>
      </c>
      <c r="E27">
        <v>105.5</v>
      </c>
      <c r="F27">
        <v>105</v>
      </c>
      <c r="G27">
        <v>106</v>
      </c>
      <c r="H27">
        <v>105.5</v>
      </c>
      <c r="I27">
        <v>106</v>
      </c>
      <c r="J27">
        <v>106.5</v>
      </c>
      <c r="K27">
        <v>106</v>
      </c>
      <c r="L27" s="1">
        <f t="shared" si="0"/>
        <v>105.85</v>
      </c>
      <c r="N27">
        <f t="shared" si="1"/>
        <v>0.13017082793177756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106</v>
      </c>
      <c r="C31">
        <v>107</v>
      </c>
      <c r="D31">
        <v>106.5</v>
      </c>
      <c r="E31">
        <v>107</v>
      </c>
      <c r="F31">
        <v>107</v>
      </c>
      <c r="G31">
        <v>106.5</v>
      </c>
      <c r="H31">
        <v>106</v>
      </c>
      <c r="I31">
        <v>107</v>
      </c>
      <c r="J31">
        <v>106</v>
      </c>
      <c r="K31">
        <v>107</v>
      </c>
      <c r="L31" s="1">
        <f t="shared" si="0"/>
        <v>106.6</v>
      </c>
      <c r="N31">
        <f t="shared" si="1"/>
        <v>0.14529663145135577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106.5</v>
      </c>
      <c r="C35">
        <v>108</v>
      </c>
      <c r="D35">
        <v>107</v>
      </c>
      <c r="E35">
        <v>108</v>
      </c>
      <c r="F35">
        <v>106.5</v>
      </c>
      <c r="G35">
        <v>106.5</v>
      </c>
      <c r="H35">
        <v>106</v>
      </c>
      <c r="I35">
        <v>107</v>
      </c>
      <c r="J35">
        <v>106.5</v>
      </c>
      <c r="K35">
        <v>106</v>
      </c>
      <c r="L35" s="1">
        <f>AVERAGE(B35:K35)</f>
        <v>106.8</v>
      </c>
      <c r="N35">
        <f>STDEV(B35:K35)/SQRT(10)</f>
        <v>0.22607766610417557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106.5</v>
      </c>
      <c r="C39">
        <v>107</v>
      </c>
      <c r="D39">
        <v>107.5</v>
      </c>
      <c r="E39">
        <v>107</v>
      </c>
      <c r="F39">
        <v>108</v>
      </c>
      <c r="G39">
        <v>107</v>
      </c>
      <c r="H39">
        <v>108</v>
      </c>
      <c r="I39">
        <v>107.5</v>
      </c>
      <c r="J39">
        <v>108</v>
      </c>
      <c r="K39">
        <v>107</v>
      </c>
      <c r="L39" s="1">
        <f>AVERAGE(B39:K39)</f>
        <v>107.35</v>
      </c>
      <c r="N39">
        <f>STDEV(B39:K39)/SQRT(10)</f>
        <v>0.16749792701868152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106</v>
      </c>
      <c r="C43">
        <v>106.5</v>
      </c>
      <c r="D43">
        <v>106</v>
      </c>
      <c r="E43">
        <v>106.5</v>
      </c>
      <c r="F43">
        <v>105</v>
      </c>
      <c r="G43">
        <v>106.5</v>
      </c>
      <c r="H43">
        <v>108</v>
      </c>
      <c r="I43">
        <v>106.5</v>
      </c>
      <c r="J43">
        <v>107</v>
      </c>
      <c r="K43">
        <v>105.5</v>
      </c>
      <c r="L43" s="1">
        <f t="shared" si="0"/>
        <v>106.35</v>
      </c>
      <c r="N43">
        <f t="shared" si="1"/>
        <v>0.25873624493766706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106.5</v>
      </c>
      <c r="C47">
        <v>106</v>
      </c>
      <c r="D47">
        <v>105.5</v>
      </c>
      <c r="E47">
        <v>106</v>
      </c>
      <c r="F47">
        <v>106</v>
      </c>
      <c r="G47">
        <v>107</v>
      </c>
      <c r="H47">
        <v>106</v>
      </c>
      <c r="I47">
        <v>107</v>
      </c>
      <c r="J47">
        <v>108</v>
      </c>
      <c r="K47">
        <v>108</v>
      </c>
      <c r="L47" s="1">
        <f t="shared" si="0"/>
        <v>106.6</v>
      </c>
      <c r="N47">
        <f t="shared" si="1"/>
        <v>0.27688746209726917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</v>
      </c>
      <c r="M50" s="1"/>
      <c r="N50" t="e">
        <f t="shared" si="1"/>
        <v>#DIV/0!</v>
      </c>
    </row>
    <row r="51" spans="1:14" x14ac:dyDescent="0.25">
      <c r="A51" t="s">
        <v>9</v>
      </c>
      <c r="B51">
        <v>106</v>
      </c>
      <c r="C51">
        <v>105.5</v>
      </c>
      <c r="D51">
        <v>107</v>
      </c>
      <c r="E51">
        <v>106</v>
      </c>
      <c r="F51">
        <v>105.5</v>
      </c>
      <c r="G51">
        <v>107</v>
      </c>
      <c r="H51">
        <v>107</v>
      </c>
      <c r="I51">
        <v>106</v>
      </c>
      <c r="J51">
        <v>105.5</v>
      </c>
      <c r="K51">
        <v>105</v>
      </c>
      <c r="L51" s="1">
        <f t="shared" si="0"/>
        <v>106.05</v>
      </c>
      <c r="N51">
        <f t="shared" si="1"/>
        <v>0.22912878474779197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107</v>
      </c>
      <c r="C55">
        <v>106</v>
      </c>
      <c r="D55">
        <v>106</v>
      </c>
      <c r="E55">
        <v>106</v>
      </c>
      <c r="F55">
        <v>105.5</v>
      </c>
      <c r="G55">
        <v>107.5</v>
      </c>
      <c r="H55">
        <v>106</v>
      </c>
      <c r="I55">
        <v>105.5</v>
      </c>
      <c r="J55">
        <v>107</v>
      </c>
      <c r="K55">
        <v>106</v>
      </c>
      <c r="L55" s="1">
        <f t="shared" ref="L55" si="2">AVERAGE(B55:K55)</f>
        <v>106.25</v>
      </c>
      <c r="N55">
        <f t="shared" si="1"/>
        <v>0.2140872096444188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12</v>
      </c>
      <c r="C59">
        <v>11.5</v>
      </c>
      <c r="D59">
        <v>12</v>
      </c>
      <c r="E59">
        <v>11.5</v>
      </c>
      <c r="F59">
        <v>11.5</v>
      </c>
      <c r="G59">
        <v>12</v>
      </c>
      <c r="H59">
        <v>12</v>
      </c>
      <c r="I59">
        <v>11.5</v>
      </c>
      <c r="J59">
        <v>14</v>
      </c>
      <c r="K59">
        <v>12.5</v>
      </c>
      <c r="L59" s="1">
        <f>AVERAGE(B59:K59)</f>
        <v>12.05</v>
      </c>
      <c r="N59">
        <f>STDEV(B59:K59)/SQRT(10)</f>
        <v>0.24094720491334934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EEDC-2933-420F-A03A-A0206B7A4892}">
  <dimension ref="A1:Q57"/>
  <sheetViews>
    <sheetView topLeftCell="A21" workbookViewId="0">
      <selection activeCell="S58" sqref="S58"/>
    </sheetView>
  </sheetViews>
  <sheetFormatPr defaultRowHeight="15" x14ac:dyDescent="0.25"/>
  <cols>
    <col min="1" max="1" width="14" customWidth="1"/>
  </cols>
  <sheetData>
    <row r="1" spans="1:17" x14ac:dyDescent="0.25">
      <c r="A1" t="s">
        <v>14</v>
      </c>
      <c r="B1">
        <v>5.96875</v>
      </c>
      <c r="C1" t="s">
        <v>45</v>
      </c>
      <c r="G1" t="s">
        <v>46</v>
      </c>
      <c r="L1" s="1"/>
    </row>
    <row r="2" spans="1:17" x14ac:dyDescent="0.25">
      <c r="A2" t="s">
        <v>13</v>
      </c>
      <c r="B2">
        <v>6</v>
      </c>
      <c r="C2" t="s">
        <v>48</v>
      </c>
      <c r="G2">
        <v>450</v>
      </c>
      <c r="H2" t="s">
        <v>47</v>
      </c>
      <c r="L2" s="1"/>
      <c r="Q2" t="s">
        <v>58</v>
      </c>
    </row>
    <row r="3" spans="1:17" x14ac:dyDescent="0.25">
      <c r="A3" t="s">
        <v>50</v>
      </c>
      <c r="B3">
        <v>6.9375</v>
      </c>
      <c r="L3" s="1"/>
    </row>
    <row r="4" spans="1:17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7" x14ac:dyDescent="0.25">
      <c r="A5" t="s">
        <v>52</v>
      </c>
      <c r="B5" t="s">
        <v>53</v>
      </c>
      <c r="L5" s="1"/>
    </row>
    <row r="6" spans="1:17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25">
      <c r="A7" t="s">
        <v>9</v>
      </c>
      <c r="B7">
        <v>67</v>
      </c>
      <c r="C7">
        <v>68</v>
      </c>
      <c r="D7">
        <v>69</v>
      </c>
      <c r="E7">
        <v>70.5</v>
      </c>
      <c r="F7">
        <v>71.5</v>
      </c>
      <c r="G7">
        <v>70</v>
      </c>
      <c r="H7">
        <v>72</v>
      </c>
      <c r="I7">
        <v>77</v>
      </c>
      <c r="J7">
        <v>70</v>
      </c>
      <c r="K7">
        <v>70</v>
      </c>
      <c r="L7" s="1">
        <f>AVERAGE(B7:K7)</f>
        <v>70.5</v>
      </c>
      <c r="N7">
        <f>STDEV(B7:K7)/SQRT(10)</f>
        <v>0.86281194036965225</v>
      </c>
    </row>
    <row r="8" spans="1:17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7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7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3" si="1">STDEV(B10:K10)/SQRT(10)</f>
        <v>#DIV/0!</v>
      </c>
    </row>
    <row r="11" spans="1:17" x14ac:dyDescent="0.25">
      <c r="A11" t="s">
        <v>9</v>
      </c>
      <c r="B11">
        <v>74</v>
      </c>
      <c r="C11">
        <v>71.5</v>
      </c>
      <c r="D11">
        <v>71</v>
      </c>
      <c r="E11">
        <v>67</v>
      </c>
      <c r="F11">
        <v>71.5</v>
      </c>
      <c r="G11">
        <v>71</v>
      </c>
      <c r="H11">
        <v>71.5</v>
      </c>
      <c r="I11">
        <v>68.5</v>
      </c>
      <c r="J11">
        <v>71.5</v>
      </c>
      <c r="K11">
        <v>73.5</v>
      </c>
      <c r="L11" s="1">
        <f t="shared" si="0"/>
        <v>71.099999999999994</v>
      </c>
      <c r="N11">
        <f t="shared" si="1"/>
        <v>0.65319726474218076</v>
      </c>
    </row>
    <row r="12" spans="1:17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7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7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7" x14ac:dyDescent="0.25">
      <c r="A15" t="s">
        <v>9</v>
      </c>
      <c r="B15">
        <v>69</v>
      </c>
      <c r="C15">
        <v>73.5</v>
      </c>
      <c r="D15">
        <v>74</v>
      </c>
      <c r="E15">
        <v>79</v>
      </c>
      <c r="F15">
        <v>68.5</v>
      </c>
      <c r="G15">
        <v>71</v>
      </c>
      <c r="H15">
        <v>79</v>
      </c>
      <c r="I15">
        <v>78</v>
      </c>
      <c r="J15">
        <v>74.5</v>
      </c>
      <c r="K15">
        <v>68.5</v>
      </c>
      <c r="L15" s="1">
        <f t="shared" si="0"/>
        <v>73.5</v>
      </c>
      <c r="N15">
        <f t="shared" si="1"/>
        <v>1.3270686158262921</v>
      </c>
    </row>
    <row r="16" spans="1:17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72</v>
      </c>
      <c r="C19">
        <v>73</v>
      </c>
      <c r="D19">
        <v>70</v>
      </c>
      <c r="E19">
        <v>70</v>
      </c>
      <c r="F19">
        <v>80</v>
      </c>
      <c r="G19">
        <v>71</v>
      </c>
      <c r="H19">
        <v>76</v>
      </c>
      <c r="I19">
        <v>70</v>
      </c>
      <c r="J19">
        <v>74</v>
      </c>
      <c r="K19">
        <v>71</v>
      </c>
      <c r="L19" s="1">
        <f t="shared" si="0"/>
        <v>72.7</v>
      </c>
      <c r="M19" s="2"/>
      <c r="N19">
        <f t="shared" si="1"/>
        <v>1.0225241100118645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73</v>
      </c>
      <c r="C23">
        <v>71</v>
      </c>
      <c r="D23">
        <v>74</v>
      </c>
      <c r="E23">
        <v>72</v>
      </c>
      <c r="F23">
        <v>79</v>
      </c>
      <c r="G23">
        <v>71</v>
      </c>
      <c r="H23">
        <v>80</v>
      </c>
      <c r="I23">
        <v>78</v>
      </c>
      <c r="J23">
        <v>74</v>
      </c>
      <c r="K23">
        <v>74</v>
      </c>
      <c r="L23" s="1">
        <f t="shared" si="0"/>
        <v>74.599999999999994</v>
      </c>
      <c r="N23">
        <f t="shared" si="1"/>
        <v>1.0349449797506682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2.5009999999999999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2.5009999999999999</v>
      </c>
      <c r="M26" s="1"/>
      <c r="N26" t="e">
        <f t="shared" si="1"/>
        <v>#DIV/0!</v>
      </c>
    </row>
    <row r="27" spans="1:14" x14ac:dyDescent="0.25">
      <c r="A27" t="s">
        <v>9</v>
      </c>
      <c r="B27">
        <v>70</v>
      </c>
      <c r="C27">
        <v>70</v>
      </c>
      <c r="D27">
        <v>84</v>
      </c>
      <c r="E27">
        <v>75</v>
      </c>
      <c r="F27">
        <v>77</v>
      </c>
      <c r="G27">
        <v>74</v>
      </c>
      <c r="H27">
        <v>73</v>
      </c>
      <c r="I27">
        <v>73</v>
      </c>
      <c r="J27">
        <v>74</v>
      </c>
      <c r="K27">
        <v>78</v>
      </c>
      <c r="L27" s="1">
        <f t="shared" si="0"/>
        <v>74.8</v>
      </c>
      <c r="N27">
        <f t="shared" si="1"/>
        <v>1.3063945294843615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76</v>
      </c>
      <c r="C31">
        <v>81</v>
      </c>
      <c r="D31">
        <v>77</v>
      </c>
      <c r="E31">
        <v>76</v>
      </c>
      <c r="F31">
        <v>78</v>
      </c>
      <c r="G31">
        <v>70</v>
      </c>
      <c r="H31">
        <v>78</v>
      </c>
      <c r="I31">
        <v>75</v>
      </c>
      <c r="J31">
        <v>75</v>
      </c>
      <c r="K31">
        <v>78</v>
      </c>
      <c r="L31" s="1">
        <f t="shared" si="0"/>
        <v>76.400000000000006</v>
      </c>
      <c r="N31">
        <f t="shared" si="1"/>
        <v>0.90921211313239048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70</v>
      </c>
      <c r="C35">
        <v>75</v>
      </c>
      <c r="D35">
        <v>73</v>
      </c>
      <c r="E35">
        <v>72</v>
      </c>
      <c r="F35">
        <v>75</v>
      </c>
      <c r="G35">
        <v>76</v>
      </c>
      <c r="H35">
        <v>73</v>
      </c>
      <c r="I35">
        <v>72</v>
      </c>
      <c r="J35">
        <v>78</v>
      </c>
      <c r="K35">
        <v>75</v>
      </c>
      <c r="L35" s="1">
        <f>AVERAGE(B35:K35)</f>
        <v>73.900000000000006</v>
      </c>
      <c r="N35">
        <f>STDEV(B35:K35)/SQRT(10)</f>
        <v>0.73711147958319923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79</v>
      </c>
      <c r="C39">
        <v>78</v>
      </c>
      <c r="D39">
        <v>78.5</v>
      </c>
      <c r="E39">
        <v>83</v>
      </c>
      <c r="F39">
        <v>74</v>
      </c>
      <c r="G39">
        <v>78</v>
      </c>
      <c r="H39">
        <v>77</v>
      </c>
      <c r="I39">
        <v>72.5</v>
      </c>
      <c r="J39">
        <v>82</v>
      </c>
      <c r="K39">
        <v>79</v>
      </c>
      <c r="L39" s="1">
        <f>AVERAGE(B39:K39)</f>
        <v>78.099999999999994</v>
      </c>
      <c r="N39">
        <f>STDEV(B39:K39)/SQRT(10)</f>
        <v>1.0022197585581938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78</v>
      </c>
      <c r="C43">
        <v>84.5</v>
      </c>
      <c r="D43">
        <v>79</v>
      </c>
      <c r="E43">
        <v>81</v>
      </c>
      <c r="F43">
        <v>78.5</v>
      </c>
      <c r="G43">
        <v>73</v>
      </c>
      <c r="H43">
        <v>76</v>
      </c>
      <c r="I43">
        <v>79</v>
      </c>
      <c r="J43">
        <v>84.5</v>
      </c>
      <c r="K43">
        <v>81</v>
      </c>
      <c r="L43" s="1">
        <f t="shared" si="0"/>
        <v>79.45</v>
      </c>
      <c r="N43">
        <f t="shared" si="1"/>
        <v>1.1191514642799696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80.5</v>
      </c>
      <c r="C47">
        <v>85</v>
      </c>
      <c r="D47">
        <v>79</v>
      </c>
      <c r="E47">
        <v>82</v>
      </c>
      <c r="F47">
        <v>85</v>
      </c>
      <c r="G47">
        <v>79.5</v>
      </c>
      <c r="H47">
        <v>84.5</v>
      </c>
      <c r="I47">
        <v>84</v>
      </c>
      <c r="J47">
        <v>78</v>
      </c>
      <c r="K47">
        <v>78.5</v>
      </c>
      <c r="L47" s="1">
        <f t="shared" si="0"/>
        <v>81.599999999999994</v>
      </c>
      <c r="N47">
        <f t="shared" si="1"/>
        <v>0.89690826980491389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78.5</v>
      </c>
      <c r="C51">
        <v>75</v>
      </c>
      <c r="D51">
        <v>75.5</v>
      </c>
      <c r="E51">
        <v>77</v>
      </c>
      <c r="F51">
        <v>82</v>
      </c>
      <c r="G51">
        <v>81.5</v>
      </c>
      <c r="H51">
        <v>78</v>
      </c>
      <c r="I51">
        <v>82</v>
      </c>
      <c r="J51">
        <v>85</v>
      </c>
      <c r="K51">
        <v>81</v>
      </c>
      <c r="L51" s="1">
        <f t="shared" si="0"/>
        <v>79.55</v>
      </c>
      <c r="N51">
        <f t="shared" si="1"/>
        <v>1.0259142264341594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t="s">
        <v>9</v>
      </c>
      <c r="B55">
        <v>52</v>
      </c>
      <c r="C55">
        <v>53</v>
      </c>
      <c r="D55">
        <v>52</v>
      </c>
      <c r="E55">
        <v>52.5</v>
      </c>
      <c r="F55">
        <v>52.5</v>
      </c>
      <c r="G55">
        <v>52.5</v>
      </c>
      <c r="H55">
        <v>53</v>
      </c>
      <c r="I55">
        <v>52.5</v>
      </c>
      <c r="J55">
        <v>51</v>
      </c>
      <c r="K55">
        <v>53</v>
      </c>
      <c r="L55" s="1">
        <f>AVERAGE(B55:K55)</f>
        <v>52.4</v>
      </c>
      <c r="N55">
        <f>STDEV(B55:K55)/SQRT(10)</f>
        <v>0.19436506316151</v>
      </c>
    </row>
    <row r="56" spans="1:14" x14ac:dyDescent="0.25">
      <c r="A56" t="s">
        <v>10</v>
      </c>
      <c r="L56" s="1" t="e">
        <f t="shared" ref="L56:L57" si="2">AVERAGE(B56:K56)</f>
        <v>#DIV/0!</v>
      </c>
      <c r="N56" t="e">
        <f t="shared" ref="N56:N57" si="3">STDEV(B56:K56)/SQRT(10)</f>
        <v>#DIV/0!</v>
      </c>
    </row>
    <row r="57" spans="1:14" x14ac:dyDescent="0.25">
      <c r="A57" t="s">
        <v>11</v>
      </c>
      <c r="L57" s="1" t="e">
        <f t="shared" si="2"/>
        <v>#DIV/0!</v>
      </c>
      <c r="N57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ExpParams</vt:lpstr>
      <vt:lpstr>BL</vt:lpstr>
      <vt:lpstr>BL2</vt:lpstr>
      <vt:lpstr>Hysteresis</vt:lpstr>
      <vt:lpstr>Rotation1</vt:lpstr>
      <vt:lpstr>Rotation2</vt:lpstr>
      <vt:lpstr>Rotation3</vt:lpstr>
      <vt:lpstr>Rotation4</vt:lpstr>
      <vt:lpstr>Rotation5</vt:lpstr>
      <vt:lpstr>Rotation6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2023-04-12T17:50:33Z</dcterms:modified>
</cp:coreProperties>
</file>