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werdfe\Documents\Projects\covid_19\model\"/>
    </mc:Choice>
  </mc:AlternateContent>
  <bookViews>
    <workbookView xWindow="0" yWindow="0" windowWidth="28800" windowHeight="10470"/>
  </bookViews>
  <sheets>
    <sheet name="tim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M15" i="1"/>
  <c r="K15" i="1"/>
  <c r="J15" i="1"/>
  <c r="G15" i="1"/>
  <c r="F15" i="1"/>
  <c r="B15" i="1"/>
  <c r="A15" i="1"/>
  <c r="R14" i="1"/>
  <c r="Q14" i="1"/>
  <c r="P14" i="1"/>
  <c r="O14" i="1"/>
  <c r="N14" i="1"/>
  <c r="M14" i="1"/>
  <c r="K14" i="1"/>
  <c r="J14" i="1"/>
  <c r="G14" i="1"/>
  <c r="F14" i="1"/>
  <c r="B14" i="1"/>
  <c r="A14" i="1"/>
  <c r="R13" i="1"/>
  <c r="Q13" i="1"/>
  <c r="P13" i="1"/>
  <c r="O13" i="1"/>
  <c r="N13" i="1"/>
  <c r="M13" i="1"/>
  <c r="K13" i="1"/>
  <c r="J13" i="1"/>
  <c r="G13" i="1"/>
  <c r="F13" i="1"/>
  <c r="B13" i="1"/>
  <c r="A13" i="1"/>
  <c r="R12" i="1"/>
  <c r="Q12" i="1"/>
  <c r="P12" i="1"/>
  <c r="O12" i="1"/>
  <c r="N12" i="1"/>
  <c r="M12" i="1"/>
  <c r="K12" i="1"/>
  <c r="J12" i="1"/>
  <c r="G12" i="1"/>
  <c r="F12" i="1"/>
  <c r="B12" i="1"/>
  <c r="A12" i="1"/>
  <c r="B6" i="1"/>
  <c r="B7" i="1" s="1"/>
  <c r="B5" i="1"/>
  <c r="B4" i="1"/>
  <c r="A6" i="1"/>
  <c r="A5" i="1"/>
  <c r="A4" i="1"/>
  <c r="A3" i="1"/>
  <c r="R11" i="1"/>
  <c r="Q11" i="1"/>
  <c r="P11" i="1"/>
  <c r="O11" i="1"/>
  <c r="N11" i="1"/>
  <c r="M11" i="1"/>
  <c r="K11" i="1"/>
  <c r="J11" i="1"/>
  <c r="G11" i="1"/>
  <c r="F11" i="1"/>
  <c r="R10" i="1"/>
  <c r="Q10" i="1"/>
  <c r="P10" i="1"/>
  <c r="O10" i="1"/>
  <c r="N10" i="1"/>
  <c r="M10" i="1"/>
  <c r="K10" i="1"/>
  <c r="J10" i="1"/>
  <c r="G10" i="1"/>
  <c r="F10" i="1"/>
  <c r="R9" i="1"/>
  <c r="Q9" i="1"/>
  <c r="P9" i="1"/>
  <c r="O9" i="1"/>
  <c r="N9" i="1"/>
  <c r="M9" i="1"/>
  <c r="K9" i="1"/>
  <c r="J9" i="1"/>
  <c r="G9" i="1"/>
  <c r="F9" i="1"/>
  <c r="R8" i="1"/>
  <c r="Q8" i="1"/>
  <c r="P8" i="1"/>
  <c r="O8" i="1"/>
  <c r="N8" i="1"/>
  <c r="M8" i="1"/>
  <c r="K8" i="1"/>
  <c r="J8" i="1"/>
  <c r="G8" i="1"/>
  <c r="F8" i="1"/>
  <c r="R7" i="1"/>
  <c r="Q7" i="1"/>
  <c r="P7" i="1"/>
  <c r="O7" i="1"/>
  <c r="N7" i="1"/>
  <c r="M7" i="1"/>
  <c r="K7" i="1"/>
  <c r="J7" i="1"/>
  <c r="G7" i="1"/>
  <c r="F7" i="1"/>
  <c r="R6" i="1"/>
  <c r="Q6" i="1"/>
  <c r="P6" i="1"/>
  <c r="O6" i="1"/>
  <c r="N6" i="1"/>
  <c r="M6" i="1"/>
  <c r="K6" i="1"/>
  <c r="J6" i="1"/>
  <c r="G6" i="1"/>
  <c r="F6" i="1"/>
  <c r="R5" i="1"/>
  <c r="Q5" i="1"/>
  <c r="P5" i="1"/>
  <c r="O5" i="1"/>
  <c r="N5" i="1"/>
  <c r="M5" i="1"/>
  <c r="K5" i="1"/>
  <c r="J5" i="1"/>
  <c r="G5" i="1"/>
  <c r="F5" i="1"/>
  <c r="R4" i="1"/>
  <c r="Q4" i="1"/>
  <c r="P4" i="1"/>
  <c r="O4" i="1"/>
  <c r="N4" i="1"/>
  <c r="M4" i="1"/>
  <c r="K4" i="1"/>
  <c r="J4" i="1"/>
  <c r="G4" i="1"/>
  <c r="F4" i="1"/>
  <c r="F3" i="1"/>
  <c r="F2" i="1"/>
  <c r="B8" i="1" l="1"/>
  <c r="A8" i="1"/>
  <c r="A7" i="1"/>
  <c r="R3" i="1"/>
  <c r="Q3" i="1"/>
  <c r="P3" i="1"/>
  <c r="O3" i="1"/>
  <c r="N3" i="1"/>
  <c r="M3" i="1"/>
  <c r="K3" i="1"/>
  <c r="J3" i="1"/>
  <c r="G3" i="1"/>
  <c r="R2" i="1"/>
  <c r="Q2" i="1"/>
  <c r="P2" i="1"/>
  <c r="O2" i="1"/>
  <c r="N2" i="1"/>
  <c r="M2" i="1"/>
  <c r="K2" i="1"/>
  <c r="J2" i="1"/>
  <c r="G2" i="1"/>
  <c r="B9" i="1" l="1"/>
  <c r="A9" i="1"/>
  <c r="B10" i="1" l="1"/>
  <c r="A10" i="1"/>
  <c r="B11" i="1" l="1"/>
  <c r="A11" i="1"/>
</calcChain>
</file>

<file path=xl/sharedStrings.xml><?xml version="1.0" encoding="utf-8"?>
<sst xmlns="http://schemas.openxmlformats.org/spreadsheetml/2006/main" count="50" uniqueCount="50">
  <si>
    <t>tmax</t>
  </si>
  <si>
    <t>tmin</t>
  </si>
  <si>
    <t xml:space="preserve">  c </t>
  </si>
  <si>
    <t xml:space="preserve">  cr </t>
  </si>
  <si>
    <t xml:space="preserve">  cq </t>
  </si>
  <si>
    <t xml:space="preserve">  beta </t>
  </si>
  <si>
    <t xml:space="preserve">  sigma </t>
  </si>
  <si>
    <t xml:space="preserve">  lambda </t>
  </si>
  <si>
    <t xml:space="preserve">  rho </t>
  </si>
  <si>
    <t xml:space="preserve">  epsilon </t>
  </si>
  <si>
    <t xml:space="preserve">  epsilonq </t>
  </si>
  <si>
    <t xml:space="preserve">  alpha </t>
  </si>
  <si>
    <t xml:space="preserve">  delta </t>
  </si>
  <si>
    <t xml:space="preserve">  upsilon </t>
  </si>
  <si>
    <t xml:space="preserve">  num </t>
  </si>
  <si>
    <t xml:space="preserve">  nus </t>
  </si>
  <si>
    <t xml:space="preserve">  nud </t>
  </si>
  <si>
    <t xml:space="preserve">  kappa </t>
  </si>
  <si>
    <t xml:space="preserve">  feim </t>
  </si>
  <si>
    <t xml:space="preserve">  feisi </t>
  </si>
  <si>
    <t xml:space="preserve">  feish </t>
  </si>
  <si>
    <t xml:space="preserve">  feimq </t>
  </si>
  <si>
    <t xml:space="preserve">  feimr </t>
  </si>
  <si>
    <t xml:space="preserve">  mu </t>
  </si>
  <si>
    <t xml:space="preserve">  tau </t>
  </si>
  <si>
    <t xml:space="preserve">  phi </t>
  </si>
  <si>
    <t xml:space="preserve">L </t>
  </si>
  <si>
    <t xml:space="preserve">L_q </t>
  </si>
  <si>
    <t xml:space="preserve">L_r </t>
  </si>
  <si>
    <t xml:space="preserve">I_a </t>
  </si>
  <si>
    <t xml:space="preserve">I_ar </t>
  </si>
  <si>
    <t xml:space="preserve">I_aq </t>
  </si>
  <si>
    <t xml:space="preserve">I_aqn </t>
  </si>
  <si>
    <t xml:space="preserve">I_sm </t>
  </si>
  <si>
    <t xml:space="preserve">I_ss </t>
  </si>
  <si>
    <t xml:space="preserve">I_smr </t>
  </si>
  <si>
    <t xml:space="preserve">I_ssr </t>
  </si>
  <si>
    <t xml:space="preserve">I_smis </t>
  </si>
  <si>
    <t xml:space="preserve">I_smisn </t>
  </si>
  <si>
    <t xml:space="preserve">I_ssis </t>
  </si>
  <si>
    <t xml:space="preserve">I_ssisn </t>
  </si>
  <si>
    <t xml:space="preserve">I_ssh </t>
  </si>
  <si>
    <t xml:space="preserve">I_smrisn </t>
  </si>
  <si>
    <t xml:space="preserve">I_ssrisn </t>
  </si>
  <si>
    <t xml:space="preserve">I_smqisn </t>
  </si>
  <si>
    <t xml:space="preserve">R  </t>
  </si>
  <si>
    <t xml:space="preserve">D </t>
  </si>
  <si>
    <t>VALUE</t>
  </si>
  <si>
    <t>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</si>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</sst>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A2" sqref="A2"/>
    </sheetView>
  </sheetViews>
  <sheetFormatPr defaultRowHeight="15" x14ac:dyDescent="0.25"/>
  <cols>
    <col min="6" max="6" width="11" bestFit="1" customWidth="1"/>
    <col min="11" max="11" width="11.85546875" customWidth="1"/>
  </cols>
  <sheetData>
    <row r="1" spans="1:26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</v>
      </c>
      <c r="U1" s="4" t="s">
        <v>19</v>
      </c>
      <c r="V1" s="4" t="s">
        <v>20</v>
      </c>
      <c r="W1" s="4" t="s">
        <v>21</v>
      </c>
      <c r="X1" s="4" t="s">
        <v>23</v>
      </c>
      <c r="Y1" s="4" t="s">
        <v>24</v>
      </c>
      <c r="Z1" s="4" t="s">
        <v>25</v>
      </c>
    </row>
    <row r="2" spans="1:26" x14ac:dyDescent="0.25">
      <c r="A2">
        <v>0</v>
      </c>
      <c r="B2">
        <v>100</v>
      </c>
      <c r="C2">
        <v>8</v>
      </c>
      <c r="D2">
        <v>11</v>
      </c>
      <c r="E2">
        <v>4</v>
      </c>
      <c r="F2">
        <f>0.05/input!$B$2</f>
        <v>5.0000000000000004E-8</v>
      </c>
      <c r="G2">
        <f xml:space="preserve"> 1/3.7</f>
        <v>0.27027027027027023</v>
      </c>
      <c r="H2">
        <v>0.5</v>
      </c>
      <c r="I2">
        <v>0.95</v>
      </c>
      <c r="J2">
        <f>1/2.5</f>
        <v>0.4</v>
      </c>
      <c r="K2">
        <f>1/4.5</f>
        <v>0.22222222222222221</v>
      </c>
      <c r="L2">
        <v>0.56000000000000005</v>
      </c>
      <c r="M2">
        <f>1-0.065</f>
        <v>0.93500000000000005</v>
      </c>
      <c r="N2">
        <f xml:space="preserve"> 1/15</f>
        <v>6.6666666666666666E-2</v>
      </c>
      <c r="O2">
        <f xml:space="preserve"> 1/12.5</f>
        <v>0.08</v>
      </c>
      <c r="P2">
        <f xml:space="preserve"> 1/26</f>
        <v>3.8461538461538464E-2</v>
      </c>
      <c r="Q2">
        <f xml:space="preserve"> 1/26</f>
        <v>3.8461538461538464E-2</v>
      </c>
      <c r="R2">
        <f xml:space="preserve"> 1/2</f>
        <v>0.5</v>
      </c>
      <c r="S2">
        <v>1</v>
      </c>
      <c r="T2">
        <v>0.9</v>
      </c>
      <c r="U2">
        <v>0</v>
      </c>
      <c r="V2">
        <v>1</v>
      </c>
      <c r="W2">
        <v>1</v>
      </c>
      <c r="X2">
        <v>0.12</v>
      </c>
      <c r="Y2">
        <v>0.6</v>
      </c>
      <c r="Z2">
        <v>0</v>
      </c>
    </row>
    <row r="3" spans="1:26" x14ac:dyDescent="0.25">
      <c r="A3">
        <f>B2</f>
        <v>100</v>
      </c>
      <c r="B3">
        <v>300</v>
      </c>
      <c r="C3">
        <v>8</v>
      </c>
      <c r="D3">
        <v>11</v>
      </c>
      <c r="E3">
        <v>4</v>
      </c>
      <c r="F3">
        <f>0.05/input!$B$2</f>
        <v>5.0000000000000004E-8</v>
      </c>
      <c r="G3">
        <f t="shared" ref="G3:G15" si="0" xml:space="preserve"> 1/3.7</f>
        <v>0.27027027027027023</v>
      </c>
      <c r="H3">
        <v>0.5</v>
      </c>
      <c r="I3">
        <v>0.95</v>
      </c>
      <c r="J3">
        <f t="shared" ref="J3:J15" si="1">1/2.5</f>
        <v>0.4</v>
      </c>
      <c r="K3">
        <f t="shared" ref="K3:K15" si="2">1/4.5</f>
        <v>0.22222222222222221</v>
      </c>
      <c r="L3">
        <v>0.56000000000000005</v>
      </c>
      <c r="M3">
        <f t="shared" ref="M3:M15" si="3">1-0.065</f>
        <v>0.93500000000000005</v>
      </c>
      <c r="N3">
        <f t="shared" ref="N3:N15" si="4" xml:space="preserve"> 1/15</f>
        <v>6.6666666666666666E-2</v>
      </c>
      <c r="O3">
        <f t="shared" ref="O3:O15" si="5" xml:space="preserve"> 1/12.5</f>
        <v>0.08</v>
      </c>
      <c r="P3">
        <f t="shared" ref="P3:Q15" si="6" xml:space="preserve"> 1/26</f>
        <v>3.8461538461538464E-2</v>
      </c>
      <c r="Q3">
        <f t="shared" si="6"/>
        <v>3.8461538461538464E-2</v>
      </c>
      <c r="R3">
        <f t="shared" ref="R3:R15" si="7" xml:space="preserve"> 1/2</f>
        <v>0.5</v>
      </c>
      <c r="S3">
        <v>1</v>
      </c>
      <c r="T3">
        <v>0.9</v>
      </c>
      <c r="U3">
        <v>0</v>
      </c>
      <c r="V3">
        <v>1</v>
      </c>
      <c r="W3">
        <v>1</v>
      </c>
      <c r="X3">
        <v>0.12</v>
      </c>
      <c r="Y3">
        <v>0.6</v>
      </c>
      <c r="Z3">
        <v>0</v>
      </c>
    </row>
    <row r="4" spans="1:26" x14ac:dyDescent="0.25">
      <c r="A4">
        <f t="shared" ref="A4:A15" si="8">B3</f>
        <v>300</v>
      </c>
      <c r="B4">
        <f>B3+100</f>
        <v>400</v>
      </c>
      <c r="C4">
        <v>8</v>
      </c>
      <c r="D4">
        <v>11</v>
      </c>
      <c r="E4">
        <v>4</v>
      </c>
      <c r="F4">
        <f>0.05/input!$B$2</f>
        <v>5.0000000000000004E-8</v>
      </c>
      <c r="G4">
        <f t="shared" si="0"/>
        <v>0.27027027027027023</v>
      </c>
      <c r="H4">
        <v>0.5</v>
      </c>
      <c r="I4">
        <v>0.95</v>
      </c>
      <c r="J4">
        <f t="shared" si="1"/>
        <v>0.4</v>
      </c>
      <c r="K4">
        <f t="shared" si="2"/>
        <v>0.22222222222222221</v>
      </c>
      <c r="L4">
        <v>0.56000000000000005</v>
      </c>
      <c r="M4">
        <f t="shared" si="3"/>
        <v>0.93500000000000005</v>
      </c>
      <c r="N4">
        <f t="shared" si="4"/>
        <v>6.6666666666666666E-2</v>
      </c>
      <c r="O4">
        <f t="shared" si="5"/>
        <v>0.08</v>
      </c>
      <c r="P4">
        <f t="shared" si="6"/>
        <v>3.8461538461538464E-2</v>
      </c>
      <c r="Q4">
        <f t="shared" si="6"/>
        <v>3.8461538461538464E-2</v>
      </c>
      <c r="R4">
        <f t="shared" si="7"/>
        <v>0.5</v>
      </c>
      <c r="S4">
        <v>1</v>
      </c>
      <c r="T4">
        <v>0.9</v>
      </c>
      <c r="U4">
        <v>0</v>
      </c>
      <c r="V4">
        <v>1</v>
      </c>
      <c r="W4">
        <v>1</v>
      </c>
      <c r="X4">
        <v>0.12</v>
      </c>
      <c r="Y4">
        <v>0.6</v>
      </c>
      <c r="Z4">
        <v>0</v>
      </c>
    </row>
    <row r="5" spans="1:26" x14ac:dyDescent="0.25">
      <c r="A5">
        <f t="shared" si="8"/>
        <v>400</v>
      </c>
      <c r="B5">
        <f t="shared" ref="B5:B11" si="9">B4+100</f>
        <v>500</v>
      </c>
      <c r="C5">
        <v>8</v>
      </c>
      <c r="D5">
        <v>11</v>
      </c>
      <c r="E5">
        <v>4</v>
      </c>
      <c r="F5">
        <f>0.05/input!$B$2</f>
        <v>5.0000000000000004E-8</v>
      </c>
      <c r="G5">
        <f t="shared" si="0"/>
        <v>0.27027027027027023</v>
      </c>
      <c r="H5">
        <v>0.5</v>
      </c>
      <c r="I5">
        <v>0.95</v>
      </c>
      <c r="J5">
        <f t="shared" si="1"/>
        <v>0.4</v>
      </c>
      <c r="K5">
        <f t="shared" si="2"/>
        <v>0.22222222222222221</v>
      </c>
      <c r="L5">
        <v>0.56000000000000005</v>
      </c>
      <c r="M5">
        <f t="shared" si="3"/>
        <v>0.93500000000000005</v>
      </c>
      <c r="N5">
        <f t="shared" si="4"/>
        <v>6.6666666666666666E-2</v>
      </c>
      <c r="O5">
        <f t="shared" si="5"/>
        <v>0.08</v>
      </c>
      <c r="P5">
        <f t="shared" si="6"/>
        <v>3.8461538461538464E-2</v>
      </c>
      <c r="Q5">
        <f t="shared" si="6"/>
        <v>3.8461538461538464E-2</v>
      </c>
      <c r="R5">
        <f t="shared" si="7"/>
        <v>0.5</v>
      </c>
      <c r="S5">
        <v>1</v>
      </c>
      <c r="T5">
        <v>0.9</v>
      </c>
      <c r="U5">
        <v>0</v>
      </c>
      <c r="V5">
        <v>1</v>
      </c>
      <c r="W5">
        <v>1</v>
      </c>
      <c r="X5">
        <v>0.12</v>
      </c>
      <c r="Y5">
        <v>0.6</v>
      </c>
      <c r="Z5">
        <v>0</v>
      </c>
    </row>
    <row r="6" spans="1:26" x14ac:dyDescent="0.25">
      <c r="A6">
        <f t="shared" si="8"/>
        <v>500</v>
      </c>
      <c r="B6">
        <f t="shared" si="9"/>
        <v>600</v>
      </c>
      <c r="C6">
        <v>8</v>
      </c>
      <c r="D6">
        <v>11</v>
      </c>
      <c r="E6">
        <v>4</v>
      </c>
      <c r="F6">
        <f>0.05/input!$B$2</f>
        <v>5.0000000000000004E-8</v>
      </c>
      <c r="G6">
        <f t="shared" si="0"/>
        <v>0.27027027027027023</v>
      </c>
      <c r="H6">
        <v>0.5</v>
      </c>
      <c r="I6">
        <v>0.95</v>
      </c>
      <c r="J6">
        <f t="shared" si="1"/>
        <v>0.4</v>
      </c>
      <c r="K6">
        <f t="shared" si="2"/>
        <v>0.22222222222222221</v>
      </c>
      <c r="L6">
        <v>0.56000000000000005</v>
      </c>
      <c r="M6">
        <f t="shared" si="3"/>
        <v>0.93500000000000005</v>
      </c>
      <c r="N6">
        <f t="shared" si="4"/>
        <v>6.6666666666666666E-2</v>
      </c>
      <c r="O6">
        <f t="shared" si="5"/>
        <v>0.08</v>
      </c>
      <c r="P6">
        <f t="shared" si="6"/>
        <v>3.8461538461538464E-2</v>
      </c>
      <c r="Q6">
        <f t="shared" si="6"/>
        <v>3.8461538461538464E-2</v>
      </c>
      <c r="R6">
        <f t="shared" si="7"/>
        <v>0.5</v>
      </c>
      <c r="S6">
        <v>1</v>
      </c>
      <c r="T6">
        <v>0.9</v>
      </c>
      <c r="U6">
        <v>0</v>
      </c>
      <c r="V6">
        <v>1</v>
      </c>
      <c r="W6">
        <v>1</v>
      </c>
      <c r="X6">
        <v>0.12</v>
      </c>
      <c r="Y6">
        <v>0.6</v>
      </c>
      <c r="Z6">
        <v>0</v>
      </c>
    </row>
    <row r="7" spans="1:26" x14ac:dyDescent="0.25">
      <c r="A7">
        <f t="shared" si="8"/>
        <v>600</v>
      </c>
      <c r="B7">
        <f t="shared" si="9"/>
        <v>700</v>
      </c>
      <c r="C7">
        <v>8</v>
      </c>
      <c r="D7">
        <v>11</v>
      </c>
      <c r="E7">
        <v>4</v>
      </c>
      <c r="F7">
        <f>0.05/input!$B$2</f>
        <v>5.0000000000000004E-8</v>
      </c>
      <c r="G7">
        <f t="shared" si="0"/>
        <v>0.27027027027027023</v>
      </c>
      <c r="H7">
        <v>0.5</v>
      </c>
      <c r="I7">
        <v>0.95</v>
      </c>
      <c r="J7">
        <f t="shared" si="1"/>
        <v>0.4</v>
      </c>
      <c r="K7">
        <f t="shared" si="2"/>
        <v>0.22222222222222221</v>
      </c>
      <c r="L7">
        <v>0.56000000000000005</v>
      </c>
      <c r="M7">
        <f t="shared" si="3"/>
        <v>0.93500000000000005</v>
      </c>
      <c r="N7">
        <f t="shared" si="4"/>
        <v>6.6666666666666666E-2</v>
      </c>
      <c r="O7">
        <f t="shared" si="5"/>
        <v>0.08</v>
      </c>
      <c r="P7">
        <f t="shared" si="6"/>
        <v>3.8461538461538464E-2</v>
      </c>
      <c r="Q7">
        <f t="shared" si="6"/>
        <v>3.8461538461538464E-2</v>
      </c>
      <c r="R7">
        <f t="shared" si="7"/>
        <v>0.5</v>
      </c>
      <c r="S7">
        <v>1</v>
      </c>
      <c r="T7">
        <v>0.9</v>
      </c>
      <c r="U7">
        <v>0</v>
      </c>
      <c r="V7">
        <v>1</v>
      </c>
      <c r="W7">
        <v>1</v>
      </c>
      <c r="X7">
        <v>0.12</v>
      </c>
      <c r="Y7">
        <v>0.6</v>
      </c>
      <c r="Z7">
        <v>0</v>
      </c>
    </row>
    <row r="8" spans="1:26" x14ac:dyDescent="0.25">
      <c r="A8">
        <f t="shared" si="8"/>
        <v>700</v>
      </c>
      <c r="B8">
        <f t="shared" si="9"/>
        <v>800</v>
      </c>
      <c r="C8">
        <v>8</v>
      </c>
      <c r="D8">
        <v>11</v>
      </c>
      <c r="E8">
        <v>4</v>
      </c>
      <c r="F8">
        <f>0.05/input!$B$2</f>
        <v>5.0000000000000004E-8</v>
      </c>
      <c r="G8">
        <f t="shared" si="0"/>
        <v>0.27027027027027023</v>
      </c>
      <c r="H8">
        <v>0.5</v>
      </c>
      <c r="I8">
        <v>0.95</v>
      </c>
      <c r="J8">
        <f t="shared" si="1"/>
        <v>0.4</v>
      </c>
      <c r="K8">
        <f t="shared" si="2"/>
        <v>0.22222222222222221</v>
      </c>
      <c r="L8">
        <v>0.56000000000000005</v>
      </c>
      <c r="M8">
        <f t="shared" si="3"/>
        <v>0.93500000000000005</v>
      </c>
      <c r="N8">
        <f t="shared" si="4"/>
        <v>6.6666666666666666E-2</v>
      </c>
      <c r="O8">
        <f t="shared" si="5"/>
        <v>0.08</v>
      </c>
      <c r="P8">
        <f t="shared" si="6"/>
        <v>3.8461538461538464E-2</v>
      </c>
      <c r="Q8">
        <f t="shared" si="6"/>
        <v>3.8461538461538464E-2</v>
      </c>
      <c r="R8">
        <f t="shared" si="7"/>
        <v>0.5</v>
      </c>
      <c r="S8">
        <v>1</v>
      </c>
      <c r="T8">
        <v>0.9</v>
      </c>
      <c r="U8">
        <v>0</v>
      </c>
      <c r="V8">
        <v>1</v>
      </c>
      <c r="W8">
        <v>1</v>
      </c>
      <c r="X8">
        <v>0.12</v>
      </c>
      <c r="Y8">
        <v>0.6</v>
      </c>
      <c r="Z8">
        <v>0</v>
      </c>
    </row>
    <row r="9" spans="1:26" x14ac:dyDescent="0.25">
      <c r="A9">
        <f t="shared" si="8"/>
        <v>800</v>
      </c>
      <c r="B9">
        <f t="shared" si="9"/>
        <v>900</v>
      </c>
      <c r="C9">
        <v>8</v>
      </c>
      <c r="D9">
        <v>11</v>
      </c>
      <c r="E9">
        <v>4</v>
      </c>
      <c r="F9">
        <f>0.05/input!$B$2</f>
        <v>5.0000000000000004E-8</v>
      </c>
      <c r="G9">
        <f t="shared" si="0"/>
        <v>0.27027027027027023</v>
      </c>
      <c r="H9">
        <v>0.5</v>
      </c>
      <c r="I9">
        <v>0.95</v>
      </c>
      <c r="J9">
        <f t="shared" si="1"/>
        <v>0.4</v>
      </c>
      <c r="K9">
        <f t="shared" si="2"/>
        <v>0.22222222222222221</v>
      </c>
      <c r="L9">
        <v>0.56000000000000005</v>
      </c>
      <c r="M9">
        <f t="shared" si="3"/>
        <v>0.93500000000000005</v>
      </c>
      <c r="N9">
        <f t="shared" si="4"/>
        <v>6.6666666666666666E-2</v>
      </c>
      <c r="O9">
        <f t="shared" si="5"/>
        <v>0.08</v>
      </c>
      <c r="P9">
        <f t="shared" si="6"/>
        <v>3.8461538461538464E-2</v>
      </c>
      <c r="Q9">
        <f t="shared" si="6"/>
        <v>3.8461538461538464E-2</v>
      </c>
      <c r="R9">
        <f t="shared" si="7"/>
        <v>0.5</v>
      </c>
      <c r="S9">
        <v>1</v>
      </c>
      <c r="T9">
        <v>0.9</v>
      </c>
      <c r="U9">
        <v>0</v>
      </c>
      <c r="V9">
        <v>1</v>
      </c>
      <c r="W9">
        <v>1</v>
      </c>
      <c r="X9">
        <v>0.12</v>
      </c>
      <c r="Y9">
        <v>0.6</v>
      </c>
      <c r="Z9">
        <v>0</v>
      </c>
    </row>
    <row r="10" spans="1:26" x14ac:dyDescent="0.25">
      <c r="A10">
        <f t="shared" si="8"/>
        <v>900</v>
      </c>
      <c r="B10">
        <f t="shared" si="9"/>
        <v>1000</v>
      </c>
      <c r="C10">
        <v>8</v>
      </c>
      <c r="D10">
        <v>11</v>
      </c>
      <c r="E10">
        <v>4</v>
      </c>
      <c r="F10">
        <f>0.05/input!$B$2</f>
        <v>5.0000000000000004E-8</v>
      </c>
      <c r="G10">
        <f t="shared" si="0"/>
        <v>0.27027027027027023</v>
      </c>
      <c r="H10">
        <v>0.5</v>
      </c>
      <c r="I10">
        <v>0.95</v>
      </c>
      <c r="J10">
        <f t="shared" si="1"/>
        <v>0.4</v>
      </c>
      <c r="K10">
        <f t="shared" si="2"/>
        <v>0.22222222222222221</v>
      </c>
      <c r="L10">
        <v>0.56000000000000005</v>
      </c>
      <c r="M10">
        <f t="shared" si="3"/>
        <v>0.93500000000000005</v>
      </c>
      <c r="N10">
        <f t="shared" si="4"/>
        <v>6.6666666666666666E-2</v>
      </c>
      <c r="O10">
        <f t="shared" si="5"/>
        <v>0.08</v>
      </c>
      <c r="P10">
        <f t="shared" si="6"/>
        <v>3.8461538461538464E-2</v>
      </c>
      <c r="Q10">
        <f t="shared" si="6"/>
        <v>3.8461538461538464E-2</v>
      </c>
      <c r="R10">
        <f t="shared" si="7"/>
        <v>0.5</v>
      </c>
      <c r="S10">
        <v>1</v>
      </c>
      <c r="T10">
        <v>0.9</v>
      </c>
      <c r="U10">
        <v>0</v>
      </c>
      <c r="V10">
        <v>1</v>
      </c>
      <c r="W10">
        <v>1</v>
      </c>
      <c r="X10">
        <v>0.12</v>
      </c>
      <c r="Y10">
        <v>0.6</v>
      </c>
      <c r="Z10">
        <v>0</v>
      </c>
    </row>
    <row r="11" spans="1:26" x14ac:dyDescent="0.25">
      <c r="A11">
        <f t="shared" si="8"/>
        <v>1000</v>
      </c>
      <c r="B11">
        <f t="shared" si="9"/>
        <v>1100</v>
      </c>
      <c r="C11">
        <v>8</v>
      </c>
      <c r="D11">
        <v>11</v>
      </c>
      <c r="E11">
        <v>4</v>
      </c>
      <c r="F11">
        <f>0.05/input!$B$2</f>
        <v>5.0000000000000004E-8</v>
      </c>
      <c r="G11">
        <f t="shared" si="0"/>
        <v>0.27027027027027023</v>
      </c>
      <c r="H11">
        <v>0.5</v>
      </c>
      <c r="I11">
        <v>0.95</v>
      </c>
      <c r="J11">
        <f t="shared" si="1"/>
        <v>0.4</v>
      </c>
      <c r="K11">
        <f t="shared" si="2"/>
        <v>0.22222222222222221</v>
      </c>
      <c r="L11">
        <v>0.56000000000000005</v>
      </c>
      <c r="M11">
        <f t="shared" si="3"/>
        <v>0.93500000000000005</v>
      </c>
      <c r="N11">
        <f t="shared" si="4"/>
        <v>6.6666666666666666E-2</v>
      </c>
      <c r="O11">
        <f t="shared" si="5"/>
        <v>0.08</v>
      </c>
      <c r="P11">
        <f t="shared" si="6"/>
        <v>3.8461538461538464E-2</v>
      </c>
      <c r="Q11">
        <f t="shared" si="6"/>
        <v>3.8461538461538464E-2</v>
      </c>
      <c r="R11">
        <f t="shared" si="7"/>
        <v>0.5</v>
      </c>
      <c r="S11">
        <v>1</v>
      </c>
      <c r="T11">
        <v>0.9</v>
      </c>
      <c r="U11">
        <v>0</v>
      </c>
      <c r="V11">
        <v>1</v>
      </c>
      <c r="W11">
        <v>1</v>
      </c>
      <c r="X11">
        <v>0.12</v>
      </c>
      <c r="Y11">
        <v>0.6</v>
      </c>
      <c r="Z11">
        <v>0</v>
      </c>
    </row>
    <row r="12" spans="1:26" x14ac:dyDescent="0.25">
      <c r="A12">
        <f t="shared" si="8"/>
        <v>1100</v>
      </c>
      <c r="B12">
        <f t="shared" ref="B12:B15" si="10">B11+100</f>
        <v>1200</v>
      </c>
      <c r="C12">
        <v>8</v>
      </c>
      <c r="D12">
        <v>11</v>
      </c>
      <c r="E12">
        <v>4</v>
      </c>
      <c r="F12">
        <f>0.05/input!$B$2</f>
        <v>5.0000000000000004E-8</v>
      </c>
      <c r="G12">
        <f t="shared" si="0"/>
        <v>0.27027027027027023</v>
      </c>
      <c r="H12">
        <v>0.5</v>
      </c>
      <c r="I12">
        <v>0.95</v>
      </c>
      <c r="J12">
        <f t="shared" si="1"/>
        <v>0.4</v>
      </c>
      <c r="K12">
        <f t="shared" si="2"/>
        <v>0.22222222222222221</v>
      </c>
      <c r="L12">
        <v>0.56000000000000005</v>
      </c>
      <c r="M12">
        <f t="shared" si="3"/>
        <v>0.93500000000000005</v>
      </c>
      <c r="N12">
        <f t="shared" si="4"/>
        <v>6.6666666666666666E-2</v>
      </c>
      <c r="O12">
        <f t="shared" si="5"/>
        <v>0.08</v>
      </c>
      <c r="P12">
        <f t="shared" si="6"/>
        <v>3.8461538461538464E-2</v>
      </c>
      <c r="Q12">
        <f t="shared" si="6"/>
        <v>3.8461538461538464E-2</v>
      </c>
      <c r="R12">
        <f t="shared" si="7"/>
        <v>0.5</v>
      </c>
      <c r="S12">
        <v>1</v>
      </c>
      <c r="T12">
        <v>0.9</v>
      </c>
      <c r="U12">
        <v>0</v>
      </c>
      <c r="V12">
        <v>1</v>
      </c>
      <c r="W12">
        <v>1</v>
      </c>
      <c r="X12">
        <v>0.12</v>
      </c>
      <c r="Y12">
        <v>0.6</v>
      </c>
      <c r="Z12">
        <v>0</v>
      </c>
    </row>
    <row r="13" spans="1:26" x14ac:dyDescent="0.25">
      <c r="A13">
        <f t="shared" si="8"/>
        <v>1200</v>
      </c>
      <c r="B13">
        <f t="shared" si="10"/>
        <v>1300</v>
      </c>
      <c r="C13">
        <v>8</v>
      </c>
      <c r="D13">
        <v>11</v>
      </c>
      <c r="E13">
        <v>4</v>
      </c>
      <c r="F13">
        <f>0.05/input!$B$2</f>
        <v>5.0000000000000004E-8</v>
      </c>
      <c r="G13">
        <f t="shared" si="0"/>
        <v>0.27027027027027023</v>
      </c>
      <c r="H13">
        <v>0.5</v>
      </c>
      <c r="I13">
        <v>0.95</v>
      </c>
      <c r="J13">
        <f t="shared" si="1"/>
        <v>0.4</v>
      </c>
      <c r="K13">
        <f t="shared" si="2"/>
        <v>0.22222222222222221</v>
      </c>
      <c r="L13">
        <v>0.56000000000000005</v>
      </c>
      <c r="M13">
        <f t="shared" si="3"/>
        <v>0.93500000000000005</v>
      </c>
      <c r="N13">
        <f t="shared" si="4"/>
        <v>6.6666666666666666E-2</v>
      </c>
      <c r="O13">
        <f t="shared" si="5"/>
        <v>0.08</v>
      </c>
      <c r="P13">
        <f t="shared" si="6"/>
        <v>3.8461538461538464E-2</v>
      </c>
      <c r="Q13">
        <f t="shared" si="6"/>
        <v>3.8461538461538464E-2</v>
      </c>
      <c r="R13">
        <f t="shared" si="7"/>
        <v>0.5</v>
      </c>
      <c r="S13">
        <v>1</v>
      </c>
      <c r="T13">
        <v>0.9</v>
      </c>
      <c r="U13">
        <v>0</v>
      </c>
      <c r="V13">
        <v>1</v>
      </c>
      <c r="W13">
        <v>1</v>
      </c>
      <c r="X13">
        <v>0.12</v>
      </c>
      <c r="Y13">
        <v>0.6</v>
      </c>
      <c r="Z13">
        <v>0</v>
      </c>
    </row>
    <row r="14" spans="1:26" x14ac:dyDescent="0.25">
      <c r="A14">
        <f t="shared" si="8"/>
        <v>1300</v>
      </c>
      <c r="B14">
        <f t="shared" si="10"/>
        <v>1400</v>
      </c>
      <c r="C14">
        <v>8</v>
      </c>
      <c r="D14">
        <v>11</v>
      </c>
      <c r="E14">
        <v>4</v>
      </c>
      <c r="F14">
        <f>0.05/input!$B$2</f>
        <v>5.0000000000000004E-8</v>
      </c>
      <c r="G14">
        <f t="shared" si="0"/>
        <v>0.27027027027027023</v>
      </c>
      <c r="H14">
        <v>0.5</v>
      </c>
      <c r="I14">
        <v>0.95</v>
      </c>
      <c r="J14">
        <f t="shared" si="1"/>
        <v>0.4</v>
      </c>
      <c r="K14">
        <f t="shared" si="2"/>
        <v>0.22222222222222221</v>
      </c>
      <c r="L14">
        <v>0.56000000000000005</v>
      </c>
      <c r="M14">
        <f t="shared" si="3"/>
        <v>0.93500000000000005</v>
      </c>
      <c r="N14">
        <f t="shared" si="4"/>
        <v>6.6666666666666666E-2</v>
      </c>
      <c r="O14">
        <f t="shared" si="5"/>
        <v>0.08</v>
      </c>
      <c r="P14">
        <f t="shared" si="6"/>
        <v>3.8461538461538464E-2</v>
      </c>
      <c r="Q14">
        <f t="shared" si="6"/>
        <v>3.8461538461538464E-2</v>
      </c>
      <c r="R14">
        <f t="shared" si="7"/>
        <v>0.5</v>
      </c>
      <c r="S14">
        <v>1</v>
      </c>
      <c r="T14">
        <v>0.9</v>
      </c>
      <c r="U14">
        <v>0</v>
      </c>
      <c r="V14">
        <v>1</v>
      </c>
      <c r="W14">
        <v>1</v>
      </c>
      <c r="X14">
        <v>0.12</v>
      </c>
      <c r="Y14">
        <v>0.6</v>
      </c>
      <c r="Z14">
        <v>0</v>
      </c>
    </row>
    <row r="15" spans="1:26" x14ac:dyDescent="0.25">
      <c r="A15">
        <f t="shared" si="8"/>
        <v>1400</v>
      </c>
      <c r="B15">
        <f t="shared" si="10"/>
        <v>1500</v>
      </c>
      <c r="C15">
        <v>8</v>
      </c>
      <c r="D15">
        <v>11</v>
      </c>
      <c r="E15">
        <v>4</v>
      </c>
      <c r="F15">
        <f>0.05/input!$B$2</f>
        <v>5.0000000000000004E-8</v>
      </c>
      <c r="G15">
        <f t="shared" si="0"/>
        <v>0.27027027027027023</v>
      </c>
      <c r="H15">
        <v>0.5</v>
      </c>
      <c r="I15">
        <v>0.95</v>
      </c>
      <c r="J15">
        <f t="shared" si="1"/>
        <v>0.4</v>
      </c>
      <c r="K15">
        <f t="shared" si="2"/>
        <v>0.22222222222222221</v>
      </c>
      <c r="L15">
        <v>0.56000000000000005</v>
      </c>
      <c r="M15">
        <f t="shared" si="3"/>
        <v>0.93500000000000005</v>
      </c>
      <c r="N15">
        <f t="shared" si="4"/>
        <v>6.6666666666666666E-2</v>
      </c>
      <c r="O15">
        <f t="shared" si="5"/>
        <v>0.08</v>
      </c>
      <c r="P15">
        <f t="shared" si="6"/>
        <v>3.8461538461538464E-2</v>
      </c>
      <c r="Q15">
        <f t="shared" si="6"/>
        <v>3.8461538461538464E-2</v>
      </c>
      <c r="R15">
        <f t="shared" si="7"/>
        <v>0.5</v>
      </c>
      <c r="S15">
        <v>1</v>
      </c>
      <c r="T15">
        <v>0.9</v>
      </c>
      <c r="U15">
        <v>0</v>
      </c>
      <c r="V15">
        <v>1</v>
      </c>
      <c r="W15">
        <v>1</v>
      </c>
      <c r="X15">
        <v>0.12</v>
      </c>
      <c r="Y15">
        <v>0.6</v>
      </c>
      <c r="Z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1" sqref="B31"/>
    </sheetView>
  </sheetViews>
  <sheetFormatPr defaultRowHeight="15" x14ac:dyDescent="0.25"/>
  <sheetData>
    <row r="1" spans="1:2" x14ac:dyDescent="0.25">
      <c r="A1" s="2" t="s">
        <v>48</v>
      </c>
      <c r="B1" s="2" t="s">
        <v>47</v>
      </c>
    </row>
    <row r="2" spans="1:2" x14ac:dyDescent="0.25">
      <c r="A2" s="1" t="s">
        <v>49</v>
      </c>
      <c r="B2" s="3">
        <v>1000000</v>
      </c>
    </row>
    <row r="3" spans="1:2" x14ac:dyDescent="0.25">
      <c r="A3" s="1" t="s">
        <v>26</v>
      </c>
      <c r="B3" s="3">
        <v>100</v>
      </c>
    </row>
    <row r="4" spans="1:2" x14ac:dyDescent="0.25">
      <c r="A4" s="1" t="s">
        <v>27</v>
      </c>
      <c r="B4" s="3">
        <v>0</v>
      </c>
    </row>
    <row r="5" spans="1:2" x14ac:dyDescent="0.25">
      <c r="A5" s="1" t="s">
        <v>28</v>
      </c>
      <c r="B5" s="3">
        <v>0</v>
      </c>
    </row>
    <row r="6" spans="1:2" x14ac:dyDescent="0.25">
      <c r="A6" s="1" t="s">
        <v>29</v>
      </c>
      <c r="B6" s="3">
        <v>100</v>
      </c>
    </row>
    <row r="7" spans="1:2" x14ac:dyDescent="0.25">
      <c r="A7" s="1" t="s">
        <v>31</v>
      </c>
      <c r="B7" s="3">
        <v>0</v>
      </c>
    </row>
    <row r="8" spans="1:2" x14ac:dyDescent="0.25">
      <c r="A8" s="1" t="s">
        <v>30</v>
      </c>
      <c r="B8" s="3">
        <v>0</v>
      </c>
    </row>
    <row r="9" spans="1:2" x14ac:dyDescent="0.25">
      <c r="A9" s="1" t="s">
        <v>32</v>
      </c>
      <c r="B9" s="3">
        <v>0</v>
      </c>
    </row>
    <row r="10" spans="1:2" x14ac:dyDescent="0.25">
      <c r="A10" s="1" t="s">
        <v>33</v>
      </c>
      <c r="B10" s="3">
        <v>0</v>
      </c>
    </row>
    <row r="11" spans="1:2" x14ac:dyDescent="0.25">
      <c r="A11" s="1" t="s">
        <v>34</v>
      </c>
      <c r="B11" s="3">
        <v>0</v>
      </c>
    </row>
    <row r="12" spans="1:2" x14ac:dyDescent="0.25">
      <c r="A12" s="1" t="s">
        <v>35</v>
      </c>
      <c r="B12" s="3">
        <v>0</v>
      </c>
    </row>
    <row r="13" spans="1:2" x14ac:dyDescent="0.25">
      <c r="A13" s="1" t="s">
        <v>36</v>
      </c>
      <c r="B13" s="3">
        <v>0</v>
      </c>
    </row>
    <row r="14" spans="1:2" x14ac:dyDescent="0.25">
      <c r="A14" s="1" t="s">
        <v>37</v>
      </c>
      <c r="B14" s="3">
        <v>0</v>
      </c>
    </row>
    <row r="15" spans="1:2" x14ac:dyDescent="0.25">
      <c r="A15" s="1" t="s">
        <v>38</v>
      </c>
      <c r="B15" s="3">
        <v>0</v>
      </c>
    </row>
    <row r="16" spans="1:2" x14ac:dyDescent="0.25">
      <c r="A16" s="1" t="s">
        <v>39</v>
      </c>
      <c r="B16" s="3">
        <v>0</v>
      </c>
    </row>
    <row r="17" spans="1:2" x14ac:dyDescent="0.25">
      <c r="A17" s="1" t="s">
        <v>40</v>
      </c>
      <c r="B17" s="3">
        <v>0</v>
      </c>
    </row>
    <row r="18" spans="1:2" x14ac:dyDescent="0.25">
      <c r="A18" s="1" t="s">
        <v>41</v>
      </c>
      <c r="B18" s="3">
        <v>0</v>
      </c>
    </row>
    <row r="19" spans="1:2" x14ac:dyDescent="0.25">
      <c r="A19" s="1" t="s">
        <v>42</v>
      </c>
      <c r="B19" s="3">
        <v>0</v>
      </c>
    </row>
    <row r="20" spans="1:2" x14ac:dyDescent="0.25">
      <c r="A20" s="1" t="s">
        <v>43</v>
      </c>
      <c r="B20" s="3">
        <v>0</v>
      </c>
    </row>
    <row r="21" spans="1:2" x14ac:dyDescent="0.25">
      <c r="A21" s="1" t="s">
        <v>44</v>
      </c>
      <c r="B21" s="3">
        <v>0</v>
      </c>
    </row>
    <row r="22" spans="1:2" x14ac:dyDescent="0.25">
      <c r="A22" s="1" t="s">
        <v>45</v>
      </c>
      <c r="B22" s="3">
        <v>0</v>
      </c>
    </row>
    <row r="23" spans="1:2" x14ac:dyDescent="0.25">
      <c r="A23" s="1" t="s">
        <v>46</v>
      </c>
      <c r="B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input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Howard Swerdfeger</cp:lastModifiedBy>
  <dcterms:created xsi:type="dcterms:W3CDTF">2020-03-20T22:11:09Z</dcterms:created>
  <dcterms:modified xsi:type="dcterms:W3CDTF">2020-03-21T04:09:22Z</dcterms:modified>
</cp:coreProperties>
</file>