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2"/>
    <sheet name="Selecionad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<sst xmlns="http://schemas.openxmlformats.org/spreadsheetml/2006/main" count="532" uniqueCount="232">
  <si>
    <t xml:space="preserve">Possíveis fantasmas, selecionados em 26/ago/2018 com o método XGBoost, por Henrique S. Xavier (hsxavier@if.usp.br)</t>
  </si>
  <si>
    <t xml:space="preserve">6digit</t>
  </si>
  <si>
    <t xml:space="preserve">Completeza prevista: 6.2 +/- 3.8 %</t>
  </si>
  <si>
    <t xml:space="preserve">Pureza prevista: 63.2 +/- 28.7 % (assumindo que 2010 e 2014 são representativos de 2018; resultado real esperado deve ser aprox. metade: 31%)</t>
  </si>
  <si>
    <t xml:space="preserve">NM_CANDIDATO</t>
  </si>
  <si>
    <t xml:space="preserve">NM_URNA_CANDIDATO</t>
  </si>
  <si>
    <t xml:space="preserve">NR_CANDIDATO</t>
  </si>
  <si>
    <t xml:space="preserve">SG_UF</t>
  </si>
  <si>
    <t xml:space="preserve">NR_TITULO_ELEITORAL_CANDIDATO</t>
  </si>
  <si>
    <t xml:space="preserve">NR_CPF_CANDIDATO</t>
  </si>
  <si>
    <t xml:space="preserve">DT_NASCIMENTO</t>
  </si>
  <si>
    <t xml:space="preserve">NM_MUNICIPIO_NASCIMENTO</t>
  </si>
  <si>
    <t xml:space="preserve">SG_UF_NASCIMENTO</t>
  </si>
  <si>
    <t xml:space="preserve">DS_GRAU_INSTRUCAO</t>
  </si>
  <si>
    <t xml:space="preserve">DS_OCUPACAO</t>
  </si>
  <si>
    <t xml:space="preserve">DS_COR_RACA</t>
  </si>
  <si>
    <t xml:space="preserve">DS_ESTADO_CIVIL</t>
  </si>
  <si>
    <t xml:space="preserve">NM_EMAIL</t>
  </si>
  <si>
    <t xml:space="preserve">SG_PARTIDO</t>
  </si>
  <si>
    <t xml:space="preserve">DS_COMPOSICAO_COLIGACAO</t>
  </si>
  <si>
    <t xml:space="preserve">DS_CARGO</t>
  </si>
  <si>
    <t xml:space="preserve">NUM_ELEICOES_ANTERIORES</t>
  </si>
  <si>
    <t xml:space="preserve">TOTAL_VOTOS_ANTERIORES</t>
  </si>
  <si>
    <t xml:space="preserve">Outros</t>
  </si>
  <si>
    <t xml:space="preserve">Núm. De votos em 2018</t>
  </si>
  <si>
    <t xml:space="preserve">https://placar.eleicoes.uol.com.br/2018/1turno/ac/apuracao-no-estado/#</t>
  </si>
  <si>
    <t xml:space="preserve">FRANCISCA MARQUES RIBEIRO APURINÃ</t>
  </si>
  <si>
    <t xml:space="preserve">FRANCISCA MARQUES</t>
  </si>
  <si>
    <t xml:space="preserve">AC</t>
  </si>
  <si>
    <t xml:space="preserve">05/07/1953</t>
  </si>
  <si>
    <t xml:space="preserve">BOCA DO ACRE</t>
  </si>
  <si>
    <t xml:space="preserve">LÊ E ESCREVE</t>
  </si>
  <si>
    <t xml:space="preserve">DONA DE CASA</t>
  </si>
  <si>
    <t xml:space="preserve">INDÍGENA</t>
  </si>
  <si>
    <t xml:space="preserve">CASADO(A)</t>
  </si>
  <si>
    <t xml:space="preserve">MIRIAM.BUBULA@HOTMAIL.COM</t>
  </si>
  <si>
    <t xml:space="preserve">PRB</t>
  </si>
  <si>
    <t xml:space="preserve">PROS / PODE / PRB</t>
  </si>
  <si>
    <t xml:space="preserve">DEPUTADO ESTADUAL</t>
  </si>
  <si>
    <t xml:space="preserve">0.0</t>
  </si>
  <si>
    <t xml:space="preserve">x</t>
  </si>
  <si>
    <t xml:space="preserve">ISNANDA  FERNANDES DA SILVA</t>
  </si>
  <si>
    <t xml:space="preserve">ISNANDA FERNANDES</t>
  </si>
  <si>
    <t xml:space="preserve">22/05/1972</t>
  </si>
  <si>
    <t xml:space="preserve">CRUZEIRO DO SUL</t>
  </si>
  <si>
    <t xml:space="preserve">ENSINO MÉDIO COMPLETO</t>
  </si>
  <si>
    <t xml:space="preserve">PARDA</t>
  </si>
  <si>
    <t xml:space="preserve">SOLTEIRO(A)</t>
  </si>
  <si>
    <t xml:space="preserve">ISNANDA.FERNANDES@BOL.COM.BR</t>
  </si>
  <si>
    <t xml:space="preserve">PC do B</t>
  </si>
  <si>
    <t xml:space="preserve">PT / PC do B</t>
  </si>
  <si>
    <t xml:space="preserve">1.0</t>
  </si>
  <si>
    <t xml:space="preserve">THALLYNE FREITAS TAVARES</t>
  </si>
  <si>
    <t xml:space="preserve">THALLYNE TAVARES</t>
  </si>
  <si>
    <t xml:space="preserve">RR</t>
  </si>
  <si>
    <t xml:space="preserve">18/12/1992</t>
  </si>
  <si>
    <t xml:space="preserve">BOA VISTA</t>
  </si>
  <si>
    <t xml:space="preserve">SUPERVISOR, INSPETOR E AGENTE DE COMPRAS E VENDAS</t>
  </si>
  <si>
    <t xml:space="preserve">THALLYNE_TAVARES20@HOTMAIL.COM</t>
  </si>
  <si>
    <t xml:space="preserve">PTC</t>
  </si>
  <si>
    <t xml:space="preserve">LUCENIR VASCONCELOS DE OLIVEIRA LICATA</t>
  </si>
  <si>
    <t xml:space="preserve">LUCENIR LICATA</t>
  </si>
  <si>
    <t xml:space="preserve">17/04/1976</t>
  </si>
  <si>
    <t xml:space="preserve">SANTARÉM</t>
  </si>
  <si>
    <t xml:space="preserve">PA</t>
  </si>
  <si>
    <t xml:space="preserve">MOISESLIMA@HOTMAIL.COM</t>
  </si>
  <si>
    <t xml:space="preserve">PSD</t>
  </si>
  <si>
    <t xml:space="preserve">ANA PAULA PEREIRA DA COSTA</t>
  </si>
  <si>
    <t xml:space="preserve">ANA PAULA</t>
  </si>
  <si>
    <t xml:space="preserve">24/03/1986</t>
  </si>
  <si>
    <t xml:space="preserve">VENDEDOR PRACISTA, REPRESENTANTE, CAIXEIRO-VIAJANTE E ASSEMELHADOS</t>
  </si>
  <si>
    <t xml:space="preserve">BRANCA</t>
  </si>
  <si>
    <t xml:space="preserve">ANAPAULA2K17@GMAIL.COM</t>
  </si>
  <si>
    <t xml:space="preserve">PROS</t>
  </si>
  <si>
    <t xml:space="preserve">PATRI / PPL / PROS</t>
  </si>
  <si>
    <t xml:space="preserve">CLERISMAR FONSECA PEREIRA</t>
  </si>
  <si>
    <t xml:space="preserve">CLERISMAR FONSECA</t>
  </si>
  <si>
    <t xml:space="preserve">18/11/1979</t>
  </si>
  <si>
    <t xml:space="preserve">VITORIA DO MEARIM</t>
  </si>
  <si>
    <t xml:space="preserve">MA</t>
  </si>
  <si>
    <t xml:space="preserve">ENSINO FUNDAMENTAL COMPLETO</t>
  </si>
  <si>
    <t xml:space="preserve">PRETA</t>
  </si>
  <si>
    <t xml:space="preserve">CLERISMARFONSECA.P@GMAIL.COM</t>
  </si>
  <si>
    <t xml:space="preserve">PRB / PSC</t>
  </si>
  <si>
    <t xml:space="preserve">JEANE DA SILVA RIBEIRO</t>
  </si>
  <si>
    <t xml:space="preserve">JEANE RIBEIRO</t>
  </si>
  <si>
    <t xml:space="preserve">23/12/1986</t>
  </si>
  <si>
    <t xml:space="preserve">DIVORCIADO(A)</t>
  </si>
  <si>
    <t xml:space="preserve">RIBEIROJEANE21@GMAIL.COM</t>
  </si>
  <si>
    <t xml:space="preserve">PT</t>
  </si>
  <si>
    <t xml:space="preserve">PTB / REDE / PT</t>
  </si>
  <si>
    <t xml:space="preserve">MARIA ANTONIA SILVA BEZERRA</t>
  </si>
  <si>
    <t xml:space="preserve">MELL</t>
  </si>
  <si>
    <t xml:space="preserve">08/05/1982</t>
  </si>
  <si>
    <t xml:space="preserve">ITAITUBA</t>
  </si>
  <si>
    <t xml:space="preserve">EMPRESÁRIO</t>
  </si>
  <si>
    <t xml:space="preserve">MEURYMELL@HOTMAIL.COM</t>
  </si>
  <si>
    <t xml:space="preserve">PPL</t>
  </si>
  <si>
    <t xml:space="preserve">não é fantasma, tem propaganda no facebook</t>
  </si>
  <si>
    <t xml:space="preserve">DÉBORA VIEIRA RIBAS</t>
  </si>
  <si>
    <t xml:space="preserve">DEBORA VIEIRA</t>
  </si>
  <si>
    <t xml:space="preserve">29/05/1990</t>
  </si>
  <si>
    <t xml:space="preserve">AGENTE ADMINISTRATIVO</t>
  </si>
  <si>
    <t xml:space="preserve">DEBORAVIEIRARIBAS@HOTMAIL.COM</t>
  </si>
  <si>
    <t xml:space="preserve">JAISSE SOUSA BRITO</t>
  </si>
  <si>
    <t xml:space="preserve">JUJU BRITO</t>
  </si>
  <si>
    <t xml:space="preserve">15/08/1995</t>
  </si>
  <si>
    <t xml:space="preserve">PINDARÉ MIRIM</t>
  </si>
  <si>
    <t xml:space="preserve">ESTUDANTE, BOLSISTA, ESTAGIÁRIO E ASSEMELHADOS</t>
  </si>
  <si>
    <t xml:space="preserve">JOYSSE72@GMAIL.COM</t>
  </si>
  <si>
    <t xml:space="preserve">MDB</t>
  </si>
  <si>
    <t xml:space="preserve">INAPTO</t>
  </si>
  <si>
    <t xml:space="preserve">NAARA SILVA DE SOUSA</t>
  </si>
  <si>
    <t xml:space="preserve">NAARA SOUSA</t>
  </si>
  <si>
    <t xml:space="preserve">22/03/1991</t>
  </si>
  <si>
    <t xml:space="preserve">ITAÍTUBA</t>
  </si>
  <si>
    <t xml:space="preserve">OUTROS</t>
  </si>
  <si>
    <t xml:space="preserve">PTBRR14@HOTMAIL.COM</t>
  </si>
  <si>
    <t xml:space="preserve">PTB</t>
  </si>
  <si>
    <t xml:space="preserve">JENNIFER KELLY DA SILVA LARANJEIRA</t>
  </si>
  <si>
    <t xml:space="preserve">JENNIFER KELLY</t>
  </si>
  <si>
    <t xml:space="preserve">25/02/1983</t>
  </si>
  <si>
    <t xml:space="preserve">MILENE ALVES DO NASCIMENTO</t>
  </si>
  <si>
    <t xml:space="preserve">MILENE NASCIMENTO</t>
  </si>
  <si>
    <t xml:space="preserve">08/03/1997</t>
  </si>
  <si>
    <t xml:space="preserve">MILEMOHNEGUINHA@GMAIL.COM</t>
  </si>
  <si>
    <t xml:space="preserve">PR</t>
  </si>
  <si>
    <t xml:space="preserve">PRTB / PR</t>
  </si>
  <si>
    <t xml:space="preserve">STEFANY MAIARA SILVA SOUSA</t>
  </si>
  <si>
    <t xml:space="preserve">ESTEFANY SOUSA</t>
  </si>
  <si>
    <t xml:space="preserve">20/02/1990</t>
  </si>
  <si>
    <t xml:space="preserve">PRB.PRESIDENCIARR@GMAIL.COM</t>
  </si>
  <si>
    <t xml:space="preserve">KETLHEM DJULIE LEITE DA SILVA</t>
  </si>
  <si>
    <t xml:space="preserve">KETLHEM DJULIE</t>
  </si>
  <si>
    <t xml:space="preserve">26/06/1996</t>
  </si>
  <si>
    <t xml:space="preserve">KETLHEMDJULIE2@GMAIL.COM</t>
  </si>
  <si>
    <t xml:space="preserve">PATRICIA CONCEIÇÃO DE OLIVEIRA</t>
  </si>
  <si>
    <t xml:space="preserve">PATRICIA PAIXÃO</t>
  </si>
  <si>
    <t xml:space="preserve">25/09/1991</t>
  </si>
  <si>
    <t xml:space="preserve">CARACARAÍ</t>
  </si>
  <si>
    <t xml:space="preserve">AGRICULTOR</t>
  </si>
  <si>
    <t xml:space="preserve">PRTBRR2018@GMAIL.COM</t>
  </si>
  <si>
    <t xml:space="preserve">PRTB</t>
  </si>
  <si>
    <t xml:space="preserve">OHANNA KALIZE BRASIL DIAS</t>
  </si>
  <si>
    <t xml:space="preserve">OHANNA BRASIL</t>
  </si>
  <si>
    <t xml:space="preserve">03/03/1989</t>
  </si>
  <si>
    <t xml:space="preserve">SERVIDOR PÚBLICO FEDERAL</t>
  </si>
  <si>
    <t xml:space="preserve">HORRANAKALIZE2017.AGUAFRIA18@GMAIL.COM</t>
  </si>
  <si>
    <t xml:space="preserve">MAYRA CAROLINE SANTOS MARTINS</t>
  </si>
  <si>
    <t xml:space="preserve">MAYRA CAROLINE</t>
  </si>
  <si>
    <t xml:space="preserve">30/04/1998</t>
  </si>
  <si>
    <t xml:space="preserve">MAYMARTINS1313@GMAIL.COM</t>
  </si>
  <si>
    <t xml:space="preserve">TAIRA DA COSTA ALMEIDA SOUZA</t>
  </si>
  <si>
    <t xml:space="preserve">THAY COSTA</t>
  </si>
  <si>
    <t xml:space="preserve">04/06/1985</t>
  </si>
  <si>
    <t xml:space="preserve">EMPREGADO DOMÉSTICO</t>
  </si>
  <si>
    <t xml:space="preserve">THAYARVET@GMAIL.COM</t>
  </si>
  <si>
    <t xml:space="preserve">KETLEN BRENDA RODRIGUES DE ABREU</t>
  </si>
  <si>
    <t xml:space="preserve">KETLEN BRENDA</t>
  </si>
  <si>
    <t xml:space="preserve">26/04/1995</t>
  </si>
  <si>
    <t xml:space="preserve">KETLEN.BRENDA@HOTMAIL.COM</t>
  </si>
  <si>
    <t xml:space="preserve">RAFAELA RAISA DA SILVA MENEZES</t>
  </si>
  <si>
    <t xml:space="preserve">RAFAELA MENEZES</t>
  </si>
  <si>
    <t xml:space="preserve">17/01/1999</t>
  </si>
  <si>
    <t xml:space="preserve">RECEPCIONISTA</t>
  </si>
  <si>
    <t xml:space="preserve">RAFAELARAISAMENEZES@HOTMAIL.COM</t>
  </si>
  <si>
    <t xml:space="preserve">MARIA VERA LÚCIA AMARAL IANNUZZI</t>
  </si>
  <si>
    <t xml:space="preserve">VERA IANNUZZI</t>
  </si>
  <si>
    <t xml:space="preserve">26/10/1983</t>
  </si>
  <si>
    <t xml:space="preserve">MANAUS</t>
  </si>
  <si>
    <t xml:space="preserve">AM</t>
  </si>
  <si>
    <t xml:space="preserve">ENSINO FUNDAMENTAL INCOMPLETO</t>
  </si>
  <si>
    <t xml:space="preserve">CABELEIREIRO E BARBEIRO</t>
  </si>
  <si>
    <t xml:space="preserve">VERA.01608@GMAIL.COM</t>
  </si>
  <si>
    <t xml:space="preserve">PRP</t>
  </si>
  <si>
    <t xml:space="preserve">PSL / PRP</t>
  </si>
  <si>
    <t xml:space="preserve">REGIANE DE SOUZA</t>
  </si>
  <si>
    <t xml:space="preserve">MAROCA</t>
  </si>
  <si>
    <t xml:space="preserve">28/10/1980</t>
  </si>
  <si>
    <t xml:space="preserve">RR@PATRIOTA51.ORG.BR</t>
  </si>
  <si>
    <t xml:space="preserve">ANA SHIRLEY OLIVEIRA DA SILVA</t>
  </si>
  <si>
    <t xml:space="preserve">ANA SHIRLEY</t>
  </si>
  <si>
    <t xml:space="preserve">20/06/1985</t>
  </si>
  <si>
    <t xml:space="preserve">BONFIM</t>
  </si>
  <si>
    <t xml:space="preserve">ARLYNDOOLIVEIRA@GMAIL.COM</t>
  </si>
  <si>
    <t xml:space="preserve">THALIA PEREIRA RIBEIRO</t>
  </si>
  <si>
    <t xml:space="preserve">THALIA PEREIRA</t>
  </si>
  <si>
    <t xml:space="preserve">22/05/1997</t>
  </si>
  <si>
    <t xml:space="preserve">SECRETARIAPPSRR@GMAIL.COM</t>
  </si>
  <si>
    <t xml:space="preserve">PPS</t>
  </si>
  <si>
    <t xml:space="preserve">PPS / DEM / PSDB</t>
  </si>
  <si>
    <t xml:space="preserve">GREYCIANE NASCIMENTO VIANA</t>
  </si>
  <si>
    <t xml:space="preserve">GREYCI VIANA</t>
  </si>
  <si>
    <t xml:space="preserve">21/10/1994</t>
  </si>
  <si>
    <t xml:space="preserve">PODEMOS19RORAIMA@GMAIL.COM</t>
  </si>
  <si>
    <t xml:space="preserve">PODE</t>
  </si>
  <si>
    <t xml:space="preserve">PODE / PHS</t>
  </si>
  <si>
    <t xml:space="preserve">DANIEL PAIVA BEZERRA</t>
  </si>
  <si>
    <t xml:space="preserve">BIANCA RINALD</t>
  </si>
  <si>
    <t xml:space="preserve">04/07/1984</t>
  </si>
  <si>
    <t xml:space="preserve">RORAIMA@PMB.ORG.BR</t>
  </si>
  <si>
    <t xml:space="preserve">PMB</t>
  </si>
  <si>
    <t xml:space="preserve">SCARLLETHY MICKAELLY SILVA PEREIRA</t>
  </si>
  <si>
    <t xml:space="preserve">SCARLLETHY MICKAELLY</t>
  </si>
  <si>
    <t xml:space="preserve">16/09/1993</t>
  </si>
  <si>
    <t xml:space="preserve">SCARLLETHYMICKAELLY@GMAIL.COM</t>
  </si>
  <si>
    <t xml:space="preserve">PAULA DA SILVA E SILVA</t>
  </si>
  <si>
    <t xml:space="preserve">PAULA SILVA</t>
  </si>
  <si>
    <t xml:space="preserve">04/11/1981</t>
  </si>
  <si>
    <t xml:space="preserve">AMAZONAS</t>
  </si>
  <si>
    <t xml:space="preserve">PAULAPOLYANNY@GMAIL.COM</t>
  </si>
  <si>
    <t xml:space="preserve">DEUSILENE BARBOSA VERAS</t>
  </si>
  <si>
    <t xml:space="preserve">DEUSILENE VERAS</t>
  </si>
  <si>
    <t xml:space="preserve">31/07/1984</t>
  </si>
  <si>
    <t xml:space="preserve">SÃO LUIZ DO ANAUA</t>
  </si>
  <si>
    <t xml:space="preserve">MIUDIOMORROTENTANDO.RR@HOTMAIL.COM</t>
  </si>
  <si>
    <t xml:space="preserve">PV</t>
  </si>
  <si>
    <t xml:space="preserve">FERNANDA CRISTINA AMORIM DE OLIVEIRA</t>
  </si>
  <si>
    <t xml:space="preserve">FERNANDA AMORIM</t>
  </si>
  <si>
    <t xml:space="preserve">09/01/1991</t>
  </si>
  <si>
    <t xml:space="preserve">FÁTIMA RODRIGUES DE SOUSA</t>
  </si>
  <si>
    <t xml:space="preserve">FATINHA</t>
  </si>
  <si>
    <t xml:space="preserve">25/06/1973</t>
  </si>
  <si>
    <t xml:space="preserve">SANTA INÊS</t>
  </si>
  <si>
    <t xml:space="preserve">COSMOS.CONT@UOL.COM.BR</t>
  </si>
  <si>
    <t xml:space="preserve">JAQUELINE LIMA DA SILVA</t>
  </si>
  <si>
    <t xml:space="preserve">KELLY</t>
  </si>
  <si>
    <t xml:space="preserve">27/08/1997</t>
  </si>
  <si>
    <t xml:space="preserve">NOVO REPARTIMENTO</t>
  </si>
  <si>
    <t xml:space="preserve">SECRETÁRIO E DATILÓGRAFO</t>
  </si>
  <si>
    <t xml:space="preserve">LINDAURABRAGA97@GMAIL.COM</t>
  </si>
  <si>
    <t xml:space="preserve">DEM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</si>
</sst>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sxavier@if.usp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9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42.14"/>
    <col collapsed="false" customWidth="true" hidden="false" outlineLevel="0" max="3" min="3" style="0" width="23.94"/>
    <col collapsed="false" customWidth="true" hidden="false" outlineLevel="0" max="4" min="4" style="0" width="15.33"/>
    <col collapsed="false" customWidth="true" hidden="false" outlineLevel="0" max="5" min="5" style="0" width="7.54"/>
    <col collapsed="false" customWidth="true" hidden="false" outlineLevel="0" max="6" min="6" style="0" width="33.52"/>
    <col collapsed="false" customWidth="true" hidden="false" outlineLevel="0" max="7" min="7" style="0" width="19.91"/>
    <col collapsed="false" customWidth="true" hidden="false" outlineLevel="0" max="8" min="8" style="0" width="16.86"/>
    <col collapsed="false" customWidth="true" hidden="false" outlineLevel="0" max="9" min="9" style="0" width="27.83"/>
    <col collapsed="false" customWidth="true" hidden="false" outlineLevel="0" max="10" min="10" style="0" width="20.46"/>
    <col collapsed="false" customWidth="true" hidden="false" outlineLevel="0" max="11" min="11" style="0" width="34.64"/>
    <col collapsed="false" customWidth="true" hidden="false" outlineLevel="0" max="12" min="12" style="0" width="74.93"/>
    <col collapsed="false" customWidth="true" hidden="false" outlineLevel="0" max="13" min="13" style="0" width="14.9"/>
    <col collapsed="false" customWidth="true" hidden="false" outlineLevel="0" max="14" min="14" style="0" width="17.96"/>
    <col collapsed="false" customWidth="true" hidden="false" outlineLevel="0" max="15" min="15" style="0" width="44.78"/>
    <col collapsed="false" customWidth="true" hidden="false" outlineLevel="0" max="16" min="16" style="0" width="12.96"/>
    <col collapsed="false" customWidth="true" hidden="false" outlineLevel="0" max="17" min="17" style="0" width="29.22"/>
    <col collapsed="false" customWidth="true" hidden="false" outlineLevel="0" max="18" min="18" style="0" width="21.44"/>
    <col collapsed="false" customWidth="true" hidden="false" outlineLevel="0" max="19" min="19" style="0" width="28.53"/>
    <col collapsed="false" customWidth="true" hidden="false" outlineLevel="0" max="20" min="20" style="0" width="27.13"/>
    <col collapsed="false" customWidth="false" hidden="false" outlineLevel="0" max="21" min="21" style="0" width="11.52"/>
    <col collapsed="false" customWidth="true" hidden="false" outlineLevel="0" max="22" min="22" style="0" width="21.16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A2" s="0" t="s">
        <v>1</v>
      </c>
      <c r="B2" s="2" t="s">
        <v>2</v>
      </c>
      <c r="C2" s="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.8" hidden="false" customHeight="false" outlineLevel="0" collapsed="false">
      <c r="A3" s="0" t="str">
        <f aca="false">RIGHT(TEXT(E3,"#"),11-5)</f>
        <v>SG_UF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0" t="s">
        <v>25</v>
      </c>
    </row>
    <row r="4" customFormat="false" ht="12.8" hidden="false" customHeight="false" outlineLevel="0" collapsed="false">
      <c r="A4" s="0" t="str">
        <f aca="false">RIGHT(TEXT(F4,"#"),11-5)</f>
        <v>682437</v>
      </c>
      <c r="B4" s="0" t="s">
        <v>26</v>
      </c>
      <c r="C4" s="0" t="s">
        <v>27</v>
      </c>
      <c r="D4" s="0" t="n">
        <v>10810</v>
      </c>
      <c r="E4" s="0" t="s">
        <v>28</v>
      </c>
      <c r="F4" s="0" t="n">
        <v>520682437</v>
      </c>
      <c r="G4" s="0" t="n">
        <v>36065749249</v>
      </c>
      <c r="H4" s="4" t="s">
        <v>29</v>
      </c>
      <c r="I4" s="0" t="s">
        <v>30</v>
      </c>
      <c r="J4" s="0" t="s">
        <v>28</v>
      </c>
      <c r="K4" s="0" t="s">
        <v>31</v>
      </c>
      <c r="L4" s="0" t="s">
        <v>32</v>
      </c>
      <c r="M4" s="0" t="s">
        <v>33</v>
      </c>
      <c r="N4" s="0" t="s">
        <v>34</v>
      </c>
      <c r="O4" s="0" t="s">
        <v>35</v>
      </c>
      <c r="P4" s="0" t="s">
        <v>36</v>
      </c>
      <c r="Q4" s="0" t="s">
        <v>37</v>
      </c>
      <c r="R4" s="0" t="s">
        <v>38</v>
      </c>
      <c r="S4" s="0" t="n">
        <v>0</v>
      </c>
      <c r="T4" s="0" t="s">
        <v>39</v>
      </c>
      <c r="V4" s="0" t="n">
        <v>4</v>
      </c>
      <c r="W4" s="0" t="s">
        <v>40</v>
      </c>
    </row>
    <row r="5" customFormat="false" ht="12.8" hidden="false" customHeight="false" outlineLevel="0" collapsed="false">
      <c r="A5" s="0" t="str">
        <f aca="false">RIGHT(TEXT(F5,"#"),11-5)</f>
        <v>322461</v>
      </c>
      <c r="B5" s="0" t="s">
        <v>41</v>
      </c>
      <c r="C5" s="0" t="s">
        <v>42</v>
      </c>
      <c r="D5" s="0" t="n">
        <v>65333</v>
      </c>
      <c r="E5" s="0" t="s">
        <v>28</v>
      </c>
      <c r="F5" s="0" t="n">
        <v>2023322461</v>
      </c>
      <c r="G5" s="0" t="n">
        <v>41169646204</v>
      </c>
      <c r="H5" s="4" t="s">
        <v>43</v>
      </c>
      <c r="I5" s="0" t="s">
        <v>44</v>
      </c>
      <c r="J5" s="0" t="s">
        <v>28</v>
      </c>
      <c r="K5" s="0" t="s">
        <v>45</v>
      </c>
      <c r="L5" s="0" t="s">
        <v>32</v>
      </c>
      <c r="M5" s="0" t="s">
        <v>46</v>
      </c>
      <c r="N5" s="0" t="s">
        <v>47</v>
      </c>
      <c r="O5" s="0" t="s">
        <v>48</v>
      </c>
      <c r="P5" s="0" t="s">
        <v>49</v>
      </c>
      <c r="Q5" s="0" t="s">
        <v>50</v>
      </c>
      <c r="R5" s="0" t="s">
        <v>38</v>
      </c>
      <c r="S5" s="0" t="n">
        <v>1</v>
      </c>
      <c r="T5" s="0" t="s">
        <v>51</v>
      </c>
      <c r="V5" s="0" t="n">
        <v>7</v>
      </c>
      <c r="W5" s="0" t="s">
        <v>40</v>
      </c>
    </row>
    <row r="6" customFormat="false" ht="12.8" hidden="false" customHeight="false" outlineLevel="0" collapsed="false">
      <c r="A6" s="0" t="str">
        <f aca="false">RIGHT(TEXT(F6,"#"),11-5)</f>
        <v>482607</v>
      </c>
      <c r="B6" s="0" t="s">
        <v>52</v>
      </c>
      <c r="C6" s="0" t="s">
        <v>53</v>
      </c>
      <c r="D6" s="0" t="n">
        <v>36490</v>
      </c>
      <c r="E6" s="0" t="s">
        <v>54</v>
      </c>
      <c r="F6" s="0" t="n">
        <v>4176482607</v>
      </c>
      <c r="G6" s="0" t="n">
        <v>1344895271</v>
      </c>
      <c r="H6" s="4" t="s">
        <v>55</v>
      </c>
      <c r="I6" s="0" t="s">
        <v>56</v>
      </c>
      <c r="J6" s="0" t="s">
        <v>54</v>
      </c>
      <c r="K6" s="0" t="s">
        <v>45</v>
      </c>
      <c r="L6" s="0" t="s">
        <v>57</v>
      </c>
      <c r="M6" s="0" t="s">
        <v>46</v>
      </c>
      <c r="N6" s="0" t="s">
        <v>47</v>
      </c>
      <c r="O6" s="0" t="s">
        <v>58</v>
      </c>
      <c r="P6" s="0" t="s">
        <v>59</v>
      </c>
      <c r="Q6" s="0" t="s">
        <v>59</v>
      </c>
      <c r="R6" s="0" t="s">
        <v>38</v>
      </c>
      <c r="S6" s="0" t="n">
        <v>0</v>
      </c>
      <c r="T6" s="0" t="s">
        <v>39</v>
      </c>
      <c r="V6" s="0" t="n">
        <v>35</v>
      </c>
      <c r="W6" s="0" t="s">
        <v>40</v>
      </c>
    </row>
    <row r="7" customFormat="false" ht="12.8" hidden="false" customHeight="false" outlineLevel="0" collapsed="false">
      <c r="A7" s="0" t="str">
        <f aca="false">RIGHT(TEXT(F7,"#"),11-5)</f>
        <v>261309</v>
      </c>
      <c r="B7" s="0" t="s">
        <v>60</v>
      </c>
      <c r="C7" s="0" t="s">
        <v>61</v>
      </c>
      <c r="D7" s="0" t="n">
        <v>55550</v>
      </c>
      <c r="E7" s="0" t="s">
        <v>54</v>
      </c>
      <c r="F7" s="0" t="n">
        <v>35055261309</v>
      </c>
      <c r="G7" s="0" t="n">
        <v>67533981200</v>
      </c>
      <c r="H7" s="4" t="s">
        <v>62</v>
      </c>
      <c r="I7" s="0" t="s">
        <v>63</v>
      </c>
      <c r="J7" s="0" t="s">
        <v>64</v>
      </c>
      <c r="K7" s="0" t="s">
        <v>45</v>
      </c>
      <c r="L7" s="0" t="s">
        <v>32</v>
      </c>
      <c r="M7" s="0" t="s">
        <v>46</v>
      </c>
      <c r="N7" s="0" t="s">
        <v>34</v>
      </c>
      <c r="O7" s="0" t="s">
        <v>65</v>
      </c>
      <c r="P7" s="0" t="s">
        <v>66</v>
      </c>
      <c r="Q7" s="0" t="s">
        <v>66</v>
      </c>
      <c r="R7" s="0" t="s">
        <v>38</v>
      </c>
      <c r="S7" s="0" t="n">
        <v>0</v>
      </c>
      <c r="T7" s="0" t="s">
        <v>39</v>
      </c>
      <c r="V7" s="0" t="n">
        <v>9</v>
      </c>
      <c r="W7" s="0" t="s">
        <v>40</v>
      </c>
    </row>
    <row r="8" customFormat="false" ht="12.8" hidden="false" customHeight="false" outlineLevel="0" collapsed="false">
      <c r="A8" s="0" t="str">
        <f aca="false">RIGHT(TEXT(F8,"#"),11-5)</f>
        <v>162623</v>
      </c>
      <c r="B8" s="0" t="s">
        <v>67</v>
      </c>
      <c r="C8" s="0" t="s">
        <v>68</v>
      </c>
      <c r="D8" s="0" t="n">
        <v>90243</v>
      </c>
      <c r="E8" s="0" t="s">
        <v>54</v>
      </c>
      <c r="F8" s="0" t="n">
        <v>3262162623</v>
      </c>
      <c r="G8" s="0" t="n">
        <v>79245897249</v>
      </c>
      <c r="H8" s="4" t="s">
        <v>69</v>
      </c>
      <c r="I8" s="0" t="s">
        <v>56</v>
      </c>
      <c r="J8" s="0" t="s">
        <v>54</v>
      </c>
      <c r="K8" s="0" t="s">
        <v>31</v>
      </c>
      <c r="L8" s="0" t="s">
        <v>70</v>
      </c>
      <c r="M8" s="0" t="s">
        <v>71</v>
      </c>
      <c r="N8" s="0" t="s">
        <v>47</v>
      </c>
      <c r="O8" s="0" t="s">
        <v>72</v>
      </c>
      <c r="P8" s="0" t="s">
        <v>73</v>
      </c>
      <c r="Q8" s="0" t="s">
        <v>74</v>
      </c>
      <c r="R8" s="0" t="s">
        <v>38</v>
      </c>
      <c r="S8" s="0" t="n">
        <v>0</v>
      </c>
      <c r="T8" s="0" t="s">
        <v>39</v>
      </c>
      <c r="V8" s="0" t="n">
        <v>2</v>
      </c>
    </row>
    <row r="9" customFormat="false" ht="12.8" hidden="false" customHeight="false" outlineLevel="0" collapsed="false">
      <c r="A9" s="0" t="str">
        <f aca="false">RIGHT(TEXT(F9,"#"),11-5)</f>
        <v>672615</v>
      </c>
      <c r="B9" s="0" t="s">
        <v>75</v>
      </c>
      <c r="C9" s="0" t="s">
        <v>76</v>
      </c>
      <c r="D9" s="0" t="n">
        <v>10432</v>
      </c>
      <c r="E9" s="0" t="s">
        <v>54</v>
      </c>
      <c r="F9" s="0" t="n">
        <v>2575672615</v>
      </c>
      <c r="G9" s="0" t="n">
        <v>71040501249</v>
      </c>
      <c r="H9" s="4" t="s">
        <v>77</v>
      </c>
      <c r="I9" s="0" t="s">
        <v>78</v>
      </c>
      <c r="J9" s="0" t="s">
        <v>79</v>
      </c>
      <c r="K9" s="0" t="s">
        <v>80</v>
      </c>
      <c r="L9" s="0" t="s">
        <v>70</v>
      </c>
      <c r="M9" s="0" t="s">
        <v>81</v>
      </c>
      <c r="N9" s="0" t="s">
        <v>34</v>
      </c>
      <c r="O9" s="0" t="s">
        <v>82</v>
      </c>
      <c r="P9" s="0" t="s">
        <v>36</v>
      </c>
      <c r="Q9" s="0" t="s">
        <v>83</v>
      </c>
      <c r="R9" s="0" t="s">
        <v>38</v>
      </c>
      <c r="S9" s="0" t="n">
        <v>0</v>
      </c>
      <c r="T9" s="0" t="s">
        <v>39</v>
      </c>
      <c r="V9" s="0" t="n">
        <v>152</v>
      </c>
    </row>
    <row r="10" customFormat="false" ht="12.8" hidden="false" customHeight="false" outlineLevel="0" collapsed="false">
      <c r="A10" s="0" t="str">
        <f aca="false">RIGHT(TEXT(F10,"#"),11-5)</f>
        <v>912666</v>
      </c>
      <c r="B10" s="0" t="s">
        <v>84</v>
      </c>
      <c r="C10" s="0" t="s">
        <v>85</v>
      </c>
      <c r="D10" s="0" t="n">
        <v>13222</v>
      </c>
      <c r="E10" s="0" t="s">
        <v>54</v>
      </c>
      <c r="F10" s="0" t="n">
        <v>3593912666</v>
      </c>
      <c r="G10" s="0" t="n">
        <v>84929014204</v>
      </c>
      <c r="H10" s="4" t="s">
        <v>86</v>
      </c>
      <c r="I10" s="0" t="s">
        <v>56</v>
      </c>
      <c r="J10" s="0" t="s">
        <v>54</v>
      </c>
      <c r="K10" s="0" t="s">
        <v>45</v>
      </c>
      <c r="L10" s="0" t="s">
        <v>32</v>
      </c>
      <c r="M10" s="0" t="s">
        <v>81</v>
      </c>
      <c r="N10" s="0" t="s">
        <v>87</v>
      </c>
      <c r="O10" s="0" t="s">
        <v>88</v>
      </c>
      <c r="P10" s="0" t="s">
        <v>89</v>
      </c>
      <c r="Q10" s="0" t="s">
        <v>90</v>
      </c>
      <c r="R10" s="0" t="s">
        <v>38</v>
      </c>
      <c r="S10" s="0" t="n">
        <v>0</v>
      </c>
      <c r="T10" s="0" t="s">
        <v>39</v>
      </c>
      <c r="V10" s="0" t="n">
        <v>19</v>
      </c>
    </row>
    <row r="11" customFormat="false" ht="12.8" hidden="false" customHeight="false" outlineLevel="0" collapsed="false">
      <c r="A11" s="0" t="str">
        <f aca="false">RIGHT(TEXT(F11,"#"),11-5)</f>
        <v>222690</v>
      </c>
      <c r="B11" s="0" t="s">
        <v>91</v>
      </c>
      <c r="C11" s="0" t="s">
        <v>92</v>
      </c>
      <c r="D11" s="0" t="n">
        <v>54888</v>
      </c>
      <c r="E11" s="0" t="s">
        <v>54</v>
      </c>
      <c r="F11" s="0" t="n">
        <v>3140222690</v>
      </c>
      <c r="G11" s="0" t="n">
        <v>75980886249</v>
      </c>
      <c r="H11" s="4" t="s">
        <v>93</v>
      </c>
      <c r="I11" s="0" t="s">
        <v>94</v>
      </c>
      <c r="J11" s="0" t="s">
        <v>64</v>
      </c>
      <c r="K11" s="0" t="s">
        <v>45</v>
      </c>
      <c r="L11" s="0" t="s">
        <v>95</v>
      </c>
      <c r="M11" s="0" t="s">
        <v>71</v>
      </c>
      <c r="N11" s="0" t="s">
        <v>47</v>
      </c>
      <c r="O11" s="0" t="s">
        <v>96</v>
      </c>
      <c r="P11" s="0" t="s">
        <v>97</v>
      </c>
      <c r="Q11" s="0" t="s">
        <v>74</v>
      </c>
      <c r="R11" s="0" t="s">
        <v>38</v>
      </c>
      <c r="S11" s="0" t="n">
        <v>0</v>
      </c>
      <c r="T11" s="0" t="s">
        <v>39</v>
      </c>
      <c r="U11" s="0" t="s">
        <v>98</v>
      </c>
      <c r="V11" s="0" t="n">
        <v>57</v>
      </c>
    </row>
    <row r="12" customFormat="false" ht="12.8" hidden="false" customHeight="false" outlineLevel="0" collapsed="false">
      <c r="A12" s="0" t="str">
        <f aca="false">RIGHT(TEXT(F12,"#"),11-5)</f>
        <v>962674</v>
      </c>
      <c r="B12" s="0" t="s">
        <v>99</v>
      </c>
      <c r="C12" s="0" t="s">
        <v>100</v>
      </c>
      <c r="D12" s="0" t="n">
        <v>36250</v>
      </c>
      <c r="E12" s="0" t="s">
        <v>54</v>
      </c>
      <c r="F12" s="0" t="n">
        <v>4096962674</v>
      </c>
      <c r="G12" s="0" t="n">
        <v>628373201</v>
      </c>
      <c r="H12" s="4" t="s">
        <v>101</v>
      </c>
      <c r="I12" s="0" t="s">
        <v>56</v>
      </c>
      <c r="J12" s="0" t="s">
        <v>54</v>
      </c>
      <c r="K12" s="0" t="s">
        <v>45</v>
      </c>
      <c r="L12" s="0" t="s">
        <v>102</v>
      </c>
      <c r="M12" s="0" t="s">
        <v>46</v>
      </c>
      <c r="N12" s="0" t="s">
        <v>34</v>
      </c>
      <c r="O12" s="0" t="s">
        <v>103</v>
      </c>
      <c r="P12" s="0" t="s">
        <v>59</v>
      </c>
      <c r="Q12" s="0" t="s">
        <v>59</v>
      </c>
      <c r="R12" s="0" t="s">
        <v>38</v>
      </c>
      <c r="S12" s="0" t="n">
        <v>0</v>
      </c>
      <c r="T12" s="0" t="s">
        <v>39</v>
      </c>
      <c r="V12" s="0" t="n">
        <v>4</v>
      </c>
    </row>
    <row r="13" customFormat="false" ht="12.8" hidden="false" customHeight="false" outlineLevel="0" collapsed="false">
      <c r="A13" s="0" t="str">
        <f aca="false">RIGHT(TEXT(F13,"#"),11-5)</f>
        <v>492615</v>
      </c>
      <c r="B13" s="0" t="s">
        <v>104</v>
      </c>
      <c r="C13" s="0" t="s">
        <v>105</v>
      </c>
      <c r="D13" s="0" t="n">
        <v>15122</v>
      </c>
      <c r="E13" s="0" t="s">
        <v>54</v>
      </c>
      <c r="F13" s="0" t="n">
        <v>4699492615</v>
      </c>
      <c r="G13" s="0" t="n">
        <v>53944070291</v>
      </c>
      <c r="H13" s="4" t="s">
        <v>106</v>
      </c>
      <c r="I13" s="0" t="s">
        <v>107</v>
      </c>
      <c r="J13" s="0" t="s">
        <v>79</v>
      </c>
      <c r="K13" s="0" t="s">
        <v>45</v>
      </c>
      <c r="L13" s="0" t="s">
        <v>108</v>
      </c>
      <c r="M13" s="0" t="s">
        <v>46</v>
      </c>
      <c r="N13" s="0" t="s">
        <v>47</v>
      </c>
      <c r="O13" s="0" t="s">
        <v>109</v>
      </c>
      <c r="P13" s="0" t="s">
        <v>110</v>
      </c>
      <c r="Q13" s="0" t="s">
        <v>110</v>
      </c>
      <c r="R13" s="0" t="s">
        <v>38</v>
      </c>
      <c r="S13" s="0" t="n">
        <v>0</v>
      </c>
      <c r="T13" s="0" t="s">
        <v>39</v>
      </c>
      <c r="V13" s="0" t="s">
        <v>111</v>
      </c>
    </row>
    <row r="14" customFormat="false" ht="12.8" hidden="false" customHeight="false" outlineLevel="0" collapsed="false">
      <c r="A14" s="0" t="str">
        <f aca="false">RIGHT(TEXT(F14,"#"),11-5)</f>
        <v>892259</v>
      </c>
      <c r="B14" s="0" t="s">
        <v>112</v>
      </c>
      <c r="C14" s="0" t="s">
        <v>113</v>
      </c>
      <c r="D14" s="0" t="n">
        <v>14333</v>
      </c>
      <c r="E14" s="0" t="s">
        <v>54</v>
      </c>
      <c r="F14" s="0" t="n">
        <v>35105892259</v>
      </c>
      <c r="G14" s="0" t="n">
        <v>95727590272</v>
      </c>
      <c r="H14" s="4" t="s">
        <v>114</v>
      </c>
      <c r="I14" s="0" t="s">
        <v>115</v>
      </c>
      <c r="J14" s="0" t="s">
        <v>64</v>
      </c>
      <c r="K14" s="0" t="s">
        <v>45</v>
      </c>
      <c r="L14" s="0" t="s">
        <v>116</v>
      </c>
      <c r="M14" s="0" t="s">
        <v>46</v>
      </c>
      <c r="N14" s="0" t="s">
        <v>34</v>
      </c>
      <c r="O14" s="0" t="s">
        <v>117</v>
      </c>
      <c r="P14" s="0" t="s">
        <v>118</v>
      </c>
      <c r="Q14" s="0" t="s">
        <v>90</v>
      </c>
      <c r="R14" s="0" t="s">
        <v>38</v>
      </c>
      <c r="S14" s="0" t="n">
        <v>0</v>
      </c>
      <c r="T14" s="0" t="s">
        <v>39</v>
      </c>
      <c r="V14" s="0" t="n">
        <v>7</v>
      </c>
    </row>
    <row r="15" customFormat="false" ht="12.8" hidden="false" customHeight="false" outlineLevel="0" collapsed="false">
      <c r="A15" s="0" t="str">
        <f aca="false">RIGHT(TEXT(F15,"#"),11-5)</f>
        <v>752682</v>
      </c>
      <c r="B15" s="0" t="s">
        <v>119</v>
      </c>
      <c r="C15" s="0" t="s">
        <v>120</v>
      </c>
      <c r="D15" s="0" t="n">
        <v>14012</v>
      </c>
      <c r="E15" s="0" t="s">
        <v>54</v>
      </c>
      <c r="F15" s="0" t="n">
        <v>3042752682</v>
      </c>
      <c r="G15" s="0" t="n">
        <v>75807220200</v>
      </c>
      <c r="H15" s="4" t="s">
        <v>121</v>
      </c>
      <c r="I15" s="0" t="s">
        <v>56</v>
      </c>
      <c r="J15" s="0" t="s">
        <v>54</v>
      </c>
      <c r="K15" s="0" t="s">
        <v>45</v>
      </c>
      <c r="L15" s="0" t="s">
        <v>116</v>
      </c>
      <c r="M15" s="0" t="s">
        <v>46</v>
      </c>
      <c r="N15" s="0" t="s">
        <v>47</v>
      </c>
      <c r="O15" s="0" t="s">
        <v>117</v>
      </c>
      <c r="P15" s="0" t="s">
        <v>118</v>
      </c>
      <c r="Q15" s="0" t="s">
        <v>90</v>
      </c>
      <c r="R15" s="0" t="s">
        <v>38</v>
      </c>
      <c r="S15" s="0" t="n">
        <v>0</v>
      </c>
      <c r="T15" s="0" t="s">
        <v>39</v>
      </c>
      <c r="V15" s="0" t="n">
        <v>7</v>
      </c>
    </row>
    <row r="16" customFormat="false" ht="12.8" hidden="false" customHeight="false" outlineLevel="0" collapsed="false">
      <c r="A16" s="0" t="str">
        <f aca="false">RIGHT(TEXT(F16,"#"),11-5)</f>
        <v>372615</v>
      </c>
      <c r="B16" s="0" t="s">
        <v>122</v>
      </c>
      <c r="C16" s="0" t="s">
        <v>123</v>
      </c>
      <c r="D16" s="0" t="n">
        <v>22147</v>
      </c>
      <c r="E16" s="0" t="s">
        <v>54</v>
      </c>
      <c r="F16" s="0" t="n">
        <v>4646372615</v>
      </c>
      <c r="G16" s="0" t="n">
        <v>3518652257</v>
      </c>
      <c r="H16" s="4" t="s">
        <v>124</v>
      </c>
      <c r="I16" s="0" t="s">
        <v>56</v>
      </c>
      <c r="J16" s="0" t="s">
        <v>54</v>
      </c>
      <c r="K16" s="0" t="s">
        <v>45</v>
      </c>
      <c r="L16" s="0" t="s">
        <v>108</v>
      </c>
      <c r="M16" s="0" t="s">
        <v>46</v>
      </c>
      <c r="N16" s="0" t="s">
        <v>47</v>
      </c>
      <c r="O16" s="0" t="s">
        <v>125</v>
      </c>
      <c r="P16" s="0" t="s">
        <v>126</v>
      </c>
      <c r="Q16" s="0" t="s">
        <v>127</v>
      </c>
      <c r="R16" s="0" t="s">
        <v>38</v>
      </c>
      <c r="S16" s="0" t="n">
        <v>0</v>
      </c>
      <c r="T16" s="0" t="s">
        <v>39</v>
      </c>
      <c r="V16" s="0" t="n">
        <v>3</v>
      </c>
    </row>
    <row r="17" customFormat="false" ht="12.8" hidden="false" customHeight="false" outlineLevel="0" collapsed="false">
      <c r="A17" s="0" t="str">
        <f aca="false">RIGHT(TEXT(F17,"#"),11-5)</f>
        <v>762658</v>
      </c>
      <c r="B17" s="0" t="s">
        <v>128</v>
      </c>
      <c r="C17" s="0" t="s">
        <v>129</v>
      </c>
      <c r="D17" s="0" t="n">
        <v>10105</v>
      </c>
      <c r="E17" s="0" t="s">
        <v>54</v>
      </c>
      <c r="F17" s="0" t="n">
        <v>3931762658</v>
      </c>
      <c r="G17" s="0" t="n">
        <v>89843509234</v>
      </c>
      <c r="H17" s="4" t="s">
        <v>130</v>
      </c>
      <c r="I17" s="0" t="s">
        <v>94</v>
      </c>
      <c r="J17" s="0" t="s">
        <v>64</v>
      </c>
      <c r="K17" s="0" t="s">
        <v>45</v>
      </c>
      <c r="L17" s="0" t="s">
        <v>116</v>
      </c>
      <c r="M17" s="0" t="s">
        <v>46</v>
      </c>
      <c r="N17" s="0" t="s">
        <v>47</v>
      </c>
      <c r="O17" s="0" t="s">
        <v>131</v>
      </c>
      <c r="P17" s="0" t="s">
        <v>36</v>
      </c>
      <c r="Q17" s="0" t="s">
        <v>83</v>
      </c>
      <c r="R17" s="0" t="s">
        <v>38</v>
      </c>
      <c r="S17" s="0" t="n">
        <v>0</v>
      </c>
      <c r="T17" s="0" t="s">
        <v>39</v>
      </c>
      <c r="V17" s="0" t="n">
        <v>80</v>
      </c>
    </row>
    <row r="18" customFormat="false" ht="12.8" hidden="false" customHeight="false" outlineLevel="0" collapsed="false">
      <c r="A18" s="0" t="str">
        <f aca="false">RIGHT(TEXT(F18,"#"),11-5)</f>
        <v>592682</v>
      </c>
      <c r="B18" s="0" t="s">
        <v>132</v>
      </c>
      <c r="C18" s="0" t="s">
        <v>133</v>
      </c>
      <c r="D18" s="0" t="n">
        <v>36500</v>
      </c>
      <c r="E18" s="0" t="s">
        <v>54</v>
      </c>
      <c r="F18" s="0" t="n">
        <v>4818592682</v>
      </c>
      <c r="G18" s="0" t="n">
        <v>3454948223</v>
      </c>
      <c r="H18" s="4" t="s">
        <v>134</v>
      </c>
      <c r="I18" s="0" t="s">
        <v>56</v>
      </c>
      <c r="J18" s="0" t="s">
        <v>54</v>
      </c>
      <c r="K18" s="0" t="s">
        <v>45</v>
      </c>
      <c r="L18" s="0" t="s">
        <v>108</v>
      </c>
      <c r="M18" s="0" t="s">
        <v>46</v>
      </c>
      <c r="N18" s="0" t="s">
        <v>47</v>
      </c>
      <c r="O18" s="0" t="s">
        <v>135</v>
      </c>
      <c r="P18" s="0" t="s">
        <v>59</v>
      </c>
      <c r="Q18" s="0" t="s">
        <v>59</v>
      </c>
      <c r="R18" s="0" t="s">
        <v>38</v>
      </c>
      <c r="S18" s="0" t="n">
        <v>0</v>
      </c>
      <c r="T18" s="0" t="s">
        <v>39</v>
      </c>
      <c r="V18" s="0" t="n">
        <v>1</v>
      </c>
    </row>
    <row r="19" customFormat="false" ht="12.8" hidden="false" customHeight="false" outlineLevel="0" collapsed="false">
      <c r="A19" s="0" t="str">
        <f aca="false">RIGHT(TEXT(F19,"#"),11-5)</f>
        <v>792623</v>
      </c>
      <c r="B19" s="0" t="s">
        <v>136</v>
      </c>
      <c r="C19" s="0" t="s">
        <v>137</v>
      </c>
      <c r="D19" s="0" t="n">
        <v>28888</v>
      </c>
      <c r="E19" s="0" t="s">
        <v>54</v>
      </c>
      <c r="F19" s="0" t="n">
        <v>4112792623</v>
      </c>
      <c r="G19" s="0" t="n">
        <v>89462092249</v>
      </c>
      <c r="H19" s="4" t="s">
        <v>138</v>
      </c>
      <c r="I19" s="0" t="s">
        <v>139</v>
      </c>
      <c r="J19" s="0" t="s">
        <v>54</v>
      </c>
      <c r="K19" s="0" t="s">
        <v>45</v>
      </c>
      <c r="L19" s="0" t="s">
        <v>140</v>
      </c>
      <c r="M19" s="0" t="s">
        <v>46</v>
      </c>
      <c r="N19" s="0" t="s">
        <v>47</v>
      </c>
      <c r="O19" s="0" t="s">
        <v>141</v>
      </c>
      <c r="P19" s="0" t="s">
        <v>142</v>
      </c>
      <c r="Q19" s="0" t="s">
        <v>127</v>
      </c>
      <c r="R19" s="0" t="s">
        <v>38</v>
      </c>
      <c r="S19" s="0" t="n">
        <v>0</v>
      </c>
      <c r="T19" s="0" t="s">
        <v>39</v>
      </c>
      <c r="V19" s="0" t="n">
        <v>162</v>
      </c>
    </row>
    <row r="20" customFormat="false" ht="12.8" hidden="false" customHeight="false" outlineLevel="0" collapsed="false">
      <c r="A20" s="0" t="str">
        <f aca="false">RIGHT(TEXT(F20,"#"),11-5)</f>
        <v>312666</v>
      </c>
      <c r="B20" s="0" t="s">
        <v>143</v>
      </c>
      <c r="C20" s="0" t="s">
        <v>144</v>
      </c>
      <c r="D20" s="0" t="n">
        <v>22333</v>
      </c>
      <c r="E20" s="0" t="s">
        <v>54</v>
      </c>
      <c r="F20" s="0" t="n">
        <v>3748312666</v>
      </c>
      <c r="G20" s="0" t="n">
        <v>88835030234</v>
      </c>
      <c r="H20" s="4" t="s">
        <v>145</v>
      </c>
      <c r="I20" s="0" t="s">
        <v>56</v>
      </c>
      <c r="J20" s="0" t="s">
        <v>54</v>
      </c>
      <c r="K20" s="0" t="s">
        <v>45</v>
      </c>
      <c r="L20" s="0" t="s">
        <v>146</v>
      </c>
      <c r="M20" s="0" t="s">
        <v>46</v>
      </c>
      <c r="N20" s="0" t="s">
        <v>47</v>
      </c>
      <c r="O20" s="0" t="s">
        <v>147</v>
      </c>
      <c r="P20" s="0" t="s">
        <v>126</v>
      </c>
      <c r="Q20" s="0" t="s">
        <v>127</v>
      </c>
      <c r="R20" s="0" t="s">
        <v>38</v>
      </c>
      <c r="S20" s="0" t="n">
        <v>0</v>
      </c>
      <c r="T20" s="0" t="s">
        <v>39</v>
      </c>
      <c r="V20" s="0" t="n">
        <v>533</v>
      </c>
    </row>
    <row r="21" customFormat="false" ht="12.8" hidden="false" customHeight="false" outlineLevel="0" collapsed="false">
      <c r="A21" s="0" t="str">
        <f aca="false">RIGHT(TEXT(F21,"#"),11-5)</f>
        <v>142607</v>
      </c>
      <c r="B21" s="0" t="s">
        <v>148</v>
      </c>
      <c r="C21" s="0" t="s">
        <v>149</v>
      </c>
      <c r="D21" s="0" t="n">
        <v>36777</v>
      </c>
      <c r="E21" s="0" t="s">
        <v>54</v>
      </c>
      <c r="F21" s="0" t="n">
        <v>4980142607</v>
      </c>
      <c r="G21" s="0" t="n">
        <v>2745538217</v>
      </c>
      <c r="H21" s="4" t="s">
        <v>150</v>
      </c>
      <c r="I21" s="0" t="s">
        <v>56</v>
      </c>
      <c r="J21" s="0" t="s">
        <v>54</v>
      </c>
      <c r="K21" s="0" t="s">
        <v>45</v>
      </c>
      <c r="L21" s="0" t="s">
        <v>116</v>
      </c>
      <c r="M21" s="0" t="s">
        <v>71</v>
      </c>
      <c r="N21" s="0" t="s">
        <v>47</v>
      </c>
      <c r="O21" s="0" t="s">
        <v>151</v>
      </c>
      <c r="P21" s="0" t="s">
        <v>59</v>
      </c>
      <c r="Q21" s="0" t="s">
        <v>59</v>
      </c>
      <c r="R21" s="0" t="s">
        <v>38</v>
      </c>
      <c r="S21" s="0" t="n">
        <v>0</v>
      </c>
      <c r="T21" s="0" t="s">
        <v>39</v>
      </c>
      <c r="V21" s="0" t="s">
        <v>111</v>
      </c>
    </row>
    <row r="22" customFormat="false" ht="12.8" hidden="false" customHeight="false" outlineLevel="0" collapsed="false">
      <c r="A22" s="0" t="str">
        <f aca="false">RIGHT(TEXT(F22,"#"),11-5)</f>
        <v>382658</v>
      </c>
      <c r="B22" s="0" t="s">
        <v>152</v>
      </c>
      <c r="C22" s="0" t="s">
        <v>153</v>
      </c>
      <c r="D22" s="0" t="n">
        <v>14555</v>
      </c>
      <c r="E22" s="0" t="s">
        <v>54</v>
      </c>
      <c r="F22" s="0" t="n">
        <v>3186382658</v>
      </c>
      <c r="G22" s="0" t="n">
        <v>77379578200</v>
      </c>
      <c r="H22" s="4" t="s">
        <v>154</v>
      </c>
      <c r="I22" s="0" t="s">
        <v>56</v>
      </c>
      <c r="J22" s="0" t="s">
        <v>54</v>
      </c>
      <c r="K22" s="0" t="s">
        <v>45</v>
      </c>
      <c r="L22" s="0" t="s">
        <v>155</v>
      </c>
      <c r="M22" s="0" t="s">
        <v>46</v>
      </c>
      <c r="N22" s="0" t="s">
        <v>47</v>
      </c>
      <c r="O22" s="0" t="s">
        <v>156</v>
      </c>
      <c r="P22" s="0" t="s">
        <v>118</v>
      </c>
      <c r="Q22" s="0" t="s">
        <v>90</v>
      </c>
      <c r="R22" s="0" t="s">
        <v>38</v>
      </c>
      <c r="S22" s="0" t="n">
        <v>0</v>
      </c>
      <c r="T22" s="0" t="s">
        <v>39</v>
      </c>
      <c r="V22" s="0" t="n">
        <v>42</v>
      </c>
    </row>
    <row r="23" customFormat="false" ht="12.8" hidden="false" customHeight="false" outlineLevel="0" collapsed="false">
      <c r="A23" s="0" t="str">
        <f aca="false">RIGHT(TEXT(F23,"#"),11-5)</f>
        <v>542631</v>
      </c>
      <c r="B23" s="0" t="s">
        <v>157</v>
      </c>
      <c r="C23" s="0" t="s">
        <v>158</v>
      </c>
      <c r="D23" s="0" t="n">
        <v>10714</v>
      </c>
      <c r="E23" s="0" t="s">
        <v>54</v>
      </c>
      <c r="F23" s="0" t="n">
        <v>4466542631</v>
      </c>
      <c r="G23" s="0" t="n">
        <v>1769859217</v>
      </c>
      <c r="H23" s="4" t="s">
        <v>159</v>
      </c>
      <c r="I23" s="0" t="s">
        <v>56</v>
      </c>
      <c r="J23" s="0" t="s">
        <v>54</v>
      </c>
      <c r="K23" s="0" t="s">
        <v>45</v>
      </c>
      <c r="L23" s="0" t="s">
        <v>108</v>
      </c>
      <c r="M23" s="0" t="s">
        <v>46</v>
      </c>
      <c r="N23" s="0" t="s">
        <v>47</v>
      </c>
      <c r="O23" s="0" t="s">
        <v>160</v>
      </c>
      <c r="P23" s="0" t="s">
        <v>36</v>
      </c>
      <c r="Q23" s="0" t="s">
        <v>83</v>
      </c>
      <c r="R23" s="0" t="s">
        <v>38</v>
      </c>
      <c r="S23" s="0" t="n">
        <v>0</v>
      </c>
      <c r="T23" s="0" t="s">
        <v>39</v>
      </c>
      <c r="V23" s="0" t="n">
        <v>86</v>
      </c>
    </row>
    <row r="24" customFormat="false" ht="12.8" hidden="false" customHeight="false" outlineLevel="0" collapsed="false">
      <c r="A24" s="0" t="str">
        <f aca="false">RIGHT(TEXT(F24,"#"),11-5)</f>
        <v>962631</v>
      </c>
      <c r="B24" s="0" t="s">
        <v>161</v>
      </c>
      <c r="C24" s="0" t="s">
        <v>162</v>
      </c>
      <c r="D24" s="0" t="n">
        <v>90001</v>
      </c>
      <c r="E24" s="0" t="s">
        <v>54</v>
      </c>
      <c r="F24" s="0" t="n">
        <v>4948962631</v>
      </c>
      <c r="G24" s="0" t="n">
        <v>4358172210</v>
      </c>
      <c r="H24" s="4" t="s">
        <v>163</v>
      </c>
      <c r="I24" s="0" t="s">
        <v>56</v>
      </c>
      <c r="J24" s="0" t="s">
        <v>54</v>
      </c>
      <c r="K24" s="0" t="s">
        <v>31</v>
      </c>
      <c r="L24" s="0" t="s">
        <v>164</v>
      </c>
      <c r="M24" s="0" t="s">
        <v>71</v>
      </c>
      <c r="N24" s="0" t="s">
        <v>47</v>
      </c>
      <c r="O24" s="0" t="s">
        <v>165</v>
      </c>
      <c r="P24" s="0" t="s">
        <v>73</v>
      </c>
      <c r="Q24" s="0" t="s">
        <v>74</v>
      </c>
      <c r="R24" s="0" t="s">
        <v>38</v>
      </c>
      <c r="S24" s="0" t="n">
        <v>0</v>
      </c>
      <c r="T24" s="0" t="s">
        <v>39</v>
      </c>
      <c r="V24" s="0" t="s">
        <v>111</v>
      </c>
    </row>
    <row r="25" customFormat="false" ht="12.8" hidden="false" customHeight="false" outlineLevel="0" collapsed="false">
      <c r="A25" s="0" t="str">
        <f aca="false">RIGHT(TEXT(F25,"#"),11-5)</f>
        <v>852291</v>
      </c>
      <c r="B25" s="0" t="s">
        <v>166</v>
      </c>
      <c r="C25" s="0" t="s">
        <v>167</v>
      </c>
      <c r="D25" s="0" t="n">
        <v>44555</v>
      </c>
      <c r="E25" s="0" t="s">
        <v>54</v>
      </c>
      <c r="F25" s="0" t="n">
        <v>21990852291</v>
      </c>
      <c r="G25" s="0" t="n">
        <v>990394271</v>
      </c>
      <c r="H25" s="4" t="s">
        <v>168</v>
      </c>
      <c r="I25" s="0" t="s">
        <v>169</v>
      </c>
      <c r="J25" s="0" t="s">
        <v>170</v>
      </c>
      <c r="K25" s="0" t="s">
        <v>171</v>
      </c>
      <c r="L25" s="0" t="s">
        <v>172</v>
      </c>
      <c r="M25" s="0" t="s">
        <v>46</v>
      </c>
      <c r="N25" s="0" t="s">
        <v>34</v>
      </c>
      <c r="O25" s="0" t="s">
        <v>173</v>
      </c>
      <c r="P25" s="0" t="s">
        <v>174</v>
      </c>
      <c r="Q25" s="0" t="s">
        <v>175</v>
      </c>
      <c r="R25" s="0" t="s">
        <v>38</v>
      </c>
      <c r="S25" s="0" t="n">
        <v>0</v>
      </c>
      <c r="T25" s="0" t="s">
        <v>39</v>
      </c>
      <c r="V25" s="0" t="n">
        <v>35</v>
      </c>
    </row>
    <row r="26" customFormat="false" ht="12.8" hidden="false" customHeight="false" outlineLevel="0" collapsed="false">
      <c r="A26" s="0" t="str">
        <f aca="false">RIGHT(TEXT(F26,"#"),11-5)</f>
        <v>232658</v>
      </c>
      <c r="B26" s="0" t="s">
        <v>176</v>
      </c>
      <c r="C26" s="0" t="s">
        <v>177</v>
      </c>
      <c r="D26" s="0" t="n">
        <v>54110</v>
      </c>
      <c r="E26" s="0" t="s">
        <v>54</v>
      </c>
      <c r="F26" s="0" t="n">
        <v>2637232658</v>
      </c>
      <c r="G26" s="0" t="n">
        <v>68008244291</v>
      </c>
      <c r="H26" s="4" t="s">
        <v>178</v>
      </c>
      <c r="I26" s="0" t="s">
        <v>56</v>
      </c>
      <c r="J26" s="0" t="s">
        <v>54</v>
      </c>
      <c r="K26" s="0" t="s">
        <v>80</v>
      </c>
      <c r="L26" s="0" t="s">
        <v>32</v>
      </c>
      <c r="M26" s="0" t="s">
        <v>46</v>
      </c>
      <c r="N26" s="0" t="s">
        <v>47</v>
      </c>
      <c r="O26" s="0" t="s">
        <v>179</v>
      </c>
      <c r="P26" s="0" t="s">
        <v>97</v>
      </c>
      <c r="Q26" s="0" t="s">
        <v>74</v>
      </c>
      <c r="R26" s="0" t="s">
        <v>38</v>
      </c>
      <c r="S26" s="0" t="n">
        <v>0</v>
      </c>
      <c r="T26" s="0" t="s">
        <v>39</v>
      </c>
      <c r="V26" s="0" t="s">
        <v>111</v>
      </c>
    </row>
    <row r="27" customFormat="false" ht="12.8" hidden="false" customHeight="false" outlineLevel="0" collapsed="false">
      <c r="A27" s="0" t="str">
        <f aca="false">RIGHT(TEXT(F27,"#"),11-5)</f>
        <v>812631</v>
      </c>
      <c r="B27" s="0" t="s">
        <v>180</v>
      </c>
      <c r="C27" s="0" t="s">
        <v>181</v>
      </c>
      <c r="D27" s="0" t="n">
        <v>36115</v>
      </c>
      <c r="E27" s="0" t="s">
        <v>54</v>
      </c>
      <c r="F27" s="0" t="n">
        <v>3276812631</v>
      </c>
      <c r="G27" s="0" t="n">
        <v>79400302215</v>
      </c>
      <c r="H27" s="4" t="s">
        <v>182</v>
      </c>
      <c r="I27" s="0" t="s">
        <v>183</v>
      </c>
      <c r="J27" s="0" t="s">
        <v>54</v>
      </c>
      <c r="K27" s="0" t="s">
        <v>45</v>
      </c>
      <c r="L27" s="0" t="s">
        <v>116</v>
      </c>
      <c r="M27" s="0" t="s">
        <v>46</v>
      </c>
      <c r="N27" s="0" t="s">
        <v>47</v>
      </c>
      <c r="O27" s="0" t="s">
        <v>184</v>
      </c>
      <c r="P27" s="0" t="s">
        <v>59</v>
      </c>
      <c r="Q27" s="0" t="s">
        <v>59</v>
      </c>
      <c r="R27" s="0" t="s">
        <v>38</v>
      </c>
      <c r="S27" s="0" t="n">
        <v>0</v>
      </c>
      <c r="T27" s="0" t="s">
        <v>39</v>
      </c>
      <c r="V27" s="0" t="n">
        <v>3</v>
      </c>
    </row>
    <row r="28" customFormat="false" ht="12.8" hidden="false" customHeight="false" outlineLevel="0" collapsed="false">
      <c r="A28" s="0" t="str">
        <f aca="false">RIGHT(TEXT(F28,"#"),11-5)</f>
        <v>902690</v>
      </c>
      <c r="B28" s="0" t="s">
        <v>185</v>
      </c>
      <c r="C28" s="0" t="s">
        <v>186</v>
      </c>
      <c r="D28" s="0" t="n">
        <v>23000</v>
      </c>
      <c r="E28" s="0" t="s">
        <v>54</v>
      </c>
      <c r="F28" s="0" t="n">
        <v>4585902690</v>
      </c>
      <c r="G28" s="0" t="n">
        <v>55676065249</v>
      </c>
      <c r="H28" s="4" t="s">
        <v>187</v>
      </c>
      <c r="I28" s="0" t="s">
        <v>169</v>
      </c>
      <c r="J28" s="0" t="s">
        <v>170</v>
      </c>
      <c r="K28" s="0" t="s">
        <v>80</v>
      </c>
      <c r="L28" s="0" t="s">
        <v>108</v>
      </c>
      <c r="M28" s="0" t="s">
        <v>46</v>
      </c>
      <c r="N28" s="0" t="s">
        <v>47</v>
      </c>
      <c r="O28" s="0" t="s">
        <v>188</v>
      </c>
      <c r="P28" s="0" t="s">
        <v>189</v>
      </c>
      <c r="Q28" s="0" t="s">
        <v>190</v>
      </c>
      <c r="R28" s="0" t="s">
        <v>38</v>
      </c>
      <c r="S28" s="0" t="n">
        <v>0</v>
      </c>
      <c r="T28" s="0" t="s">
        <v>39</v>
      </c>
      <c r="V28" s="0" t="n">
        <v>12</v>
      </c>
    </row>
    <row r="29" customFormat="false" ht="12.8" hidden="false" customHeight="false" outlineLevel="0" collapsed="false">
      <c r="A29" s="0" t="str">
        <f aca="false">RIGHT(TEXT(F29,"#"),11-5)</f>
        <v>172607</v>
      </c>
      <c r="B29" s="0" t="s">
        <v>191</v>
      </c>
      <c r="C29" s="0" t="s">
        <v>192</v>
      </c>
      <c r="D29" s="0" t="n">
        <v>19425</v>
      </c>
      <c r="E29" s="0" t="s">
        <v>54</v>
      </c>
      <c r="F29" s="0" t="n">
        <v>4440172607</v>
      </c>
      <c r="G29" s="0" t="n">
        <v>2342579209</v>
      </c>
      <c r="H29" s="4" t="s">
        <v>193</v>
      </c>
      <c r="I29" s="0" t="s">
        <v>56</v>
      </c>
      <c r="J29" s="0" t="s">
        <v>54</v>
      </c>
      <c r="K29" s="0" t="s">
        <v>80</v>
      </c>
      <c r="L29" s="0" t="s">
        <v>116</v>
      </c>
      <c r="M29" s="0" t="s">
        <v>46</v>
      </c>
      <c r="N29" s="0" t="s">
        <v>47</v>
      </c>
      <c r="O29" s="0" t="s">
        <v>194</v>
      </c>
      <c r="P29" s="0" t="s">
        <v>195</v>
      </c>
      <c r="Q29" s="0" t="s">
        <v>196</v>
      </c>
      <c r="R29" s="0" t="s">
        <v>38</v>
      </c>
      <c r="S29" s="0" t="n">
        <v>0</v>
      </c>
      <c r="T29" s="0" t="s">
        <v>39</v>
      </c>
      <c r="V29" s="0" t="s">
        <v>111</v>
      </c>
    </row>
    <row r="30" customFormat="false" ht="12.8" hidden="false" customHeight="false" outlineLevel="0" collapsed="false">
      <c r="A30" s="0" t="str">
        <f aca="false">RIGHT(TEXT(F30,"#"),11-5)</f>
        <v>352682</v>
      </c>
      <c r="B30" s="0" t="s">
        <v>197</v>
      </c>
      <c r="C30" s="0" t="s">
        <v>198</v>
      </c>
      <c r="D30" s="0" t="n">
        <v>35004</v>
      </c>
      <c r="E30" s="0" t="s">
        <v>54</v>
      </c>
      <c r="F30" s="0" t="n">
        <v>4266352682</v>
      </c>
      <c r="G30" s="0" t="n">
        <v>2144028273</v>
      </c>
      <c r="H30" s="4" t="s">
        <v>199</v>
      </c>
      <c r="I30" s="0" t="s">
        <v>56</v>
      </c>
      <c r="J30" s="0" t="s">
        <v>54</v>
      </c>
      <c r="K30" s="0" t="s">
        <v>45</v>
      </c>
      <c r="L30" s="0" t="s">
        <v>116</v>
      </c>
      <c r="M30" s="0" t="s">
        <v>71</v>
      </c>
      <c r="N30" s="0" t="s">
        <v>47</v>
      </c>
      <c r="O30" s="0" t="s">
        <v>200</v>
      </c>
      <c r="P30" s="0" t="s">
        <v>201</v>
      </c>
      <c r="Q30" s="0" t="s">
        <v>201</v>
      </c>
      <c r="R30" s="0" t="s">
        <v>38</v>
      </c>
      <c r="S30" s="0" t="n">
        <v>0</v>
      </c>
      <c r="T30" s="0" t="s">
        <v>39</v>
      </c>
      <c r="V30" s="0" t="s">
        <v>111</v>
      </c>
    </row>
    <row r="31" customFormat="false" ht="12.8" hidden="false" customHeight="false" outlineLevel="0" collapsed="false">
      <c r="A31" s="0" t="str">
        <f aca="false">RIGHT(TEXT(F31,"#"),11-5)</f>
        <v>062682</v>
      </c>
      <c r="B31" s="0" t="s">
        <v>202</v>
      </c>
      <c r="C31" s="0" t="s">
        <v>203</v>
      </c>
      <c r="D31" s="0" t="n">
        <v>10777</v>
      </c>
      <c r="E31" s="0" t="s">
        <v>54</v>
      </c>
      <c r="F31" s="0" t="n">
        <v>4178062682</v>
      </c>
      <c r="G31" s="0" t="n">
        <v>755587260</v>
      </c>
      <c r="H31" s="4" t="s">
        <v>204</v>
      </c>
      <c r="I31" s="0" t="s">
        <v>56</v>
      </c>
      <c r="J31" s="0" t="s">
        <v>54</v>
      </c>
      <c r="K31" s="0" t="s">
        <v>45</v>
      </c>
      <c r="L31" s="0" t="s">
        <v>108</v>
      </c>
      <c r="M31" s="0" t="s">
        <v>81</v>
      </c>
      <c r="N31" s="0" t="s">
        <v>47</v>
      </c>
      <c r="O31" s="0" t="s">
        <v>205</v>
      </c>
      <c r="P31" s="0" t="s">
        <v>36</v>
      </c>
      <c r="Q31" s="0" t="s">
        <v>83</v>
      </c>
      <c r="R31" s="0" t="s">
        <v>38</v>
      </c>
      <c r="S31" s="0" t="n">
        <v>0</v>
      </c>
      <c r="T31" s="0" t="s">
        <v>39</v>
      </c>
      <c r="V31" s="0" t="n">
        <v>104</v>
      </c>
    </row>
    <row r="32" customFormat="false" ht="12.8" hidden="false" customHeight="false" outlineLevel="0" collapsed="false">
      <c r="A32" s="0" t="str">
        <f aca="false">RIGHT(TEXT(F32,"#"),11-5)</f>
        <v>952607</v>
      </c>
      <c r="B32" s="0" t="s">
        <v>206</v>
      </c>
      <c r="C32" s="0" t="s">
        <v>207</v>
      </c>
      <c r="D32" s="0" t="n">
        <v>10103</v>
      </c>
      <c r="E32" s="0" t="s">
        <v>54</v>
      </c>
      <c r="F32" s="0" t="n">
        <v>2736952607</v>
      </c>
      <c r="G32" s="0" t="n">
        <v>51079763287</v>
      </c>
      <c r="H32" s="4" t="s">
        <v>208</v>
      </c>
      <c r="I32" s="0" t="s">
        <v>209</v>
      </c>
      <c r="J32" s="0" t="s">
        <v>170</v>
      </c>
      <c r="K32" s="0" t="s">
        <v>45</v>
      </c>
      <c r="L32" s="0" t="s">
        <v>116</v>
      </c>
      <c r="M32" s="0" t="s">
        <v>46</v>
      </c>
      <c r="N32" s="0" t="s">
        <v>47</v>
      </c>
      <c r="O32" s="0" t="s">
        <v>210</v>
      </c>
      <c r="P32" s="0" t="s">
        <v>36</v>
      </c>
      <c r="Q32" s="0" t="s">
        <v>83</v>
      </c>
      <c r="R32" s="0" t="s">
        <v>38</v>
      </c>
      <c r="S32" s="0" t="n">
        <v>0</v>
      </c>
      <c r="T32" s="0" t="s">
        <v>39</v>
      </c>
      <c r="V32" s="0" t="n">
        <v>59</v>
      </c>
    </row>
    <row r="33" customFormat="false" ht="12.8" hidden="false" customHeight="false" outlineLevel="0" collapsed="false">
      <c r="A33" s="0" t="str">
        <f aca="false">RIGHT(TEXT(F33,"#"),11-5)</f>
        <v>872607</v>
      </c>
      <c r="B33" s="0" t="s">
        <v>211</v>
      </c>
      <c r="C33" s="0" t="s">
        <v>212</v>
      </c>
      <c r="D33" s="0" t="n">
        <v>43224</v>
      </c>
      <c r="E33" s="0" t="s">
        <v>54</v>
      </c>
      <c r="F33" s="0" t="n">
        <v>3271872607</v>
      </c>
      <c r="G33" s="0" t="n">
        <v>81999704215</v>
      </c>
      <c r="H33" s="4" t="s">
        <v>213</v>
      </c>
      <c r="I33" s="0" t="s">
        <v>214</v>
      </c>
      <c r="J33" s="0" t="s">
        <v>54</v>
      </c>
      <c r="K33" s="0" t="s">
        <v>45</v>
      </c>
      <c r="L33" s="0" t="s">
        <v>140</v>
      </c>
      <c r="M33" s="0" t="s">
        <v>46</v>
      </c>
      <c r="N33" s="0" t="s">
        <v>34</v>
      </c>
      <c r="O33" s="0" t="s">
        <v>215</v>
      </c>
      <c r="P33" s="0" t="s">
        <v>216</v>
      </c>
      <c r="Q33" s="0" t="s">
        <v>216</v>
      </c>
      <c r="R33" s="0" t="s">
        <v>38</v>
      </c>
      <c r="S33" s="0" t="n">
        <v>0</v>
      </c>
      <c r="T33" s="0" t="s">
        <v>39</v>
      </c>
      <c r="V33" s="0" t="n">
        <v>12</v>
      </c>
    </row>
    <row r="34" customFormat="false" ht="12.8" hidden="false" customHeight="false" outlineLevel="0" collapsed="false">
      <c r="A34" s="0" t="str">
        <f aca="false">RIGHT(TEXT(F34,"#"),11-5)</f>
        <v>142674</v>
      </c>
      <c r="B34" s="0" t="s">
        <v>217</v>
      </c>
      <c r="C34" s="0" t="s">
        <v>218</v>
      </c>
      <c r="D34" s="0" t="n">
        <v>23678</v>
      </c>
      <c r="E34" s="0" t="s">
        <v>54</v>
      </c>
      <c r="F34" s="0" t="n">
        <v>3797142674</v>
      </c>
      <c r="G34" s="0" t="n">
        <v>605636214</v>
      </c>
      <c r="H34" s="4" t="s">
        <v>219</v>
      </c>
      <c r="I34" s="0" t="s">
        <v>139</v>
      </c>
      <c r="J34" s="0" t="s">
        <v>54</v>
      </c>
      <c r="K34" s="0" t="s">
        <v>171</v>
      </c>
      <c r="L34" s="0" t="s">
        <v>116</v>
      </c>
      <c r="M34" s="0" t="s">
        <v>46</v>
      </c>
      <c r="N34" s="0" t="s">
        <v>47</v>
      </c>
      <c r="O34" s="0" t="s">
        <v>188</v>
      </c>
      <c r="P34" s="0" t="s">
        <v>189</v>
      </c>
      <c r="Q34" s="0" t="s">
        <v>190</v>
      </c>
      <c r="R34" s="0" t="s">
        <v>38</v>
      </c>
      <c r="S34" s="0" t="n">
        <v>0</v>
      </c>
      <c r="T34" s="0" t="s">
        <v>39</v>
      </c>
      <c r="V34" s="0" t="n">
        <v>21</v>
      </c>
    </row>
    <row r="35" customFormat="false" ht="12.8" hidden="false" customHeight="false" outlineLevel="0" collapsed="false">
      <c r="A35" s="0" t="str">
        <f aca="false">RIGHT(TEXT(F35,"#"),11-5)</f>
        <v>102658</v>
      </c>
      <c r="B35" s="0" t="s">
        <v>220</v>
      </c>
      <c r="C35" s="0" t="s">
        <v>221</v>
      </c>
      <c r="D35" s="0" t="n">
        <v>35100</v>
      </c>
      <c r="E35" s="0" t="s">
        <v>54</v>
      </c>
      <c r="F35" s="0" t="n">
        <v>1624102658</v>
      </c>
      <c r="G35" s="0" t="n">
        <v>38246988204</v>
      </c>
      <c r="H35" s="4" t="s">
        <v>222</v>
      </c>
      <c r="I35" s="0" t="s">
        <v>223</v>
      </c>
      <c r="J35" s="0" t="s">
        <v>79</v>
      </c>
      <c r="K35" s="0" t="s">
        <v>45</v>
      </c>
      <c r="L35" s="0" t="s">
        <v>172</v>
      </c>
      <c r="M35" s="0" t="s">
        <v>71</v>
      </c>
      <c r="N35" s="0" t="s">
        <v>47</v>
      </c>
      <c r="O35" s="0" t="s">
        <v>224</v>
      </c>
      <c r="P35" s="0" t="s">
        <v>201</v>
      </c>
      <c r="Q35" s="0" t="s">
        <v>201</v>
      </c>
      <c r="R35" s="0" t="s">
        <v>38</v>
      </c>
      <c r="S35" s="0" t="n">
        <v>0</v>
      </c>
      <c r="T35" s="0" t="s">
        <v>39</v>
      </c>
      <c r="V35" s="0" t="n">
        <v>72</v>
      </c>
    </row>
    <row r="36" customFormat="false" ht="12.8" hidden="false" customHeight="false" outlineLevel="0" collapsed="false">
      <c r="A36" s="0" t="str">
        <f aca="false">RIGHT(TEXT(F36,"#"),11-5)</f>
        <v>612674</v>
      </c>
      <c r="B36" s="0" t="s">
        <v>225</v>
      </c>
      <c r="C36" s="0" t="s">
        <v>226</v>
      </c>
      <c r="D36" s="0" t="n">
        <v>25000</v>
      </c>
      <c r="E36" s="0" t="s">
        <v>54</v>
      </c>
      <c r="F36" s="0" t="n">
        <v>4683612674</v>
      </c>
      <c r="G36" s="0" t="n">
        <v>54251885287</v>
      </c>
      <c r="H36" s="4" t="s">
        <v>227</v>
      </c>
      <c r="I36" s="0" t="s">
        <v>228</v>
      </c>
      <c r="J36" s="0" t="s">
        <v>64</v>
      </c>
      <c r="K36" s="0" t="s">
        <v>45</v>
      </c>
      <c r="L36" s="0" t="s">
        <v>229</v>
      </c>
      <c r="M36" s="0" t="s">
        <v>46</v>
      </c>
      <c r="N36" s="0" t="s">
        <v>47</v>
      </c>
      <c r="O36" s="0" t="s">
        <v>230</v>
      </c>
      <c r="P36" s="0" t="s">
        <v>231</v>
      </c>
      <c r="Q36" s="0" t="s">
        <v>190</v>
      </c>
      <c r="R36" s="0" t="s">
        <v>38</v>
      </c>
      <c r="S36" s="0" t="n">
        <v>0</v>
      </c>
      <c r="T36" s="0" t="s">
        <v>39</v>
      </c>
      <c r="V36" s="0" t="n">
        <v>17</v>
      </c>
    </row>
    <row r="37" customFormat="false" ht="12.8" hidden="false" customHeight="false" outlineLevel="0" collapsed="false">
      <c r="A37" s="0" t="str">
        <f aca="false">RIGHT(TEXT(E37,"#"),11-5)</f>
        <v/>
      </c>
    </row>
    <row r="38" customFormat="false" ht="12.8" hidden="false" customHeight="false" outlineLevel="0" collapsed="false">
      <c r="A38" s="0" t="str">
        <f aca="false">RIGHT(TEXT(E38,"#"),11-5)</f>
        <v/>
      </c>
    </row>
    <row r="39" customFormat="false" ht="12.8" hidden="false" customHeight="false" outlineLevel="0" collapsed="false">
      <c r="A39" s="0" t="str">
        <f aca="false">RIGHT(TEXT(E39,"#"),11-5)</f>
        <v/>
      </c>
    </row>
  </sheetData>
  <hyperlinks>
    <hyperlink ref="B1" r:id="rId1" display="Possíveis fantasmas, selecionados em 26/ago/2018 com o método XGBoost, por Henrique S. Xavier (hsxavier@if.usp.br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1.58"/>
    <col collapsed="false" customWidth="true" hidden="false" outlineLevel="0" max="4" min="4" style="0" width="8.38"/>
    <col collapsed="false" customWidth="true" hidden="false" outlineLevel="0" max="5" min="5" style="0" width="5.6"/>
    <col collapsed="false" customWidth="true" hidden="false" outlineLevel="0" max="6" min="6" style="0" width="21.44"/>
    <col collapsed="false" customWidth="false" hidden="false" outlineLevel="0" max="1025" min="7" style="0" width="11.52"/>
  </cols>
  <sheetData>
    <row r="2" customFormat="false" ht="12.8" hidden="false" customHeight="false" outlineLevel="0" collapsed="false">
      <c r="A2" s="0" t="n">
        <v>322461</v>
      </c>
      <c r="B2" s="0" t="str">
        <f aca="false">TEXT(A2,"#")</f>
        <v>322461</v>
      </c>
      <c r="C2" s="0" t="str">
        <f aca="false">VLOOKUP(B2,Dados!$A$4:$V$36,3,0 )</f>
        <v>ISNANDA FERNANDES</v>
      </c>
      <c r="D2" s="0" t="str">
        <f aca="false">VLOOKUP(B2,Dados!$A$4:$V$36,16,0 )</f>
        <v>PC do B</v>
      </c>
      <c r="E2" s="0" t="str">
        <f aca="false">VLOOKUP(B2,Dados!$A$4:$V$36,5,0 )</f>
        <v>AC</v>
      </c>
      <c r="F2" s="0" t="str">
        <f aca="false">VLOOKUP(B2,Dados!$A$4:$V$36,18,0 )</f>
        <v>DEPUTADO ESTADUAL</v>
      </c>
      <c r="G2" s="0" t="n">
        <f aca="false">VLOOKUP(B2,Dados!$A$4:$V$36,22,0 )</f>
        <v>7</v>
      </c>
    </row>
    <row r="3" customFormat="false" ht="12.8" hidden="false" customHeight="false" outlineLevel="0" collapsed="false">
      <c r="A3" s="0" t="n">
        <v>682437</v>
      </c>
      <c r="B3" s="0" t="str">
        <f aca="false">TEXT(A3,"#")</f>
        <v>682437</v>
      </c>
      <c r="C3" s="0" t="str">
        <f aca="false">VLOOKUP(B3,Dados!$A$4:$V$36,3,0 )</f>
        <v>FRANCISCA MARQUES</v>
      </c>
      <c r="D3" s="0" t="str">
        <f aca="false">VLOOKUP(B3,Dados!$A$4:$V$36,16,0 )</f>
        <v>PRB</v>
      </c>
      <c r="E3" s="0" t="str">
        <f aca="false">VLOOKUP(B3,Dados!$A$4:$V$36,5,0 )</f>
        <v>AC</v>
      </c>
      <c r="F3" s="0" t="str">
        <f aca="false">VLOOKUP(B3,Dados!$A$4:$V$36,18,0 )</f>
        <v>DEPUTADO ESTADUAL</v>
      </c>
      <c r="G3" s="0" t="n">
        <f aca="false">VLOOKUP(B3,Dados!$A$4:$V$36,22,0 )</f>
        <v>4</v>
      </c>
    </row>
    <row r="4" customFormat="false" ht="12.8" hidden="false" customHeight="false" outlineLevel="0" collapsed="false">
      <c r="A4" s="0" t="n">
        <v>681422</v>
      </c>
      <c r="B4" s="0" t="str">
        <f aca="false">TEXT(A4,"#")</f>
        <v>681422</v>
      </c>
      <c r="C4" s="0" t="e">
        <f aca="false">VLOOKUP(B4,Dados!$A$4:$V$36,3,0 )</f>
        <v>#N/A</v>
      </c>
      <c r="D4" s="0" t="e">
        <f aca="false">VLOOKUP(B4,Dados!$A$4:$V$36,16,0 )</f>
        <v>#N/A</v>
      </c>
      <c r="E4" s="0" t="e">
        <f aca="false">VLOOKUP(B4,Dados!$A$4:$V$36,5,0 )</f>
        <v>#N/A</v>
      </c>
      <c r="F4" s="0" t="e">
        <f aca="false">VLOOKUP(B4,Dados!$A$4:$V$36,18,0 )</f>
        <v>#N/A</v>
      </c>
      <c r="G4" s="0" t="e">
        <f aca="false">VLOOKUP(B4,Dados!$A$4:$V$36,22,0 )</f>
        <v>#N/A</v>
      </c>
    </row>
    <row r="5" customFormat="false" ht="12.8" hidden="false" customHeight="false" outlineLevel="0" collapsed="false">
      <c r="A5" s="0" t="n">
        <v>241805</v>
      </c>
      <c r="B5" s="0" t="str">
        <f aca="false">TEXT(A5,"#")</f>
        <v>241805</v>
      </c>
      <c r="C5" s="0" t="e">
        <f aca="false">VLOOKUP(B5,Dados!$A$4:$V$36,3,0 )</f>
        <v>#N/A</v>
      </c>
      <c r="D5" s="0" t="e">
        <f aca="false">VLOOKUP(B5,Dados!$A$4:$V$36,16,0 )</f>
        <v>#N/A</v>
      </c>
      <c r="E5" s="0" t="e">
        <f aca="false">VLOOKUP(B5,Dados!$A$4:$V$36,5,0 )</f>
        <v>#N/A</v>
      </c>
      <c r="F5" s="0" t="e">
        <f aca="false">VLOOKUP(B5,Dados!$A$4:$V$36,18,0 )</f>
        <v>#N/A</v>
      </c>
      <c r="G5" s="0" t="e">
        <f aca="false">VLOOKUP(B5,Dados!$A$4:$V$36,22,0 )</f>
        <v>#N/A</v>
      </c>
    </row>
    <row r="6" customFormat="false" ht="12.8" hidden="false" customHeight="false" outlineLevel="0" collapsed="false">
      <c r="A6" s="0" t="n">
        <v>142674</v>
      </c>
      <c r="B6" s="0" t="str">
        <f aca="false">TEXT(A6,"#")</f>
        <v>142674</v>
      </c>
      <c r="C6" s="0" t="str">
        <f aca="false">VLOOKUP(B6,Dados!$A$4:$V$36,3,0 )</f>
        <v>FERNANDA AMORIM</v>
      </c>
      <c r="D6" s="0" t="str">
        <f aca="false">VLOOKUP(B6,Dados!$A$4:$V$36,16,0 )</f>
        <v>PPS</v>
      </c>
      <c r="E6" s="0" t="str">
        <f aca="false">VLOOKUP(B6,Dados!$A$4:$V$36,5,0 )</f>
        <v>RR</v>
      </c>
      <c r="F6" s="0" t="str">
        <f aca="false">VLOOKUP(B6,Dados!$A$4:$V$36,18,0 )</f>
        <v>DEPUTADO ESTADUAL</v>
      </c>
      <c r="G6" s="0" t="n">
        <f aca="false">VLOOKUP(B6,Dados!$A$4:$V$36,22,0 )</f>
        <v>21</v>
      </c>
    </row>
    <row r="7" customFormat="false" ht="12.8" hidden="false" customHeight="false" outlineLevel="0" collapsed="false">
      <c r="A7" s="0" t="n">
        <v>972666</v>
      </c>
      <c r="B7" s="0" t="str">
        <f aca="false">TEXT(A7,"#")</f>
        <v>972666</v>
      </c>
      <c r="C7" s="0" t="e">
        <f aca="false">VLOOKUP(B7,Dados!$A$4:$V$36,3,0 )</f>
        <v>#N/A</v>
      </c>
      <c r="D7" s="0" t="e">
        <f aca="false">VLOOKUP(B7,Dados!$A$4:$V$36,16,0 )</f>
        <v>#N/A</v>
      </c>
      <c r="E7" s="0" t="e">
        <f aca="false">VLOOKUP(B7,Dados!$A$4:$V$36,5,0 )</f>
        <v>#N/A</v>
      </c>
      <c r="F7" s="0" t="e">
        <f aca="false">VLOOKUP(B7,Dados!$A$4:$V$36,18,0 )</f>
        <v>#N/A</v>
      </c>
      <c r="G7" s="0" t="e">
        <f aca="false">VLOOKUP(B7,Dados!$A$4:$V$36,22,0 )</f>
        <v>#N/A</v>
      </c>
    </row>
    <row r="8" customFormat="false" ht="12.8" hidden="false" customHeight="false" outlineLevel="0" collapsed="false">
      <c r="A8" s="0" t="n">
        <v>542631</v>
      </c>
      <c r="B8" s="0" t="str">
        <f aca="false">TEXT(A8,"#")</f>
        <v>542631</v>
      </c>
      <c r="C8" s="0" t="str">
        <f aca="false">VLOOKUP(B8,Dados!$A$4:$V$36,3,0 )</f>
        <v>KETLEN BRENDA</v>
      </c>
      <c r="D8" s="0" t="str">
        <f aca="false">VLOOKUP(B8,Dados!$A$4:$V$36,16,0 )</f>
        <v>PRB</v>
      </c>
      <c r="E8" s="0" t="str">
        <f aca="false">VLOOKUP(B8,Dados!$A$4:$V$36,5,0 )</f>
        <v>RR</v>
      </c>
      <c r="F8" s="0" t="str">
        <f aca="false">VLOOKUP(B8,Dados!$A$4:$V$36,18,0 )</f>
        <v>DEPUTADO ESTADUAL</v>
      </c>
      <c r="G8" s="0" t="n">
        <f aca="false">VLOOKUP(B8,Dados!$A$4:$V$36,22,0 )</f>
        <v>86</v>
      </c>
    </row>
    <row r="9" customFormat="false" ht="12.8" hidden="false" customHeight="false" outlineLevel="0" collapsed="false">
      <c r="A9" s="0" t="n">
        <v>872607</v>
      </c>
      <c r="B9" s="0" t="str">
        <f aca="false">TEXT(A9,"#")</f>
        <v>872607</v>
      </c>
      <c r="C9" s="0" t="str">
        <f aca="false">VLOOKUP(B9,Dados!$A$4:$V$36,3,0 )</f>
        <v>DEUSILENE VERAS</v>
      </c>
      <c r="D9" s="0" t="str">
        <f aca="false">VLOOKUP(B9,Dados!$A$4:$V$36,16,0 )</f>
        <v>PV</v>
      </c>
      <c r="E9" s="0" t="str">
        <f aca="false">VLOOKUP(B9,Dados!$A$4:$V$36,5,0 )</f>
        <v>RR</v>
      </c>
      <c r="F9" s="0" t="str">
        <f aca="false">VLOOKUP(B9,Dados!$A$4:$V$36,18,0 )</f>
        <v>DEPUTADO ESTADUAL</v>
      </c>
      <c r="G9" s="0" t="n">
        <f aca="false">VLOOKUP(B9,Dados!$A$4:$V$36,22,0 )</f>
        <v>12</v>
      </c>
    </row>
    <row r="10" customFormat="false" ht="12.8" hidden="false" customHeight="false" outlineLevel="0" collapsed="false">
      <c r="A10" s="0" t="n">
        <v>372615</v>
      </c>
      <c r="B10" s="0" t="str">
        <f aca="false">TEXT(A10,"#")</f>
        <v>372615</v>
      </c>
      <c r="C10" s="0" t="str">
        <f aca="false">VLOOKUP(B10,Dados!$A$4:$V$36,3,0 )</f>
        <v>MILENE NASCIMENTO</v>
      </c>
      <c r="D10" s="0" t="str">
        <f aca="false">VLOOKUP(B10,Dados!$A$4:$V$36,16,0 )</f>
        <v>PR</v>
      </c>
      <c r="E10" s="0" t="str">
        <f aca="false">VLOOKUP(B10,Dados!$A$4:$V$36,5,0 )</f>
        <v>RR</v>
      </c>
      <c r="F10" s="0" t="str">
        <f aca="false">VLOOKUP(B10,Dados!$A$4:$V$36,18,0 )</f>
        <v>DEPUTADO ESTADUAL</v>
      </c>
      <c r="G10" s="0" t="n">
        <f aca="false">VLOOKUP(B10,Dados!$A$4:$V$36,22,0 )</f>
        <v>3</v>
      </c>
    </row>
    <row r="11" customFormat="false" ht="12.8" hidden="false" customHeight="false" outlineLevel="0" collapsed="false">
      <c r="A11" s="0" t="n">
        <v>812631</v>
      </c>
      <c r="B11" s="0" t="str">
        <f aca="false">TEXT(A11,"#")</f>
        <v>812631</v>
      </c>
      <c r="C11" s="0" t="str">
        <f aca="false">VLOOKUP(B11,Dados!$A$4:$V$36,3,0 )</f>
        <v>ANA SHIRLEY</v>
      </c>
      <c r="D11" s="0" t="str">
        <f aca="false">VLOOKUP(B11,Dados!$A$4:$V$36,16,0 )</f>
        <v>PTC</v>
      </c>
      <c r="E11" s="0" t="str">
        <f aca="false">VLOOKUP(B11,Dados!$A$4:$V$36,5,0 )</f>
        <v>RR</v>
      </c>
      <c r="F11" s="0" t="str">
        <f aca="false">VLOOKUP(B11,Dados!$A$4:$V$36,18,0 )</f>
        <v>DEPUTADO ESTADUAL</v>
      </c>
      <c r="G11" s="0" t="n">
        <f aca="false">VLOOKUP(B11,Dados!$A$4:$V$36,22,0 )</f>
        <v>3</v>
      </c>
    </row>
    <row r="12" customFormat="false" ht="12.8" hidden="false" customHeight="false" outlineLevel="0" collapsed="false">
      <c r="A12" s="0" t="n">
        <v>62682</v>
      </c>
      <c r="B12" s="0" t="str">
        <f aca="false">TEXT(A12,"#")</f>
        <v>62682</v>
      </c>
      <c r="C12" s="0" t="e">
        <f aca="false">VLOOKUP(B12,Dados!$A$4:$V$36,3,0 )</f>
        <v>#N/A</v>
      </c>
      <c r="D12" s="0" t="e">
        <f aca="false">VLOOKUP(B12,Dados!$A$4:$V$36,16,0 )</f>
        <v>#N/A</v>
      </c>
      <c r="E12" s="0" t="e">
        <f aca="false">VLOOKUP(B12,Dados!$A$4:$V$36,5,0 )</f>
        <v>#N/A</v>
      </c>
      <c r="F12" s="0" t="e">
        <f aca="false">VLOOKUP(B12,Dados!$A$4:$V$36,18,0 )</f>
        <v>#N/A</v>
      </c>
      <c r="G12" s="0" t="e">
        <f aca="false">VLOOKUP(B12,Dados!$A$4:$V$36,22,0 )</f>
        <v>#N/A</v>
      </c>
    </row>
    <row r="13" customFormat="false" ht="12.8" hidden="false" customHeight="false" outlineLevel="0" collapsed="false">
      <c r="A13" s="0" t="n">
        <v>612674</v>
      </c>
      <c r="B13" s="0" t="str">
        <f aca="false">TEXT(A13,"#")</f>
        <v>612674</v>
      </c>
      <c r="C13" s="0" t="str">
        <f aca="false">VLOOKUP(B13,Dados!$A$4:$V$36,3,0 )</f>
        <v>KELLY</v>
      </c>
      <c r="D13" s="0" t="str">
        <f aca="false">VLOOKUP(B13,Dados!$A$4:$V$36,16,0 )</f>
        <v>DEM</v>
      </c>
      <c r="E13" s="0" t="str">
        <f aca="false">VLOOKUP(B13,Dados!$A$4:$V$36,5,0 )</f>
        <v>RR</v>
      </c>
      <c r="F13" s="0" t="str">
        <f aca="false">VLOOKUP(B13,Dados!$A$4:$V$36,18,0 )</f>
        <v>DEPUTADO ESTADUAL</v>
      </c>
      <c r="G13" s="0" t="n">
        <f aca="false">VLOOKUP(B13,Dados!$A$4:$V$36,22,0 )</f>
        <v>17</v>
      </c>
    </row>
    <row r="14" customFormat="false" ht="12.8" hidden="false" customHeight="false" outlineLevel="0" collapsed="false">
      <c r="A14" s="0" t="n">
        <v>672615</v>
      </c>
      <c r="B14" s="0" t="str">
        <f aca="false">TEXT(A14,"#")</f>
        <v>672615</v>
      </c>
      <c r="C14" s="0" t="str">
        <f aca="false">VLOOKUP(B14,Dados!$A$4:$V$36,3,0 )</f>
        <v>CLERISMAR FONSECA</v>
      </c>
      <c r="D14" s="0" t="str">
        <f aca="false">VLOOKUP(B14,Dados!$A$4:$V$36,16,0 )</f>
        <v>PRB</v>
      </c>
      <c r="E14" s="0" t="str">
        <f aca="false">VLOOKUP(B14,Dados!$A$4:$V$36,5,0 )</f>
        <v>RR</v>
      </c>
      <c r="F14" s="0" t="str">
        <f aca="false">VLOOKUP(B14,Dados!$A$4:$V$36,18,0 )</f>
        <v>DEPUTADO ESTADUAL</v>
      </c>
      <c r="G14" s="0" t="n">
        <f aca="false">VLOOKUP(B14,Dados!$A$4:$V$36,22,0 )</f>
        <v>152</v>
      </c>
    </row>
    <row r="15" customFormat="false" ht="12.8" hidden="false" customHeight="false" outlineLevel="0" collapsed="false">
      <c r="A15" s="0" t="n">
        <v>952607</v>
      </c>
      <c r="B15" s="0" t="str">
        <f aca="false">TEXT(A15,"#")</f>
        <v>952607</v>
      </c>
      <c r="C15" s="0" t="str">
        <f aca="false">VLOOKUP(B15,Dados!$A$4:$V$36,3,0 )</f>
        <v>PAULA SILVA</v>
      </c>
      <c r="D15" s="0" t="str">
        <f aca="false">VLOOKUP(B15,Dados!$A$4:$V$36,16,0 )</f>
        <v>PRB</v>
      </c>
      <c r="E15" s="0" t="str">
        <f aca="false">VLOOKUP(B15,Dados!$A$4:$V$36,5,0 )</f>
        <v>RR</v>
      </c>
      <c r="F15" s="0" t="str">
        <f aca="false">VLOOKUP(B15,Dados!$A$4:$V$36,18,0 )</f>
        <v>DEPUTADO ESTADUAL</v>
      </c>
      <c r="G15" s="0" t="n">
        <f aca="false">VLOOKUP(B15,Dados!$A$4:$V$36,22,0 )</f>
        <v>59</v>
      </c>
    </row>
    <row r="16" customFormat="false" ht="12.8" hidden="false" customHeight="false" outlineLevel="0" collapsed="false">
      <c r="A16" s="0" t="n">
        <v>312666</v>
      </c>
      <c r="B16" s="0" t="str">
        <f aca="false">TEXT(A16,"#")</f>
        <v>312666</v>
      </c>
      <c r="C16" s="0" t="str">
        <f aca="false">VLOOKUP(B16,Dados!$A$4:$V$36,3,0 )</f>
        <v>OHANNA BRASIL</v>
      </c>
      <c r="D16" s="0" t="str">
        <f aca="false">VLOOKUP(B16,Dados!$A$4:$V$36,16,0 )</f>
        <v>PR</v>
      </c>
      <c r="E16" s="0" t="str">
        <f aca="false">VLOOKUP(B16,Dados!$A$4:$V$36,5,0 )</f>
        <v>RR</v>
      </c>
      <c r="F16" s="0" t="str">
        <f aca="false">VLOOKUP(B16,Dados!$A$4:$V$36,18,0 )</f>
        <v>DEPUTADO ESTADUAL</v>
      </c>
      <c r="G16" s="0" t="n">
        <f aca="false">VLOOKUP(B16,Dados!$A$4:$V$36,22,0 )</f>
        <v>533</v>
      </c>
    </row>
    <row r="17" customFormat="false" ht="12.8" hidden="false" customHeight="false" outlineLevel="0" collapsed="false">
      <c r="A17" s="0" t="n">
        <v>892259</v>
      </c>
      <c r="B17" s="0" t="str">
        <f aca="false">TEXT(A17,"#")</f>
        <v>892259</v>
      </c>
      <c r="C17" s="0" t="str">
        <f aca="false">VLOOKUP(B17,Dados!$A$4:$V$36,3,0 )</f>
        <v>NAARA SOUSA</v>
      </c>
      <c r="D17" s="0" t="str">
        <f aca="false">VLOOKUP(B17,Dados!$A$4:$V$36,16,0 )</f>
        <v>PTB</v>
      </c>
      <c r="E17" s="0" t="str">
        <f aca="false">VLOOKUP(B17,Dados!$A$4:$V$36,5,0 )</f>
        <v>RR</v>
      </c>
      <c r="F17" s="0" t="str">
        <f aca="false">VLOOKUP(B17,Dados!$A$4:$V$36,18,0 )</f>
        <v>DEPUTADO ESTADUAL</v>
      </c>
      <c r="G17" s="0" t="n">
        <f aca="false">VLOOKUP(B17,Dados!$A$4:$V$36,22,0 )</f>
        <v>7</v>
      </c>
    </row>
    <row r="18" customFormat="false" ht="12.8" hidden="false" customHeight="false" outlineLevel="0" collapsed="false">
      <c r="A18" s="0" t="n">
        <v>752682</v>
      </c>
      <c r="B18" s="0" t="str">
        <f aca="false">TEXT(A18,"#")</f>
        <v>752682</v>
      </c>
      <c r="C18" s="0" t="str">
        <f aca="false">VLOOKUP(B18,Dados!$A$4:$V$36,3,0 )</f>
        <v>JENNIFER KELLY</v>
      </c>
      <c r="D18" s="0" t="str">
        <f aca="false">VLOOKUP(B18,Dados!$A$4:$V$36,16,0 )</f>
        <v>PTB</v>
      </c>
      <c r="E18" s="0" t="str">
        <f aca="false">VLOOKUP(B18,Dados!$A$4:$V$36,5,0 )</f>
        <v>RR</v>
      </c>
      <c r="F18" s="0" t="str">
        <f aca="false">VLOOKUP(B18,Dados!$A$4:$V$36,18,0 )</f>
        <v>DEPUTADO ESTADUAL</v>
      </c>
      <c r="G18" s="0" t="n">
        <f aca="false">VLOOKUP(B18,Dados!$A$4:$V$36,22,0 )</f>
        <v>7</v>
      </c>
    </row>
    <row r="19" customFormat="false" ht="12.8" hidden="false" customHeight="false" outlineLevel="0" collapsed="false">
      <c r="A19" s="0" t="n">
        <v>102658</v>
      </c>
      <c r="B19" s="0" t="str">
        <f aca="false">TEXT(A19,"#")</f>
        <v>102658</v>
      </c>
      <c r="C19" s="0" t="str">
        <f aca="false">VLOOKUP(B19,Dados!$A$4:$V$36,3,0 )</f>
        <v>FATINHA</v>
      </c>
      <c r="D19" s="0" t="str">
        <f aca="false">VLOOKUP(B19,Dados!$A$4:$V$36,16,0 )</f>
        <v>PMB</v>
      </c>
      <c r="E19" s="0" t="str">
        <f aca="false">VLOOKUP(B19,Dados!$A$4:$V$36,5,0 )</f>
        <v>RR</v>
      </c>
      <c r="F19" s="0" t="str">
        <f aca="false">VLOOKUP(B19,Dados!$A$4:$V$36,18,0 )</f>
        <v>DEPUTADO ESTADUAL</v>
      </c>
      <c r="G19" s="0" t="n">
        <f aca="false">VLOOKUP(B19,Dados!$A$4:$V$36,22,0 )</f>
        <v>72</v>
      </c>
    </row>
    <row r="20" customFormat="false" ht="12.8" hidden="false" customHeight="false" outlineLevel="0" collapsed="false">
      <c r="A20" s="0" t="n">
        <v>592682</v>
      </c>
      <c r="B20" s="0" t="str">
        <f aca="false">TEXT(A20,"#")</f>
        <v>592682</v>
      </c>
      <c r="C20" s="0" t="str">
        <f aca="false">VLOOKUP(B20,Dados!$A$4:$V$36,3,0 )</f>
        <v>KETLHEM DJULIE</v>
      </c>
      <c r="D20" s="0" t="str">
        <f aca="false">VLOOKUP(B20,Dados!$A$4:$V$36,16,0 )</f>
        <v>PTC</v>
      </c>
      <c r="E20" s="0" t="str">
        <f aca="false">VLOOKUP(B20,Dados!$A$4:$V$36,5,0 )</f>
        <v>RR</v>
      </c>
      <c r="F20" s="0" t="str">
        <f aca="false">VLOOKUP(B20,Dados!$A$4:$V$36,18,0 )</f>
        <v>DEPUTADO ESTADUAL</v>
      </c>
      <c r="G20" s="0" t="n">
        <f aca="false">VLOOKUP(B20,Dados!$A$4:$V$36,22,0 )</f>
        <v>1</v>
      </c>
    </row>
    <row r="21" customFormat="false" ht="12.8" hidden="false" customHeight="false" outlineLevel="0" collapsed="false">
      <c r="A21" s="0" t="n">
        <v>382658</v>
      </c>
      <c r="B21" s="0" t="str">
        <f aca="false">TEXT(A21,"#")</f>
        <v>382658</v>
      </c>
      <c r="C21" s="0" t="str">
        <f aca="false">VLOOKUP(B21,Dados!$A$4:$V$36,3,0 )</f>
        <v>THAY COSTA</v>
      </c>
      <c r="D21" s="0" t="str">
        <f aca="false">VLOOKUP(B21,Dados!$A$4:$V$36,16,0 )</f>
        <v>PTB</v>
      </c>
      <c r="E21" s="0" t="str">
        <f aca="false">VLOOKUP(B21,Dados!$A$4:$V$36,5,0 )</f>
        <v>RR</v>
      </c>
      <c r="F21" s="0" t="str">
        <f aca="false">VLOOKUP(B21,Dados!$A$4:$V$36,18,0 )</f>
        <v>DEPUTADO ESTADUAL</v>
      </c>
      <c r="G21" s="0" t="n">
        <f aca="false">VLOOKUP(B21,Dados!$A$4:$V$36,22,0 )</f>
        <v>42</v>
      </c>
    </row>
    <row r="22" customFormat="false" ht="12.8" hidden="false" customHeight="false" outlineLevel="0" collapsed="false">
      <c r="A22" s="0" t="n">
        <v>762658</v>
      </c>
      <c r="B22" s="0" t="str">
        <f aca="false">TEXT(A22,"#")</f>
        <v>762658</v>
      </c>
      <c r="C22" s="0" t="str">
        <f aca="false">VLOOKUP(B22,Dados!$A$4:$V$36,3,0 )</f>
        <v>ESTEFANY SOUSA</v>
      </c>
      <c r="D22" s="0" t="str">
        <f aca="false">VLOOKUP(B22,Dados!$A$4:$V$36,16,0 )</f>
        <v>PRB</v>
      </c>
      <c r="E22" s="0" t="str">
        <f aca="false">VLOOKUP(B22,Dados!$A$4:$V$36,5,0 )</f>
        <v>RR</v>
      </c>
      <c r="F22" s="0" t="str">
        <f aca="false">VLOOKUP(B22,Dados!$A$4:$V$36,18,0 )</f>
        <v>DEPUTADO ESTADUAL</v>
      </c>
      <c r="G22" s="0" t="n">
        <f aca="false">VLOOKUP(B22,Dados!$A$4:$V$36,22,0 )</f>
        <v>80</v>
      </c>
    </row>
    <row r="23" customFormat="false" ht="12.8" hidden="false" customHeight="false" outlineLevel="0" collapsed="false">
      <c r="A23" s="0" t="n">
        <v>482607</v>
      </c>
      <c r="B23" s="0" t="str">
        <f aca="false">TEXT(A23,"#")</f>
        <v>482607</v>
      </c>
      <c r="C23" s="0" t="str">
        <f aca="false">VLOOKUP(B23,Dados!$A$4:$V$36,3,0 )</f>
        <v>THALLYNE TAVARES</v>
      </c>
      <c r="D23" s="0" t="str">
        <f aca="false">VLOOKUP(B23,Dados!$A$4:$V$36,16,0 )</f>
        <v>PTC</v>
      </c>
      <c r="E23" s="0" t="str">
        <f aca="false">VLOOKUP(B23,Dados!$A$4:$V$36,5,0 )</f>
        <v>RR</v>
      </c>
      <c r="F23" s="0" t="str">
        <f aca="false">VLOOKUP(B23,Dados!$A$4:$V$36,18,0 )</f>
        <v>DEPUTADO ESTADUAL</v>
      </c>
      <c r="G23" s="0" t="n">
        <f aca="false">VLOOKUP(B23,Dados!$A$4:$V$36,22,0 )</f>
        <v>35</v>
      </c>
    </row>
    <row r="24" customFormat="false" ht="12.8" hidden="false" customHeight="false" outlineLevel="0" collapsed="false">
      <c r="A24" s="0" t="n">
        <v>792623</v>
      </c>
      <c r="B24" s="0" t="str">
        <f aca="false">TEXT(A24,"#")</f>
        <v>792623</v>
      </c>
      <c r="C24" s="0" t="str">
        <f aca="false">VLOOKUP(B24,Dados!$A$4:$V$36,3,0 )</f>
        <v>PATRICIA PAIXÃO</v>
      </c>
      <c r="D24" s="0" t="str">
        <f aca="false">VLOOKUP(B24,Dados!$A$4:$V$36,16,0 )</f>
        <v>PRTB</v>
      </c>
      <c r="E24" s="0" t="str">
        <f aca="false">VLOOKUP(B24,Dados!$A$4:$V$36,5,0 )</f>
        <v>RR</v>
      </c>
      <c r="F24" s="0" t="str">
        <f aca="false">VLOOKUP(B24,Dados!$A$4:$V$36,18,0 )</f>
        <v>DEPUTADO ESTADUAL</v>
      </c>
      <c r="G24" s="0" t="n">
        <f aca="false">VLOOKUP(B24,Dados!$A$4:$V$36,22,0 )</f>
        <v>162</v>
      </c>
    </row>
    <row r="25" customFormat="false" ht="12.8" hidden="false" customHeight="false" outlineLevel="0" collapsed="false">
      <c r="A25" s="0" t="n">
        <v>261309</v>
      </c>
      <c r="B25" s="0" t="str">
        <f aca="false">TEXT(A25,"#")</f>
        <v>261309</v>
      </c>
      <c r="C25" s="0" t="str">
        <f aca="false">VLOOKUP(B25,Dados!$A$4:$V$36,3,0 )</f>
        <v>LUCENIR LICATA</v>
      </c>
      <c r="D25" s="0" t="str">
        <f aca="false">VLOOKUP(B25,Dados!$A$4:$V$36,16,0 )</f>
        <v>PSD</v>
      </c>
      <c r="E25" s="0" t="str">
        <f aca="false">VLOOKUP(B25,Dados!$A$4:$V$36,5,0 )</f>
        <v>RR</v>
      </c>
      <c r="F25" s="0" t="str">
        <f aca="false">VLOOKUP(B25,Dados!$A$4:$V$36,18,0 )</f>
        <v>DEPUTADO ESTADUAL</v>
      </c>
      <c r="G25" s="0" t="n">
        <f aca="false">VLOOKUP(B25,Dados!$A$4:$V$36,22,0 )</f>
        <v>9</v>
      </c>
    </row>
    <row r="26" customFormat="false" ht="12.8" hidden="false" customHeight="false" outlineLevel="0" collapsed="false">
      <c r="A26" s="0" t="n">
        <v>902690</v>
      </c>
      <c r="B26" s="0" t="str">
        <f aca="false">TEXT(A26,"#")</f>
        <v>902690</v>
      </c>
      <c r="C26" s="0" t="str">
        <f aca="false">VLOOKUP(B26,Dados!$A$4:$V$36,3,0 )</f>
        <v>THALIA PEREIRA</v>
      </c>
      <c r="D26" s="0" t="str">
        <f aca="false">VLOOKUP(B26,Dados!$A$4:$V$36,16,0 )</f>
        <v>PPS</v>
      </c>
      <c r="E26" s="0" t="str">
        <f aca="false">VLOOKUP(B26,Dados!$A$4:$V$36,5,0 )</f>
        <v>RR</v>
      </c>
      <c r="F26" s="0" t="str">
        <f aca="false">VLOOKUP(B26,Dados!$A$4:$V$36,18,0 )</f>
        <v>DEPUTADO ESTADUAL</v>
      </c>
      <c r="G26" s="0" t="n">
        <f aca="false">VLOOKUP(B26,Dados!$A$4:$V$36,22,0 )</f>
        <v>12</v>
      </c>
    </row>
    <row r="27" customFormat="false" ht="12.8" hidden="false" customHeight="false" outlineLevel="0" collapsed="false">
      <c r="A27" s="0" t="n">
        <v>962674</v>
      </c>
      <c r="B27" s="0" t="str">
        <f aca="false">TEXT(A27,"#")</f>
        <v>962674</v>
      </c>
      <c r="C27" s="0" t="str">
        <f aca="false">VLOOKUP(B27,Dados!$A$4:$V$36,3,0 )</f>
        <v>DEBORA VIEIRA</v>
      </c>
      <c r="D27" s="0" t="str">
        <f aca="false">VLOOKUP(B27,Dados!$A$4:$V$36,16,0 )</f>
        <v>PTC</v>
      </c>
      <c r="E27" s="0" t="str">
        <f aca="false">VLOOKUP(B27,Dados!$A$4:$V$36,5,0 )</f>
        <v>RR</v>
      </c>
      <c r="F27" s="0" t="str">
        <f aca="false">VLOOKUP(B27,Dados!$A$4:$V$36,18,0 )</f>
        <v>DEPUTADO ESTADUAL</v>
      </c>
      <c r="G27" s="0" t="n">
        <f aca="false">VLOOKUP(B27,Dados!$A$4:$V$36,22,0 )</f>
        <v>4</v>
      </c>
    </row>
    <row r="28" customFormat="false" ht="12.8" hidden="false" customHeight="false" outlineLevel="0" collapsed="false">
      <c r="A28" s="0" t="n">
        <v>162623</v>
      </c>
      <c r="B28" s="0" t="str">
        <f aca="false">TEXT(A28,"#")</f>
        <v>162623</v>
      </c>
      <c r="C28" s="0" t="str">
        <f aca="false">VLOOKUP(B28,Dados!$A$4:$V$36,3,0 )</f>
        <v>ANA PAULA</v>
      </c>
      <c r="D28" s="0" t="str">
        <f aca="false">VLOOKUP(B28,Dados!$A$4:$V$36,16,0 )</f>
        <v>PROS</v>
      </c>
      <c r="E28" s="0" t="str">
        <f aca="false">VLOOKUP(B28,Dados!$A$4:$V$36,5,0 )</f>
        <v>RR</v>
      </c>
      <c r="F28" s="0" t="str">
        <f aca="false">VLOOKUP(B28,Dados!$A$4:$V$36,18,0 )</f>
        <v>DEPUTADO ESTADUAL</v>
      </c>
      <c r="G28" s="0" t="n">
        <f aca="false">VLOOKUP(B28,Dados!$A$4:$V$36,22,0 )</f>
        <v>2</v>
      </c>
    </row>
    <row r="29" customFormat="false" ht="12.8" hidden="false" customHeight="false" outlineLevel="0" collapsed="false">
      <c r="A29" s="0" t="n">
        <v>912666</v>
      </c>
      <c r="B29" s="0" t="str">
        <f aca="false">TEXT(A29,"#")</f>
        <v>912666</v>
      </c>
      <c r="C29" s="0" t="str">
        <f aca="false">VLOOKUP(B29,Dados!$A$4:$V$36,3,0 )</f>
        <v>JEANE RIBEIRO</v>
      </c>
      <c r="D29" s="0" t="str">
        <f aca="false">VLOOKUP(B29,Dados!$A$4:$V$36,16,0 )</f>
        <v>PT</v>
      </c>
      <c r="E29" s="0" t="str">
        <f aca="false">VLOOKUP(B29,Dados!$A$4:$V$36,5,0 )</f>
        <v>RR</v>
      </c>
      <c r="F29" s="0" t="str">
        <f aca="false">VLOOKUP(B29,Dados!$A$4:$V$36,18,0 )</f>
        <v>DEPUTADO ESTADUAL</v>
      </c>
      <c r="G29" s="0" t="n">
        <f aca="false">VLOOKUP(B29,Dados!$A$4:$V$36,22,0 )</f>
        <v>19</v>
      </c>
    </row>
    <row r="30" customFormat="false" ht="12.8" hidden="false" customHeight="false" outlineLevel="0" collapsed="false">
      <c r="A30" s="0" t="n">
        <v>811023</v>
      </c>
      <c r="B30" s="0" t="str">
        <f aca="false">TEXT(A30,"#")</f>
        <v>811023</v>
      </c>
      <c r="C30" s="0" t="e">
        <f aca="false">VLOOKUP(B30,Dados!$A$4:$V$36,3,0 )</f>
        <v>#N/A</v>
      </c>
      <c r="D30" s="0" t="e">
        <f aca="false">VLOOKUP(B30,Dados!$A$4:$V$36,16,0 )</f>
        <v>#N/A</v>
      </c>
      <c r="E30" s="0" t="e">
        <f aca="false">VLOOKUP(B30,Dados!$A$4:$V$36,5,0 )</f>
        <v>#N/A</v>
      </c>
      <c r="F30" s="0" t="e">
        <f aca="false">VLOOKUP(B30,Dados!$A$4:$V$36,18,0 )</f>
        <v>#N/A</v>
      </c>
      <c r="G30" s="0" t="e">
        <f aca="false">VLOOKUP(B30,Dados!$A$4:$V$36,22,0 )</f>
        <v>#N/A</v>
      </c>
    </row>
    <row r="31" customFormat="false" ht="12.8" hidden="false" customHeight="false" outlineLevel="0" collapsed="false">
      <c r="A31" s="0" t="n">
        <v>341350</v>
      </c>
      <c r="B31" s="0" t="str">
        <f aca="false">TEXT(A31,"#")</f>
        <v>341350</v>
      </c>
      <c r="C31" s="0" t="e">
        <f aca="false">VLOOKUP(B31,Dados!$A$4:$V$36,3,0 )</f>
        <v>#N/A</v>
      </c>
      <c r="D31" s="0" t="e">
        <f aca="false">VLOOKUP(B31,Dados!$A$4:$V$36,16,0 )</f>
        <v>#N/A</v>
      </c>
      <c r="E31" s="0" t="e">
        <f aca="false">VLOOKUP(B31,Dados!$A$4:$V$36,5,0 )</f>
        <v>#N/A</v>
      </c>
      <c r="F31" s="0" t="e">
        <f aca="false">VLOOKUP(B31,Dados!$A$4:$V$36,18,0 )</f>
        <v>#N/A</v>
      </c>
      <c r="G31" s="0" t="e">
        <f aca="false">VLOOKUP(B31,Dados!$A$4:$V$36,22,0 )</f>
        <v>#N/A</v>
      </c>
    </row>
    <row r="32" customFormat="false" ht="12.8" hidden="false" customHeight="false" outlineLevel="0" collapsed="false">
      <c r="A32" s="0" t="n">
        <v>442224</v>
      </c>
      <c r="B32" s="0" t="str">
        <f aca="false">TEXT(A32,"#")</f>
        <v>442224</v>
      </c>
      <c r="C32" s="0" t="e">
        <f aca="false">VLOOKUP(B32,Dados!$A$4:$V$36,3,0 )</f>
        <v>#N/A</v>
      </c>
      <c r="D32" s="0" t="e">
        <f aca="false">VLOOKUP(B32,Dados!$A$4:$V$36,16,0 )</f>
        <v>#N/A</v>
      </c>
      <c r="E32" s="0" t="e">
        <f aca="false">VLOOKUP(B32,Dados!$A$4:$V$36,5,0 )</f>
        <v>#N/A</v>
      </c>
      <c r="F32" s="0" t="e">
        <f aca="false">VLOOKUP(B32,Dados!$A$4:$V$36,18,0 )</f>
        <v>#N/A</v>
      </c>
      <c r="G32" s="0" t="e">
        <f aca="false">VLOOKUP(B32,Dados!$A$4:$V$36,22,0 )</f>
        <v>#N/A</v>
      </c>
    </row>
    <row r="33" customFormat="false" ht="12.8" hidden="false" customHeight="false" outlineLevel="0" collapsed="false">
      <c r="A33" s="0" t="n">
        <v>562283</v>
      </c>
      <c r="B33" s="0" t="str">
        <f aca="false">TEXT(A33,"#")</f>
        <v>562283</v>
      </c>
      <c r="C33" s="0" t="e">
        <f aca="false">VLOOKUP(B33,Dados!$A$4:$V$36,3,0 )</f>
        <v>#N/A</v>
      </c>
      <c r="D33" s="0" t="e">
        <f aca="false">VLOOKUP(B33,Dados!$A$4:$V$36,16,0 )</f>
        <v>#N/A</v>
      </c>
      <c r="E33" s="0" t="e">
        <f aca="false">VLOOKUP(B33,Dados!$A$4:$V$36,5,0 )</f>
        <v>#N/A</v>
      </c>
      <c r="F33" s="0" t="e">
        <f aca="false">VLOOKUP(B33,Dados!$A$4:$V$36,18,0 )</f>
        <v>#N/A</v>
      </c>
      <c r="G33" s="0" t="e">
        <f aca="false">VLOOKUP(B33,Dados!$A$4:$V$36,22,0 )</f>
        <v>#N/A</v>
      </c>
    </row>
    <row r="34" customFormat="false" ht="12.8" hidden="false" customHeight="false" outlineLevel="0" collapsed="false">
      <c r="A34" s="0" t="n">
        <v>352259</v>
      </c>
      <c r="B34" s="0" t="str">
        <f aca="false">TEXT(A34,"#")</f>
        <v>352259</v>
      </c>
      <c r="C34" s="0" t="e">
        <f aca="false">VLOOKUP(B34,Dados!$A$4:$V$36,3,0 )</f>
        <v>#N/A</v>
      </c>
      <c r="D34" s="0" t="e">
        <f aca="false">VLOOKUP(B34,Dados!$A$4:$V$36,16,0 )</f>
        <v>#N/A</v>
      </c>
      <c r="E34" s="0" t="e">
        <f aca="false">VLOOKUP(B34,Dados!$A$4:$V$36,5,0 )</f>
        <v>#N/A</v>
      </c>
      <c r="F34" s="0" t="e">
        <f aca="false">VLOOKUP(B34,Dados!$A$4:$V$36,18,0 )</f>
        <v>#N/A</v>
      </c>
      <c r="G34" s="0" t="e">
        <f aca="false">VLOOKUP(B34,Dados!$A$4:$V$36,22,0 )</f>
        <v>#N/A</v>
      </c>
    </row>
    <row r="35" customFormat="false" ht="12.8" hidden="false" customHeight="false" outlineLevel="0" collapsed="false">
      <c r="A35" s="0" t="n">
        <v>651112</v>
      </c>
      <c r="B35" s="0" t="str">
        <f aca="false">TEXT(A35,"#")</f>
        <v>651112</v>
      </c>
      <c r="C35" s="0" t="e">
        <f aca="false">VLOOKUP(B35,Dados!$A$4:$V$36,3,0 )</f>
        <v>#N/A</v>
      </c>
      <c r="D35" s="0" t="e">
        <f aca="false">VLOOKUP(B35,Dados!$A$4:$V$36,16,0 )</f>
        <v>#N/A</v>
      </c>
      <c r="E35" s="0" t="e">
        <f aca="false">VLOOKUP(B35,Dados!$A$4:$V$36,5,0 )</f>
        <v>#N/A</v>
      </c>
      <c r="F35" s="0" t="e">
        <f aca="false">VLOOKUP(B35,Dados!$A$4:$V$36,18,0 )</f>
        <v>#N/A</v>
      </c>
      <c r="G35" s="0" t="e">
        <f aca="false">VLOOKUP(B35,Dados!$A$4:$V$36,22,0 )</f>
        <v>#N/A</v>
      </c>
    </row>
    <row r="36" customFormat="false" ht="12.8" hidden="false" customHeight="false" outlineLevel="0" collapsed="false">
      <c r="A36" s="0" t="n">
        <v>721104</v>
      </c>
      <c r="B36" s="0" t="str">
        <f aca="false">TEXT(A36,"#")</f>
        <v>721104</v>
      </c>
      <c r="C36" s="0" t="e">
        <f aca="false">VLOOKUP(B36,Dados!$A$4:$V$36,3,0 )</f>
        <v>#N/A</v>
      </c>
      <c r="D36" s="0" t="e">
        <f aca="false">VLOOKUP(B36,Dados!$A$4:$V$36,16,0 )</f>
        <v>#N/A</v>
      </c>
      <c r="E36" s="0" t="e">
        <f aca="false">VLOOKUP(B36,Dados!$A$4:$V$36,5,0 )</f>
        <v>#N/A</v>
      </c>
      <c r="F36" s="0" t="e">
        <f aca="false">VLOOKUP(B36,Dados!$A$4:$V$36,18,0 )</f>
        <v>#N/A</v>
      </c>
      <c r="G36" s="0" t="e">
        <f aca="false">VLOOKUP(B36,Dados!$A$4:$V$36,22,0 )</f>
        <v>#N/A</v>
      </c>
    </row>
    <row r="37" customFormat="false" ht="12.8" hidden="false" customHeight="false" outlineLevel="0" collapsed="false">
      <c r="A37" s="0" t="n">
        <v>712380</v>
      </c>
      <c r="B37" s="0" t="str">
        <f aca="false">TEXT(A37,"#")</f>
        <v>712380</v>
      </c>
      <c r="C37" s="0" t="e">
        <f aca="false">VLOOKUP(B37,Dados!$A$4:$V$36,3,0 )</f>
        <v>#N/A</v>
      </c>
      <c r="D37" s="0" t="e">
        <f aca="false">VLOOKUP(B37,Dados!$A$4:$V$36,16,0 )</f>
        <v>#N/A</v>
      </c>
      <c r="E37" s="0" t="e">
        <f aca="false">VLOOKUP(B37,Dados!$A$4:$V$36,5,0 )</f>
        <v>#N/A</v>
      </c>
      <c r="F37" s="0" t="e">
        <f aca="false">VLOOKUP(B37,Dados!$A$4:$V$36,18,0 )</f>
        <v>#N/A</v>
      </c>
      <c r="G37" s="0" t="e">
        <f aca="false">VLOOKUP(B37,Dados!$A$4:$V$36,22,0 )</f>
        <v>#N/A</v>
      </c>
    </row>
    <row r="38" customFormat="false" ht="12.8" hidden="false" customHeight="false" outlineLevel="0" collapsed="false">
      <c r="A38" s="0" t="n">
        <v>340507</v>
      </c>
      <c r="B38" s="0" t="str">
        <f aca="false">TEXT(A38,"#")</f>
        <v>340507</v>
      </c>
      <c r="C38" s="0" t="e">
        <f aca="false">VLOOKUP(B38,Dados!$A$4:$V$36,3,0 )</f>
        <v>#N/A</v>
      </c>
      <c r="D38" s="0" t="e">
        <f aca="false">VLOOKUP(B38,Dados!$A$4:$V$36,16,0 )</f>
        <v>#N/A</v>
      </c>
      <c r="E38" s="0" t="e">
        <f aca="false">VLOOKUP(B38,Dados!$A$4:$V$36,5,0 )</f>
        <v>#N/A</v>
      </c>
      <c r="F38" s="0" t="e">
        <f aca="false">VLOOKUP(B38,Dados!$A$4:$V$36,18,0 )</f>
        <v>#N/A</v>
      </c>
      <c r="G38" s="0" t="e">
        <f aca="false">VLOOKUP(B38,Dados!$A$4:$V$36,22,0 )</f>
        <v>#N/A</v>
      </c>
    </row>
    <row r="39" customFormat="false" ht="12.8" hidden="false" customHeight="false" outlineLevel="0" collapsed="false">
      <c r="A39" s="0" t="n">
        <v>910582</v>
      </c>
      <c r="B39" s="0" t="str">
        <f aca="false">TEXT(A39,"#")</f>
        <v>910582</v>
      </c>
      <c r="C39" s="0" t="e">
        <f aca="false">VLOOKUP(B39,Dados!$A$4:$V$36,3,0 )</f>
        <v>#N/A</v>
      </c>
      <c r="D39" s="0" t="e">
        <f aca="false">VLOOKUP(B39,Dados!$A$4:$V$36,16,0 )</f>
        <v>#N/A</v>
      </c>
      <c r="E39" s="0" t="e">
        <f aca="false">VLOOKUP(B39,Dados!$A$4:$V$36,5,0 )</f>
        <v>#N/A</v>
      </c>
      <c r="F39" s="0" t="e">
        <f aca="false">VLOOKUP(B39,Dados!$A$4:$V$36,18,0 )</f>
        <v>#N/A</v>
      </c>
      <c r="G39" s="0" t="e">
        <f aca="false">VLOOKUP(B39,Dados!$A$4:$V$36,22,0 )</f>
        <v>#N/A</v>
      </c>
    </row>
    <row r="40" customFormat="false" ht="12.8" hidden="false" customHeight="false" outlineLevel="0" collapsed="false">
      <c r="A40" s="0" t="n">
        <v>581201</v>
      </c>
      <c r="B40" s="0" t="str">
        <f aca="false">TEXT(A40,"#")</f>
        <v>581201</v>
      </c>
      <c r="C40" s="0" t="e">
        <f aca="false">VLOOKUP(B40,Dados!$A$4:$V$36,3,0 )</f>
        <v>#N/A</v>
      </c>
      <c r="D40" s="0" t="e">
        <f aca="false">VLOOKUP(B40,Dados!$A$4:$V$36,16,0 )</f>
        <v>#N/A</v>
      </c>
      <c r="E40" s="0" t="e">
        <f aca="false">VLOOKUP(B40,Dados!$A$4:$V$36,5,0 )</f>
        <v>#N/A</v>
      </c>
      <c r="F40" s="0" t="e">
        <f aca="false">VLOOKUP(B40,Dados!$A$4:$V$36,18,0 )</f>
        <v>#N/A</v>
      </c>
      <c r="G40" s="0" t="e">
        <f aca="false">VLOOKUP(B40,Dados!$A$4:$V$36,22,0 )</f>
        <v>#N/A</v>
      </c>
    </row>
    <row r="41" customFormat="false" ht="12.8" hidden="false" customHeight="false" outlineLevel="0" collapsed="false">
      <c r="A41" s="0" t="n">
        <v>981228</v>
      </c>
      <c r="B41" s="0" t="str">
        <f aca="false">TEXT(A41,"#")</f>
        <v>981228</v>
      </c>
      <c r="C41" s="0" t="e">
        <f aca="false">VLOOKUP(B41,Dados!$A$4:$V$36,3,0 )</f>
        <v>#N/A</v>
      </c>
      <c r="D41" s="0" t="e">
        <f aca="false">VLOOKUP(B41,Dados!$A$4:$V$36,16,0 )</f>
        <v>#N/A</v>
      </c>
      <c r="E41" s="0" t="e">
        <f aca="false">VLOOKUP(B41,Dados!$A$4:$V$36,5,0 )</f>
        <v>#N/A</v>
      </c>
      <c r="F41" s="0" t="e">
        <f aca="false">VLOOKUP(B41,Dados!$A$4:$V$36,18,0 )</f>
        <v>#N/A</v>
      </c>
      <c r="G41" s="0" t="e">
        <f aca="false">VLOOKUP(B41,Dados!$A$4:$V$36,22,0 )</f>
        <v>#N/A</v>
      </c>
    </row>
    <row r="42" customFormat="false" ht="12.8" hidden="false" customHeight="false" outlineLevel="0" collapsed="false">
      <c r="A42" s="0" t="n">
        <v>770116</v>
      </c>
      <c r="B42" s="0" t="str">
        <f aca="false">TEXT(A42,"#")</f>
        <v>770116</v>
      </c>
      <c r="C42" s="0" t="e">
        <f aca="false">VLOOKUP(B42,Dados!$A$4:$V$36,3,0 )</f>
        <v>#N/A</v>
      </c>
      <c r="D42" s="0" t="e">
        <f aca="false">VLOOKUP(B42,Dados!$A$4:$V$36,16,0 )</f>
        <v>#N/A</v>
      </c>
      <c r="E42" s="0" t="e">
        <f aca="false">VLOOKUP(B42,Dados!$A$4:$V$36,5,0 )</f>
        <v>#N/A</v>
      </c>
      <c r="F42" s="0" t="e">
        <f aca="false">VLOOKUP(B42,Dados!$A$4:$V$36,18,0 )</f>
        <v>#N/A</v>
      </c>
      <c r="G42" s="0" t="e">
        <f aca="false">VLOOKUP(B42,Dados!$A$4:$V$36,22,0 )</f>
        <v>#N/A</v>
      </c>
    </row>
    <row r="43" customFormat="false" ht="12.8" hidden="false" customHeight="false" outlineLevel="0" collapsed="false">
      <c r="A43" s="0" t="n">
        <v>380760</v>
      </c>
      <c r="B43" s="0" t="str">
        <f aca="false">TEXT(A43,"#")</f>
        <v>380760</v>
      </c>
      <c r="C43" s="0" t="e">
        <f aca="false">VLOOKUP(B43,Dados!$A$4:$V$36,3,0 )</f>
        <v>#N/A</v>
      </c>
      <c r="D43" s="0" t="e">
        <f aca="false">VLOOKUP(B43,Dados!$A$4:$V$36,16,0 )</f>
        <v>#N/A</v>
      </c>
      <c r="E43" s="0" t="e">
        <f aca="false">VLOOKUP(B43,Dados!$A$4:$V$36,5,0 )</f>
        <v>#N/A</v>
      </c>
      <c r="F43" s="0" t="e">
        <f aca="false">VLOOKUP(B43,Dados!$A$4:$V$36,18,0 )</f>
        <v>#N/A</v>
      </c>
      <c r="G43" s="0" t="e">
        <f aca="false">VLOOKUP(B43,Dados!$A$4:$V$36,22,0 )</f>
        <v>#N/A</v>
      </c>
    </row>
    <row r="44" customFormat="false" ht="12.8" hidden="false" customHeight="false" outlineLevel="0" collapsed="false">
      <c r="A44" s="0" t="n">
        <v>950701</v>
      </c>
      <c r="B44" s="0" t="str">
        <f aca="false">TEXT(A44,"#")</f>
        <v>950701</v>
      </c>
      <c r="C44" s="0" t="e">
        <f aca="false">VLOOKUP(B44,Dados!$A$4:$V$36,3,0 )</f>
        <v>#N/A</v>
      </c>
      <c r="D44" s="0" t="e">
        <f aca="false">VLOOKUP(B44,Dados!$A$4:$V$36,16,0 )</f>
        <v>#N/A</v>
      </c>
      <c r="E44" s="0" t="e">
        <f aca="false">VLOOKUP(B44,Dados!$A$4:$V$36,5,0 )</f>
        <v>#N/A</v>
      </c>
      <c r="F44" s="0" t="e">
        <f aca="false">VLOOKUP(B44,Dados!$A$4:$V$36,18,0 )</f>
        <v>#N/A</v>
      </c>
      <c r="G44" s="0" t="e">
        <f aca="false">VLOOKUP(B44,Dados!$A$4:$V$36,22,0 )</f>
        <v>#N/A</v>
      </c>
    </row>
    <row r="45" customFormat="false" ht="12.8" hidden="false" customHeight="false" outlineLevel="0" collapsed="false">
      <c r="A45" s="0" t="n">
        <v>370370</v>
      </c>
      <c r="B45" s="0" t="str">
        <f aca="false">TEXT(A45,"#")</f>
        <v>370370</v>
      </c>
      <c r="C45" s="0" t="e">
        <f aca="false">VLOOKUP(B45,Dados!$A$4:$V$36,3,0 )</f>
        <v>#N/A</v>
      </c>
      <c r="D45" s="0" t="e">
        <f aca="false">VLOOKUP(B45,Dados!$A$4:$V$36,16,0 )</f>
        <v>#N/A</v>
      </c>
      <c r="E45" s="0" t="e">
        <f aca="false">VLOOKUP(B45,Dados!$A$4:$V$36,5,0 )</f>
        <v>#N/A</v>
      </c>
      <c r="F45" s="0" t="e">
        <f aca="false">VLOOKUP(B45,Dados!$A$4:$V$36,18,0 )</f>
        <v>#N/A</v>
      </c>
      <c r="G45" s="0" t="e">
        <f aca="false">VLOOKUP(B45,Dados!$A$4:$V$36,22,0 )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2018-10-08T18:29:32Z</dcterms:modified>
  <cp:revision>5</cp:revision>
  <dc:subject/>
  <dc:title/>
</cp:coreProperties>
</file>