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MBPro15/Desktop/"/>
    </mc:Choice>
  </mc:AlternateContent>
  <bookViews>
    <workbookView xWindow="5220" yWindow="460" windowWidth="19560" windowHeight="13740" activeTab="1"/>
  </bookViews>
  <sheets>
    <sheet name="회귀분석(이론)" sheetId="1" r:id="rId1"/>
    <sheet name="회귀분석(실습)" sheetId="2" r:id="rId2"/>
  </sheets>
  <definedNames>
    <definedName name="_xlnm._FilterDatabase" localSheetId="1" hidden="1">'회귀분석(실습)'!$A$1:$L$77</definedName>
    <definedName name="_xlnm._FilterDatabase" localSheetId="0" hidden="1">'회귀분석(이론)'!$A$1:$K$83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2" l="1"/>
  <c r="K40" i="2"/>
  <c r="H63" i="2"/>
  <c r="K63" i="2"/>
  <c r="H62" i="2"/>
  <c r="K62" i="2"/>
  <c r="H5" i="2"/>
  <c r="K5" i="2"/>
  <c r="H4" i="2"/>
  <c r="K4" i="2"/>
  <c r="H53" i="2"/>
  <c r="K53" i="2"/>
  <c r="H35" i="2"/>
  <c r="K35" i="2"/>
  <c r="H59" i="2"/>
  <c r="K59" i="2"/>
  <c r="H71" i="2"/>
  <c r="K71" i="2"/>
  <c r="H56" i="2"/>
  <c r="K56" i="2"/>
  <c r="H26" i="2"/>
  <c r="K26" i="2"/>
  <c r="H57" i="2"/>
  <c r="K57" i="2"/>
  <c r="H7" i="2"/>
  <c r="K7" i="2"/>
  <c r="H72" i="2"/>
  <c r="K72" i="2"/>
  <c r="H29" i="2"/>
  <c r="K29" i="2"/>
  <c r="H58" i="2"/>
  <c r="K58" i="2"/>
  <c r="H76" i="2"/>
  <c r="K76" i="2"/>
  <c r="H73" i="2"/>
  <c r="K73" i="2"/>
  <c r="H25" i="2"/>
  <c r="K25" i="2"/>
  <c r="H45" i="2"/>
  <c r="K45" i="2"/>
  <c r="H30" i="2"/>
  <c r="K30" i="2"/>
  <c r="H16" i="2"/>
  <c r="K16" i="2"/>
  <c r="H74" i="2"/>
  <c r="K74" i="2"/>
  <c r="H28" i="2"/>
  <c r="K28" i="2"/>
  <c r="H55" i="2"/>
  <c r="K55" i="2"/>
  <c r="H50" i="2"/>
  <c r="K50" i="2"/>
  <c r="H49" i="2"/>
  <c r="K49" i="2"/>
  <c r="H12" i="2"/>
  <c r="K12" i="2"/>
  <c r="H70" i="2"/>
  <c r="K70" i="2"/>
  <c r="H60" i="2"/>
  <c r="K60" i="2"/>
  <c r="H69" i="2"/>
  <c r="K69" i="2"/>
  <c r="H10" i="2"/>
  <c r="K10" i="2"/>
  <c r="H64" i="2"/>
  <c r="K64" i="2"/>
  <c r="H38" i="2"/>
  <c r="K38" i="2"/>
  <c r="H41" i="2"/>
  <c r="K41" i="2"/>
  <c r="H66" i="2"/>
  <c r="K66" i="2"/>
  <c r="H2" i="2"/>
  <c r="K2" i="2"/>
  <c r="H42" i="2"/>
  <c r="K42" i="2"/>
  <c r="H20" i="2"/>
  <c r="K20" i="2"/>
  <c r="H65" i="2"/>
  <c r="K65" i="2"/>
  <c r="H36" i="2"/>
  <c r="K36" i="2"/>
  <c r="H39" i="2"/>
  <c r="K39" i="2"/>
  <c r="H6" i="2"/>
  <c r="K6" i="2"/>
  <c r="H37" i="2"/>
  <c r="K37" i="2"/>
  <c r="H34" i="2"/>
  <c r="K34" i="2"/>
  <c r="H43" i="2"/>
  <c r="K43" i="2"/>
  <c r="H61" i="2"/>
  <c r="K61" i="2"/>
  <c r="H8" i="2"/>
  <c r="K8" i="2"/>
  <c r="H21" i="2"/>
  <c r="K21" i="2"/>
  <c r="H15" i="2"/>
  <c r="K15" i="2"/>
  <c r="H22" i="2"/>
  <c r="K22" i="2"/>
  <c r="H9" i="2"/>
  <c r="K9" i="2"/>
  <c r="H31" i="2"/>
  <c r="K31" i="2"/>
  <c r="H52" i="2"/>
  <c r="K52" i="2"/>
  <c r="H3" i="2"/>
  <c r="K3" i="2"/>
  <c r="H19" i="2"/>
  <c r="K19" i="2"/>
  <c r="H54" i="2"/>
  <c r="K54" i="2"/>
  <c r="H11" i="2"/>
  <c r="K11" i="2"/>
  <c r="H47" i="2"/>
  <c r="K47" i="2"/>
  <c r="H46" i="2"/>
  <c r="K46" i="2"/>
  <c r="H33" i="2"/>
  <c r="K33" i="2"/>
  <c r="H14" i="2"/>
  <c r="K14" i="2"/>
  <c r="H27" i="2"/>
  <c r="K27" i="2"/>
  <c r="H44" i="2"/>
  <c r="K44" i="2"/>
  <c r="H32" i="2"/>
  <c r="K32" i="2"/>
  <c r="H68" i="2"/>
  <c r="K68" i="2"/>
  <c r="H48" i="2"/>
  <c r="K48" i="2"/>
  <c r="H77" i="2"/>
  <c r="K77" i="2"/>
  <c r="H17" i="2"/>
  <c r="K17" i="2"/>
  <c r="H51" i="2"/>
  <c r="K51" i="2"/>
  <c r="H13" i="2"/>
  <c r="K13" i="2"/>
  <c r="H75" i="2"/>
  <c r="K75" i="2"/>
  <c r="H67" i="2"/>
  <c r="K67" i="2"/>
  <c r="H24" i="2"/>
  <c r="K24" i="2"/>
  <c r="H23" i="2"/>
  <c r="K23" i="2"/>
  <c r="H18" i="2"/>
  <c r="K18" i="2"/>
  <c r="F54" i="1"/>
  <c r="J54" i="1"/>
  <c r="F50" i="1"/>
  <c r="J50" i="1"/>
  <c r="F51" i="1"/>
  <c r="J51" i="1"/>
  <c r="F7" i="1"/>
  <c r="J7" i="1"/>
  <c r="F18" i="1"/>
  <c r="J18" i="1"/>
  <c r="F20" i="1"/>
  <c r="J20" i="1"/>
  <c r="F39" i="1"/>
  <c r="J39" i="1"/>
  <c r="F68" i="1"/>
  <c r="J68" i="1"/>
  <c r="F76" i="1"/>
  <c r="J76" i="1"/>
  <c r="F69" i="1"/>
  <c r="J69" i="1"/>
  <c r="F46" i="1"/>
  <c r="J46" i="1"/>
  <c r="F33" i="1"/>
  <c r="J33" i="1"/>
  <c r="F2" i="1"/>
  <c r="J2" i="1"/>
  <c r="F74" i="1"/>
  <c r="J74" i="1"/>
  <c r="F52" i="1"/>
  <c r="J52" i="1"/>
  <c r="F61" i="1"/>
  <c r="J61" i="1"/>
  <c r="F82" i="1"/>
  <c r="J82" i="1"/>
  <c r="F79" i="1"/>
  <c r="J79" i="1"/>
  <c r="F23" i="1"/>
  <c r="J23" i="1"/>
  <c r="F42" i="1"/>
  <c r="J42" i="1"/>
  <c r="F10" i="1"/>
  <c r="J10" i="1"/>
  <c r="F9" i="1"/>
  <c r="J9" i="1"/>
  <c r="F77" i="1"/>
  <c r="J77" i="1"/>
  <c r="F34" i="1"/>
  <c r="J34" i="1"/>
  <c r="F27" i="1"/>
  <c r="J27" i="1"/>
  <c r="F67" i="1"/>
  <c r="J67" i="1"/>
  <c r="F29" i="1"/>
  <c r="J29" i="1"/>
  <c r="F43" i="1"/>
  <c r="J43" i="1"/>
  <c r="F81" i="1"/>
  <c r="J81" i="1"/>
  <c r="F48" i="1"/>
  <c r="J48" i="1"/>
  <c r="F78" i="1"/>
  <c r="J78" i="1"/>
  <c r="F3" i="1"/>
  <c r="J3" i="1"/>
  <c r="F5" i="1"/>
  <c r="J5" i="1"/>
  <c r="F63" i="1"/>
  <c r="J63" i="1"/>
  <c r="F62" i="1"/>
  <c r="J62" i="1"/>
  <c r="F38" i="1"/>
  <c r="J38" i="1"/>
  <c r="F75" i="1"/>
  <c r="J75" i="1"/>
  <c r="F4" i="1"/>
  <c r="J4" i="1"/>
  <c r="F71" i="1"/>
  <c r="J71" i="1"/>
  <c r="F73" i="1"/>
  <c r="J73" i="1"/>
  <c r="F53" i="1"/>
  <c r="J53" i="1"/>
  <c r="F19" i="1"/>
  <c r="J19" i="1"/>
  <c r="F47" i="1"/>
  <c r="J47" i="1"/>
  <c r="F55" i="1"/>
  <c r="J55" i="1"/>
  <c r="F45" i="1"/>
  <c r="J45" i="1"/>
  <c r="F59" i="1"/>
  <c r="J59" i="1"/>
  <c r="F30" i="1"/>
  <c r="J30" i="1"/>
  <c r="F12" i="1"/>
  <c r="J12" i="1"/>
  <c r="F6" i="1"/>
  <c r="J6" i="1"/>
  <c r="F11" i="1"/>
  <c r="J11" i="1"/>
  <c r="F56" i="1"/>
  <c r="J56" i="1"/>
  <c r="F40" i="1"/>
  <c r="J40" i="1"/>
  <c r="F26" i="1"/>
  <c r="J26" i="1"/>
  <c r="F25" i="1"/>
  <c r="J25" i="1"/>
  <c r="F21" i="1"/>
  <c r="J21" i="1"/>
  <c r="F16" i="1"/>
  <c r="J16" i="1"/>
  <c r="F37" i="1"/>
  <c r="J37" i="1"/>
  <c r="F14" i="1"/>
  <c r="J14" i="1"/>
  <c r="F65" i="1"/>
  <c r="J65" i="1"/>
  <c r="F15" i="1"/>
  <c r="J15" i="1"/>
  <c r="F8" i="1"/>
  <c r="J8" i="1"/>
  <c r="F57" i="1"/>
  <c r="J57" i="1"/>
  <c r="F13" i="1"/>
  <c r="J13" i="1"/>
  <c r="F32" i="1"/>
  <c r="J32" i="1"/>
  <c r="F44" i="1"/>
  <c r="J44" i="1"/>
  <c r="F58" i="1"/>
  <c r="J58" i="1"/>
  <c r="F24" i="1"/>
  <c r="J24" i="1"/>
  <c r="F49" i="1"/>
  <c r="J49" i="1"/>
  <c r="F70" i="1"/>
  <c r="J70" i="1"/>
  <c r="F17" i="1"/>
  <c r="J17" i="1"/>
  <c r="F66" i="1"/>
  <c r="J66" i="1"/>
  <c r="F41" i="1"/>
  <c r="J41" i="1"/>
  <c r="F80" i="1"/>
  <c r="J80" i="1"/>
  <c r="F31" i="1"/>
  <c r="J31" i="1"/>
  <c r="F64" i="1"/>
  <c r="J64" i="1"/>
  <c r="F22" i="1"/>
  <c r="J22" i="1"/>
  <c r="F83" i="1"/>
  <c r="J83" i="1"/>
  <c r="F60" i="1"/>
  <c r="J60" i="1"/>
  <c r="F36" i="1"/>
  <c r="J36" i="1"/>
  <c r="F28" i="1"/>
  <c r="J28" i="1"/>
  <c r="F35" i="1"/>
  <c r="J35" i="1"/>
  <c r="F72" i="1"/>
  <c r="J72" i="1"/>
</calcChain>
</file>

<file path=xl/sharedStrings.xml><?xml version="1.0" encoding="utf-8"?>
<sst xmlns="http://schemas.openxmlformats.org/spreadsheetml/2006/main" count="465" uniqueCount="206">
  <si>
    <t>학번</t>
  </si>
  <si>
    <t>Retake</t>
  </si>
  <si>
    <t>성명</t>
  </si>
  <si>
    <t>과제(5)</t>
  </si>
  <si>
    <t>이론출석
(22)</t>
  </si>
  <si>
    <t>HW/ATT
(27)</t>
  </si>
  <si>
    <t>Mid
(120)</t>
  </si>
  <si>
    <t>Final
( 100)</t>
  </si>
  <si>
    <t>4digit</t>
  </si>
  <si>
    <t>total</t>
  </si>
  <si>
    <t>Grade</t>
  </si>
  <si>
    <t>R</t>
  </si>
  <si>
    <t>김민수</t>
  </si>
  <si>
    <t>0377</t>
  </si>
  <si>
    <t>B0</t>
  </si>
  <si>
    <t>노하웅</t>
  </si>
  <si>
    <t>1045</t>
  </si>
  <si>
    <t>B+</t>
  </si>
  <si>
    <t>노태호</t>
  </si>
  <si>
    <t>1100</t>
  </si>
  <si>
    <t>하동훈</t>
  </si>
  <si>
    <t>3669</t>
  </si>
  <si>
    <t>강현수</t>
  </si>
  <si>
    <t>0081</t>
  </si>
  <si>
    <t>C+</t>
  </si>
  <si>
    <t>권기윤</t>
  </si>
  <si>
    <t>0188</t>
  </si>
  <si>
    <t>F</t>
  </si>
  <si>
    <t>노철균</t>
  </si>
  <si>
    <t>1123</t>
  </si>
  <si>
    <t>A0</t>
  </si>
  <si>
    <t>박윤익</t>
  </si>
  <si>
    <t>1387</t>
  </si>
  <si>
    <t>배성재</t>
  </si>
  <si>
    <t>1572</t>
  </si>
  <si>
    <t>이정균</t>
  </si>
  <si>
    <t>2642</t>
  </si>
  <si>
    <t>D+</t>
  </si>
  <si>
    <t>홍석준</t>
  </si>
  <si>
    <t>3801</t>
  </si>
  <si>
    <t>홍은혜</t>
  </si>
  <si>
    <t>3818</t>
  </si>
  <si>
    <t>김준수</t>
  </si>
  <si>
    <t>3986</t>
  </si>
  <si>
    <t>박규근</t>
  </si>
  <si>
    <t>4032</t>
  </si>
  <si>
    <t>김경모</t>
  </si>
  <si>
    <t>0265</t>
  </si>
  <si>
    <t>김민호</t>
  </si>
  <si>
    <t>0444</t>
  </si>
  <si>
    <t>김현욱</t>
  </si>
  <si>
    <t>0937</t>
  </si>
  <si>
    <t>민경욱</t>
  </si>
  <si>
    <t>1166</t>
  </si>
  <si>
    <t>박성진</t>
  </si>
  <si>
    <t>1281</t>
  </si>
  <si>
    <t>박윤수</t>
  </si>
  <si>
    <t>1352</t>
  </si>
  <si>
    <t>서정민</t>
  </si>
  <si>
    <t>1632</t>
  </si>
  <si>
    <t>손광민</t>
  </si>
  <si>
    <t>1693</t>
  </si>
  <si>
    <t>A+</t>
  </si>
  <si>
    <t>우승현</t>
  </si>
  <si>
    <t>2111</t>
  </si>
  <si>
    <t>윤홍현</t>
  </si>
  <si>
    <t>2303</t>
  </si>
  <si>
    <t>이성령</t>
  </si>
  <si>
    <t>2473</t>
  </si>
  <si>
    <t>이성민</t>
  </si>
  <si>
    <t>2475</t>
  </si>
  <si>
    <t>이원빈</t>
  </si>
  <si>
    <t>2595</t>
  </si>
  <si>
    <t>이은형</t>
  </si>
  <si>
    <t>2638</t>
  </si>
  <si>
    <t>이정재</t>
  </si>
  <si>
    <t>2698</t>
  </si>
  <si>
    <t>이태훈</t>
  </si>
  <si>
    <t>2829</t>
  </si>
  <si>
    <t>장민</t>
  </si>
  <si>
    <t>3009</t>
  </si>
  <si>
    <t>전진우</t>
  </si>
  <si>
    <t>3121</t>
  </si>
  <si>
    <t>정형준</t>
  </si>
  <si>
    <t>3301</t>
  </si>
  <si>
    <t>정효용</t>
  </si>
  <si>
    <t>3317</t>
  </si>
  <si>
    <t>조성철</t>
  </si>
  <si>
    <t>3344</t>
  </si>
  <si>
    <t>주승환</t>
  </si>
  <si>
    <t>3436</t>
  </si>
  <si>
    <t>홍충형</t>
  </si>
  <si>
    <t>3851</t>
  </si>
  <si>
    <t>김범환</t>
  </si>
  <si>
    <t>3972</t>
  </si>
  <si>
    <t>김영대</t>
  </si>
  <si>
    <t>3985</t>
  </si>
  <si>
    <t>고희정</t>
  </si>
  <si>
    <t>0146</t>
  </si>
  <si>
    <t>김다솜</t>
  </si>
  <si>
    <t>0337</t>
  </si>
  <si>
    <t>김혜지</t>
  </si>
  <si>
    <t>1004</t>
  </si>
  <si>
    <t>남정윤</t>
  </si>
  <si>
    <t>1084</t>
  </si>
  <si>
    <t>문해은</t>
  </si>
  <si>
    <t>1185</t>
  </si>
  <si>
    <t>민주원</t>
  </si>
  <si>
    <t>1206</t>
  </si>
  <si>
    <t>민지선</t>
  </si>
  <si>
    <t>1207</t>
  </si>
  <si>
    <t>C0</t>
  </si>
  <si>
    <t>박재희</t>
  </si>
  <si>
    <t>1383</t>
  </si>
  <si>
    <t>안유진</t>
  </si>
  <si>
    <t>1902</t>
  </si>
  <si>
    <t>양희범</t>
  </si>
  <si>
    <t>1969</t>
  </si>
  <si>
    <t>유예진</t>
  </si>
  <si>
    <t>2114</t>
  </si>
  <si>
    <t>이서현</t>
  </si>
  <si>
    <t>2373</t>
  </si>
  <si>
    <t>이선하</t>
  </si>
  <si>
    <t>2377</t>
  </si>
  <si>
    <t>이준형</t>
  </si>
  <si>
    <t>2656</t>
  </si>
  <si>
    <t>이한수</t>
  </si>
  <si>
    <t>2759</t>
  </si>
  <si>
    <t>최리아</t>
  </si>
  <si>
    <t>3437</t>
  </si>
  <si>
    <t>최현지</t>
  </si>
  <si>
    <t>3586</t>
  </si>
  <si>
    <t>차효영</t>
  </si>
  <si>
    <t>4213</t>
  </si>
  <si>
    <t>김나현</t>
  </si>
  <si>
    <t>0314</t>
  </si>
  <si>
    <t>김병선</t>
  </si>
  <si>
    <t>0454</t>
  </si>
  <si>
    <t>김소연</t>
  </si>
  <si>
    <t>0514</t>
  </si>
  <si>
    <t>김수연</t>
  </si>
  <si>
    <t>0539</t>
  </si>
  <si>
    <t>김유경</t>
  </si>
  <si>
    <t>0643</t>
  </si>
  <si>
    <t>김지연</t>
  </si>
  <si>
    <t>0785</t>
  </si>
  <si>
    <t>김지현</t>
  </si>
  <si>
    <t>0805</t>
  </si>
  <si>
    <t>김창현</t>
  </si>
  <si>
    <t>0833</t>
  </si>
  <si>
    <t>나찬성</t>
  </si>
  <si>
    <t>0982</t>
  </si>
  <si>
    <t>박지민</t>
  </si>
  <si>
    <t>1326</t>
  </si>
  <si>
    <t>배유미</t>
  </si>
  <si>
    <t>1447</t>
  </si>
  <si>
    <t>서용진</t>
  </si>
  <si>
    <t>1523</t>
  </si>
  <si>
    <t>신예지</t>
  </si>
  <si>
    <t>1740</t>
  </si>
  <si>
    <t>우지수</t>
  </si>
  <si>
    <t>2005</t>
  </si>
  <si>
    <t>원채현</t>
  </si>
  <si>
    <t>2023</t>
  </si>
  <si>
    <t>육화연</t>
  </si>
  <si>
    <t>2107</t>
  </si>
  <si>
    <t>이로운</t>
  </si>
  <si>
    <t>2259</t>
  </si>
  <si>
    <t>이수경</t>
  </si>
  <si>
    <t>임선정</t>
  </si>
  <si>
    <t>2762</t>
  </si>
  <si>
    <t>임수지</t>
  </si>
  <si>
    <t>2774</t>
  </si>
  <si>
    <t>임효진</t>
  </si>
  <si>
    <t>2828</t>
  </si>
  <si>
    <t>전승신</t>
  </si>
  <si>
    <t>2910</t>
  </si>
  <si>
    <t>정혜림</t>
  </si>
  <si>
    <t>3115</t>
  </si>
  <si>
    <t>주재관</t>
  </si>
  <si>
    <t>3254</t>
  </si>
  <si>
    <t>최예원</t>
  </si>
  <si>
    <t>3386</t>
  </si>
  <si>
    <t>담당교수</t>
  </si>
  <si>
    <t>과제1
(5)</t>
  </si>
  <si>
    <t>과제2
(5)</t>
  </si>
  <si>
    <t>출석
(12)</t>
  </si>
  <si>
    <t>HW/ATT
(22)</t>
  </si>
  <si>
    <t>Mid
(100)</t>
  </si>
  <si>
    <t>Final
(100 )</t>
  </si>
  <si>
    <t>Total</t>
  </si>
  <si>
    <t>박</t>
  </si>
  <si>
    <r>
      <t>A</t>
    </r>
    <r>
      <rPr>
        <sz val="11"/>
        <color indexed="8"/>
        <rFont val="맑은 고딕"/>
      </rPr>
      <t>0</t>
    </r>
    <phoneticPr fontId="3" type="noConversion"/>
  </si>
  <si>
    <r>
      <t>B</t>
    </r>
    <r>
      <rPr>
        <sz val="11"/>
        <color indexed="8"/>
        <rFont val="맑은 고딕"/>
      </rPr>
      <t>+</t>
    </r>
    <phoneticPr fontId="3" type="noConversion"/>
  </si>
  <si>
    <r>
      <t>A</t>
    </r>
    <r>
      <rPr>
        <sz val="11"/>
        <color indexed="8"/>
        <rFont val="맑은 고딕"/>
      </rPr>
      <t>+</t>
    </r>
    <phoneticPr fontId="3" type="noConversion"/>
  </si>
  <si>
    <r>
      <t>A</t>
    </r>
    <r>
      <rPr>
        <sz val="11"/>
        <color indexed="8"/>
        <rFont val="맑은 고딕"/>
      </rPr>
      <t>0</t>
    </r>
    <r>
      <rPr>
        <sz val="11"/>
        <color theme="1"/>
        <rFont val="Helvetica"/>
        <family val="2"/>
        <charset val="129"/>
        <scheme val="minor"/>
      </rPr>
      <t/>
    </r>
  </si>
  <si>
    <t>B+</t>
    <phoneticPr fontId="3" type="noConversion"/>
  </si>
  <si>
    <r>
      <t>B</t>
    </r>
    <r>
      <rPr>
        <sz val="11"/>
        <color indexed="8"/>
        <rFont val="맑은 고딕"/>
      </rPr>
      <t>0</t>
    </r>
    <phoneticPr fontId="3" type="noConversion"/>
  </si>
  <si>
    <r>
      <t>C</t>
    </r>
    <r>
      <rPr>
        <sz val="11"/>
        <color indexed="8"/>
        <rFont val="맑은 고딕"/>
      </rPr>
      <t>+</t>
    </r>
    <phoneticPr fontId="3" type="noConversion"/>
  </si>
  <si>
    <r>
      <t>C</t>
    </r>
    <r>
      <rPr>
        <sz val="11"/>
        <color indexed="8"/>
        <rFont val="맑은 고딕"/>
      </rPr>
      <t>0</t>
    </r>
    <phoneticPr fontId="3" type="noConversion"/>
  </si>
  <si>
    <r>
      <t>D</t>
    </r>
    <r>
      <rPr>
        <sz val="11"/>
        <color indexed="8"/>
        <rFont val="맑은 고딕"/>
      </rPr>
      <t>+</t>
    </r>
    <phoneticPr fontId="3" type="noConversion"/>
  </si>
  <si>
    <r>
      <t>D</t>
    </r>
    <r>
      <rPr>
        <sz val="11"/>
        <color indexed="8"/>
        <rFont val="맑은 고딕"/>
      </rPr>
      <t>0</t>
    </r>
    <phoneticPr fontId="3" type="noConversion"/>
  </si>
  <si>
    <t>C+</t>
    <phoneticPr fontId="3" type="noConversion"/>
  </si>
  <si>
    <t>R</t>
    <phoneticPr fontId="3" type="noConversion"/>
  </si>
  <si>
    <t>A0</t>
    <phoneticPr fontId="3" type="noConversion"/>
  </si>
  <si>
    <t>B0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</si>
</sst>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맑은 고딕"/>
    </font>
    <font>
      <sz val="11"/>
      <color theme="1"/>
      <name val="Helvetica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8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vertical="center" wrapText="1"/>
    </xf>
    <xf numFmtId="0" fontId="0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49" fontId="0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DDDAC"/>
      <rgbColor rgb="FFA5D5E2"/>
      <rgbColor rgb="FFFBCAA2"/>
      <rgbColor rgb="FFFF000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3"/>
  <sheetViews>
    <sheetView showGridLines="0" zoomScale="125" zoomScaleNormal="125" zoomScalePageLayoutView="125" workbookViewId="0">
      <pane ySplit="1" topLeftCell="A5" activePane="bottomLeft" state="frozen"/>
      <selection pane="bottomLeft" activeCell="P31" sqref="P31"/>
    </sheetView>
  </sheetViews>
  <sheetFormatPr baseColWidth="10" defaultColWidth="9.83203125" defaultRowHeight="16.5" customHeight="1" x14ac:dyDescent="0.25"/>
  <cols>
    <col min="1" max="1" width="10.5" style="1" customWidth="1"/>
    <col min="2" max="2" width="3.1640625" style="1" customWidth="1"/>
    <col min="3" max="3" width="7.1640625" style="1" customWidth="1"/>
    <col min="4" max="4" width="5.33203125" style="1" customWidth="1"/>
    <col min="5" max="5" width="9" style="1" customWidth="1"/>
    <col min="6" max="6" width="8.6640625" style="1" customWidth="1"/>
    <col min="7" max="7" width="5.83203125" style="1" customWidth="1"/>
    <col min="8" max="8" width="7.5" style="1" customWidth="1"/>
    <col min="9" max="9" width="5.5" style="1" customWidth="1"/>
    <col min="10" max="10" width="12" style="1" customWidth="1"/>
    <col min="11" max="11" width="6.6640625" style="1" customWidth="1"/>
    <col min="12" max="256" width="9.83203125" style="1" customWidth="1"/>
  </cols>
  <sheetData>
    <row r="1" spans="1:11" ht="33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5" t="s">
        <v>10</v>
      </c>
    </row>
    <row r="2" spans="1:11" ht="16" customHeight="1" x14ac:dyDescent="0.25">
      <c r="A2" s="6">
        <v>201401740</v>
      </c>
      <c r="B2" s="9"/>
      <c r="C2" s="7" t="s">
        <v>158</v>
      </c>
      <c r="D2" s="8">
        <v>5</v>
      </c>
      <c r="E2" s="8">
        <v>22</v>
      </c>
      <c r="F2" s="8">
        <f t="shared" ref="F2:F33" si="0">D2+E2</f>
        <v>27</v>
      </c>
      <c r="G2" s="8">
        <v>107</v>
      </c>
      <c r="H2" s="9">
        <v>90</v>
      </c>
      <c r="I2" s="10" t="s">
        <v>159</v>
      </c>
      <c r="J2" s="8">
        <f t="shared" ref="J2:J33" si="1">0.2*F2/27+0.4*G2/120+0.4*H2/100</f>
        <v>0.91666666666666663</v>
      </c>
      <c r="K2" s="2" t="s">
        <v>62</v>
      </c>
    </row>
    <row r="3" spans="1:11" ht="16" customHeight="1" x14ac:dyDescent="0.25">
      <c r="A3" s="6">
        <v>201302373</v>
      </c>
      <c r="B3" s="9"/>
      <c r="C3" s="7" t="s">
        <v>120</v>
      </c>
      <c r="D3" s="8">
        <v>5</v>
      </c>
      <c r="E3" s="8">
        <v>22</v>
      </c>
      <c r="F3" s="8">
        <f t="shared" si="0"/>
        <v>27</v>
      </c>
      <c r="G3" s="8">
        <v>113</v>
      </c>
      <c r="H3" s="9">
        <v>83</v>
      </c>
      <c r="I3" s="10" t="s">
        <v>121</v>
      </c>
      <c r="J3" s="8">
        <f t="shared" si="1"/>
        <v>0.90866666666666673</v>
      </c>
      <c r="K3" s="2" t="s">
        <v>62</v>
      </c>
    </row>
    <row r="4" spans="1:11" ht="16" customHeight="1" x14ac:dyDescent="0.25">
      <c r="A4" s="6">
        <v>201301206</v>
      </c>
      <c r="B4" s="9"/>
      <c r="C4" s="7" t="s">
        <v>107</v>
      </c>
      <c r="D4" s="8">
        <v>5</v>
      </c>
      <c r="E4" s="8">
        <v>22</v>
      </c>
      <c r="F4" s="8">
        <f t="shared" si="0"/>
        <v>27</v>
      </c>
      <c r="G4" s="8">
        <v>111</v>
      </c>
      <c r="H4" s="9">
        <v>73</v>
      </c>
      <c r="I4" s="10" t="s">
        <v>108</v>
      </c>
      <c r="J4" s="8">
        <f t="shared" si="1"/>
        <v>0.8620000000000001</v>
      </c>
      <c r="K4" s="2" t="s">
        <v>62</v>
      </c>
    </row>
    <row r="5" spans="1:11" ht="16" customHeight="1" x14ac:dyDescent="0.25">
      <c r="A5" s="6">
        <v>201302114</v>
      </c>
      <c r="B5" s="9"/>
      <c r="C5" s="7" t="s">
        <v>118</v>
      </c>
      <c r="D5" s="8">
        <v>5</v>
      </c>
      <c r="E5" s="8">
        <v>22</v>
      </c>
      <c r="F5" s="8">
        <f t="shared" si="0"/>
        <v>27</v>
      </c>
      <c r="G5" s="8">
        <v>111</v>
      </c>
      <c r="H5" s="9">
        <v>73</v>
      </c>
      <c r="I5" s="10" t="s">
        <v>119</v>
      </c>
      <c r="J5" s="8">
        <f t="shared" si="1"/>
        <v>0.8620000000000001</v>
      </c>
      <c r="K5" s="2" t="s">
        <v>62</v>
      </c>
    </row>
    <row r="6" spans="1:11" ht="16" customHeight="1" x14ac:dyDescent="0.25">
      <c r="A6" s="6">
        <v>201203317</v>
      </c>
      <c r="B6" s="9"/>
      <c r="C6" s="7" t="s">
        <v>85</v>
      </c>
      <c r="D6" s="8">
        <v>5</v>
      </c>
      <c r="E6" s="8">
        <v>21.75</v>
      </c>
      <c r="F6" s="8">
        <f t="shared" si="0"/>
        <v>26.75</v>
      </c>
      <c r="G6" s="8">
        <v>105</v>
      </c>
      <c r="H6" s="9">
        <v>78</v>
      </c>
      <c r="I6" s="10" t="s">
        <v>86</v>
      </c>
      <c r="J6" s="8">
        <f t="shared" si="1"/>
        <v>0.86014814814814822</v>
      </c>
      <c r="K6" s="2" t="s">
        <v>62</v>
      </c>
    </row>
    <row r="7" spans="1:11" ht="16" customHeight="1" x14ac:dyDescent="0.25">
      <c r="A7" s="6">
        <v>201402910</v>
      </c>
      <c r="B7" s="9"/>
      <c r="C7" s="7" t="s">
        <v>175</v>
      </c>
      <c r="D7" s="8">
        <v>5</v>
      </c>
      <c r="E7" s="8">
        <v>21.5</v>
      </c>
      <c r="F7" s="8">
        <f t="shared" si="0"/>
        <v>26.5</v>
      </c>
      <c r="G7" s="8">
        <v>105</v>
      </c>
      <c r="H7" s="9">
        <v>75</v>
      </c>
      <c r="I7" s="10" t="s">
        <v>176</v>
      </c>
      <c r="J7" s="8">
        <f t="shared" si="1"/>
        <v>0.84629629629629632</v>
      </c>
      <c r="K7" s="2" t="s">
        <v>62</v>
      </c>
    </row>
    <row r="8" spans="1:11" ht="16" customHeight="1" x14ac:dyDescent="0.25">
      <c r="A8" s="6">
        <v>201201693</v>
      </c>
      <c r="B8" s="9"/>
      <c r="C8" s="7" t="s">
        <v>60</v>
      </c>
      <c r="D8" s="8">
        <v>5</v>
      </c>
      <c r="E8" s="8">
        <v>22</v>
      </c>
      <c r="F8" s="8">
        <f t="shared" si="0"/>
        <v>27</v>
      </c>
      <c r="G8" s="8">
        <v>100</v>
      </c>
      <c r="H8" s="9">
        <v>78</v>
      </c>
      <c r="I8" s="10" t="s">
        <v>61</v>
      </c>
      <c r="J8" s="8">
        <f t="shared" si="1"/>
        <v>0.84533333333333338</v>
      </c>
      <c r="K8" s="2" t="s">
        <v>62</v>
      </c>
    </row>
    <row r="9" spans="1:11" ht="16" customHeight="1" x14ac:dyDescent="0.25">
      <c r="A9" s="6">
        <v>201400539</v>
      </c>
      <c r="B9" s="9"/>
      <c r="C9" s="7" t="s">
        <v>140</v>
      </c>
      <c r="D9" s="8">
        <v>5</v>
      </c>
      <c r="E9" s="8">
        <v>22</v>
      </c>
      <c r="F9" s="8">
        <f t="shared" si="0"/>
        <v>27</v>
      </c>
      <c r="G9" s="8">
        <v>107</v>
      </c>
      <c r="H9" s="9">
        <v>70</v>
      </c>
      <c r="I9" s="10" t="s">
        <v>141</v>
      </c>
      <c r="J9" s="8">
        <f t="shared" si="1"/>
        <v>0.83666666666666667</v>
      </c>
      <c r="K9" s="2" t="s">
        <v>62</v>
      </c>
    </row>
    <row r="10" spans="1:11" ht="16" customHeight="1" x14ac:dyDescent="0.25">
      <c r="A10" s="6">
        <v>201400643</v>
      </c>
      <c r="B10" s="9"/>
      <c r="C10" s="7" t="s">
        <v>142</v>
      </c>
      <c r="D10" s="8">
        <v>5</v>
      </c>
      <c r="E10" s="8">
        <v>21.5</v>
      </c>
      <c r="F10" s="8">
        <f t="shared" si="0"/>
        <v>26.5</v>
      </c>
      <c r="G10" s="8">
        <v>91</v>
      </c>
      <c r="H10" s="9">
        <v>83</v>
      </c>
      <c r="I10" s="10" t="s">
        <v>143</v>
      </c>
      <c r="J10" s="8">
        <f t="shared" si="1"/>
        <v>0.83162962962962972</v>
      </c>
      <c r="K10" s="2" t="s">
        <v>62</v>
      </c>
    </row>
    <row r="11" spans="1:11" ht="16" customHeight="1" x14ac:dyDescent="0.25">
      <c r="A11" s="6">
        <v>201203301</v>
      </c>
      <c r="B11" s="9"/>
      <c r="C11" s="7" t="s">
        <v>83</v>
      </c>
      <c r="D11" s="8">
        <v>5</v>
      </c>
      <c r="E11" s="8">
        <v>22</v>
      </c>
      <c r="F11" s="8">
        <f t="shared" si="0"/>
        <v>27</v>
      </c>
      <c r="G11" s="8">
        <v>99</v>
      </c>
      <c r="H11" s="9">
        <v>75</v>
      </c>
      <c r="I11" s="10" t="s">
        <v>84</v>
      </c>
      <c r="J11" s="8">
        <f t="shared" si="1"/>
        <v>0.83000000000000007</v>
      </c>
      <c r="K11" s="2" t="s">
        <v>62</v>
      </c>
    </row>
    <row r="12" spans="1:11" ht="16" customHeight="1" x14ac:dyDescent="0.25">
      <c r="A12" s="6">
        <v>201203344</v>
      </c>
      <c r="B12" s="9"/>
      <c r="C12" s="7" t="s">
        <v>87</v>
      </c>
      <c r="D12" s="8">
        <v>5</v>
      </c>
      <c r="E12" s="8">
        <v>22</v>
      </c>
      <c r="F12" s="8">
        <f t="shared" si="0"/>
        <v>27</v>
      </c>
      <c r="G12" s="8">
        <v>92</v>
      </c>
      <c r="H12" s="9">
        <v>78</v>
      </c>
      <c r="I12" s="10" t="s">
        <v>88</v>
      </c>
      <c r="J12" s="8">
        <f t="shared" si="1"/>
        <v>0.81866666666666676</v>
      </c>
      <c r="K12" s="2" t="s">
        <v>30</v>
      </c>
    </row>
    <row r="13" spans="1:11" ht="16" customHeight="1" x14ac:dyDescent="0.25">
      <c r="A13" s="6">
        <v>201201352</v>
      </c>
      <c r="B13" s="9"/>
      <c r="C13" s="7" t="s">
        <v>56</v>
      </c>
      <c r="D13" s="8">
        <v>5</v>
      </c>
      <c r="E13" s="8">
        <v>22</v>
      </c>
      <c r="F13" s="8">
        <f t="shared" si="0"/>
        <v>27</v>
      </c>
      <c r="G13" s="8">
        <v>101</v>
      </c>
      <c r="H13" s="9">
        <v>70</v>
      </c>
      <c r="I13" s="10" t="s">
        <v>57</v>
      </c>
      <c r="J13" s="8">
        <f t="shared" si="1"/>
        <v>0.81666666666666676</v>
      </c>
      <c r="K13" s="2" t="s">
        <v>30</v>
      </c>
    </row>
    <row r="14" spans="1:11" ht="16" customHeight="1" x14ac:dyDescent="0.25">
      <c r="A14" s="6">
        <v>201202473</v>
      </c>
      <c r="B14" s="9"/>
      <c r="C14" s="7" t="s">
        <v>67</v>
      </c>
      <c r="D14" s="8">
        <v>5</v>
      </c>
      <c r="E14" s="8">
        <v>22</v>
      </c>
      <c r="F14" s="8">
        <f t="shared" si="0"/>
        <v>27</v>
      </c>
      <c r="G14" s="8">
        <v>95</v>
      </c>
      <c r="H14" s="9">
        <v>75</v>
      </c>
      <c r="I14" s="10" t="s">
        <v>68</v>
      </c>
      <c r="J14" s="8">
        <f t="shared" si="1"/>
        <v>0.81666666666666665</v>
      </c>
      <c r="K14" s="2" t="s">
        <v>30</v>
      </c>
    </row>
    <row r="15" spans="1:11" ht="16" customHeight="1" x14ac:dyDescent="0.25">
      <c r="A15" s="6">
        <v>201202111</v>
      </c>
      <c r="B15" s="9"/>
      <c r="C15" s="7" t="s">
        <v>63</v>
      </c>
      <c r="D15" s="8">
        <v>5</v>
      </c>
      <c r="E15" s="8">
        <v>22</v>
      </c>
      <c r="F15" s="8">
        <f t="shared" si="0"/>
        <v>27</v>
      </c>
      <c r="G15" s="8">
        <v>94</v>
      </c>
      <c r="H15" s="9">
        <v>75</v>
      </c>
      <c r="I15" s="10" t="s">
        <v>64</v>
      </c>
      <c r="J15" s="8">
        <f t="shared" si="1"/>
        <v>0.81333333333333346</v>
      </c>
      <c r="K15" s="2" t="s">
        <v>30</v>
      </c>
    </row>
    <row r="16" spans="1:11" ht="16" customHeight="1" x14ac:dyDescent="0.25">
      <c r="A16" s="6">
        <v>201202595</v>
      </c>
      <c r="B16" s="9"/>
      <c r="C16" s="7" t="s">
        <v>71</v>
      </c>
      <c r="D16" s="8">
        <v>5</v>
      </c>
      <c r="E16" s="8">
        <v>21.75</v>
      </c>
      <c r="F16" s="8">
        <f t="shared" si="0"/>
        <v>26.75</v>
      </c>
      <c r="G16" s="8">
        <v>98</v>
      </c>
      <c r="H16" s="9">
        <v>70</v>
      </c>
      <c r="I16" s="10" t="s">
        <v>72</v>
      </c>
      <c r="J16" s="8">
        <f t="shared" si="1"/>
        <v>0.80481481481481487</v>
      </c>
      <c r="K16" s="2" t="s">
        <v>30</v>
      </c>
    </row>
    <row r="17" spans="1:11" ht="16" customHeight="1" x14ac:dyDescent="0.25">
      <c r="A17" s="6">
        <v>201103986</v>
      </c>
      <c r="B17" s="9"/>
      <c r="C17" s="7" t="s">
        <v>42</v>
      </c>
      <c r="D17" s="8">
        <v>5</v>
      </c>
      <c r="E17" s="8">
        <v>22</v>
      </c>
      <c r="F17" s="8">
        <f t="shared" si="0"/>
        <v>27</v>
      </c>
      <c r="G17" s="8">
        <v>102</v>
      </c>
      <c r="H17" s="9">
        <v>65</v>
      </c>
      <c r="I17" s="10" t="s">
        <v>43</v>
      </c>
      <c r="J17" s="8">
        <f t="shared" si="1"/>
        <v>0.8</v>
      </c>
      <c r="K17" s="2" t="s">
        <v>30</v>
      </c>
    </row>
    <row r="18" spans="1:11" ht="16" customHeight="1" x14ac:dyDescent="0.25">
      <c r="A18" s="6">
        <v>201402828</v>
      </c>
      <c r="B18" s="9"/>
      <c r="C18" s="7" t="s">
        <v>173</v>
      </c>
      <c r="D18" s="8">
        <v>5</v>
      </c>
      <c r="E18" s="8">
        <v>21.75</v>
      </c>
      <c r="F18" s="8">
        <f t="shared" si="0"/>
        <v>26.75</v>
      </c>
      <c r="G18" s="8">
        <v>96</v>
      </c>
      <c r="H18" s="9">
        <v>70</v>
      </c>
      <c r="I18" s="10" t="s">
        <v>174</v>
      </c>
      <c r="J18" s="8">
        <f t="shared" si="1"/>
        <v>0.79814814814814827</v>
      </c>
      <c r="K18" s="2" t="s">
        <v>30</v>
      </c>
    </row>
    <row r="19" spans="1:11" ht="16" customHeight="1" x14ac:dyDescent="0.25">
      <c r="A19" s="6">
        <v>201300337</v>
      </c>
      <c r="B19" s="9"/>
      <c r="C19" s="7" t="s">
        <v>99</v>
      </c>
      <c r="D19" s="8">
        <v>5</v>
      </c>
      <c r="E19" s="8">
        <v>22</v>
      </c>
      <c r="F19" s="8">
        <f t="shared" si="0"/>
        <v>27</v>
      </c>
      <c r="G19" s="8">
        <v>94</v>
      </c>
      <c r="H19" s="9">
        <v>70</v>
      </c>
      <c r="I19" s="10" t="s">
        <v>100</v>
      </c>
      <c r="J19" s="8">
        <f t="shared" si="1"/>
        <v>0.79333333333333345</v>
      </c>
      <c r="K19" s="2" t="s">
        <v>30</v>
      </c>
    </row>
    <row r="20" spans="1:11" ht="16" customHeight="1" x14ac:dyDescent="0.25">
      <c r="A20" s="6">
        <v>201402774</v>
      </c>
      <c r="B20" s="9"/>
      <c r="C20" s="7" t="s">
        <v>171</v>
      </c>
      <c r="D20" s="8">
        <v>5</v>
      </c>
      <c r="E20" s="8">
        <v>22</v>
      </c>
      <c r="F20" s="8">
        <f t="shared" si="0"/>
        <v>27</v>
      </c>
      <c r="G20" s="8">
        <v>82</v>
      </c>
      <c r="H20" s="9">
        <v>80</v>
      </c>
      <c r="I20" s="10" t="s">
        <v>172</v>
      </c>
      <c r="J20" s="8">
        <f t="shared" si="1"/>
        <v>0.79333333333333345</v>
      </c>
      <c r="K20" s="2" t="s">
        <v>30</v>
      </c>
    </row>
    <row r="21" spans="1:11" ht="16" customHeight="1" x14ac:dyDescent="0.25">
      <c r="A21" s="6">
        <v>201202638</v>
      </c>
      <c r="B21" s="9"/>
      <c r="C21" s="7" t="s">
        <v>73</v>
      </c>
      <c r="D21" s="8">
        <v>5</v>
      </c>
      <c r="E21" s="8">
        <v>22</v>
      </c>
      <c r="F21" s="8">
        <f t="shared" si="0"/>
        <v>27</v>
      </c>
      <c r="G21" s="8">
        <v>94</v>
      </c>
      <c r="H21" s="9">
        <v>69</v>
      </c>
      <c r="I21" s="10" t="s">
        <v>74</v>
      </c>
      <c r="J21" s="8">
        <f t="shared" si="1"/>
        <v>0.78933333333333344</v>
      </c>
      <c r="K21" s="2" t="s">
        <v>30</v>
      </c>
    </row>
    <row r="22" spans="1:11" ht="16" customHeight="1" x14ac:dyDescent="0.25">
      <c r="A22" s="6">
        <v>201101123</v>
      </c>
      <c r="B22" s="9"/>
      <c r="C22" s="7" t="s">
        <v>28</v>
      </c>
      <c r="D22" s="8">
        <v>5</v>
      </c>
      <c r="E22" s="8">
        <v>21.5</v>
      </c>
      <c r="F22" s="8">
        <f t="shared" si="0"/>
        <v>26.5</v>
      </c>
      <c r="G22" s="8">
        <v>97</v>
      </c>
      <c r="H22" s="9">
        <v>67</v>
      </c>
      <c r="I22" s="10" t="s">
        <v>29</v>
      </c>
      <c r="J22" s="8">
        <f t="shared" si="1"/>
        <v>0.78762962962962968</v>
      </c>
      <c r="K22" s="2" t="s">
        <v>30</v>
      </c>
    </row>
    <row r="23" spans="1:11" ht="16" customHeight="1" x14ac:dyDescent="0.25">
      <c r="A23" s="6">
        <v>201400805</v>
      </c>
      <c r="B23" s="9"/>
      <c r="C23" s="7" t="s">
        <v>146</v>
      </c>
      <c r="D23" s="8">
        <v>5</v>
      </c>
      <c r="E23" s="8">
        <v>22</v>
      </c>
      <c r="F23" s="8">
        <f t="shared" si="0"/>
        <v>27</v>
      </c>
      <c r="G23" s="8">
        <v>98</v>
      </c>
      <c r="H23" s="9">
        <v>65</v>
      </c>
      <c r="I23" s="10" t="s">
        <v>147</v>
      </c>
      <c r="J23" s="8">
        <f t="shared" si="1"/>
        <v>0.78666666666666674</v>
      </c>
      <c r="K23" s="2" t="s">
        <v>17</v>
      </c>
    </row>
    <row r="24" spans="1:11" ht="16" customHeight="1" x14ac:dyDescent="0.25">
      <c r="A24" s="6">
        <v>201200444</v>
      </c>
      <c r="B24" s="9"/>
      <c r="C24" s="7" t="s">
        <v>48</v>
      </c>
      <c r="D24" s="8">
        <v>5</v>
      </c>
      <c r="E24" s="8">
        <v>22</v>
      </c>
      <c r="F24" s="8">
        <f t="shared" si="0"/>
        <v>27</v>
      </c>
      <c r="G24" s="8">
        <v>82</v>
      </c>
      <c r="H24" s="9">
        <v>78</v>
      </c>
      <c r="I24" s="10" t="s">
        <v>49</v>
      </c>
      <c r="J24" s="8">
        <f t="shared" si="1"/>
        <v>0.78533333333333344</v>
      </c>
      <c r="K24" s="2" t="s">
        <v>17</v>
      </c>
    </row>
    <row r="25" spans="1:11" ht="16" customHeight="1" x14ac:dyDescent="0.25">
      <c r="A25" s="6">
        <v>201202698</v>
      </c>
      <c r="B25" s="9"/>
      <c r="C25" s="7" t="s">
        <v>75</v>
      </c>
      <c r="D25" s="8">
        <v>5</v>
      </c>
      <c r="E25" s="8">
        <v>22</v>
      </c>
      <c r="F25" s="8">
        <f t="shared" si="0"/>
        <v>27</v>
      </c>
      <c r="G25" s="8">
        <v>91</v>
      </c>
      <c r="H25" s="9">
        <v>70</v>
      </c>
      <c r="I25" s="10" t="s">
        <v>76</v>
      </c>
      <c r="J25" s="8">
        <f t="shared" si="1"/>
        <v>0.78333333333333344</v>
      </c>
      <c r="K25" s="2" t="s">
        <v>17</v>
      </c>
    </row>
    <row r="26" spans="1:11" ht="16" customHeight="1" x14ac:dyDescent="0.25">
      <c r="A26" s="6">
        <v>201202829</v>
      </c>
      <c r="B26" s="9"/>
      <c r="C26" s="7" t="s">
        <v>77</v>
      </c>
      <c r="D26" s="8">
        <v>5</v>
      </c>
      <c r="E26" s="8">
        <v>22</v>
      </c>
      <c r="F26" s="8">
        <f t="shared" si="0"/>
        <v>27</v>
      </c>
      <c r="G26" s="8">
        <v>99</v>
      </c>
      <c r="H26" s="9">
        <v>63</v>
      </c>
      <c r="I26" s="10" t="s">
        <v>78</v>
      </c>
      <c r="J26" s="8">
        <f t="shared" si="1"/>
        <v>0.78200000000000003</v>
      </c>
      <c r="K26" s="2" t="s">
        <v>17</v>
      </c>
    </row>
    <row r="27" spans="1:11" ht="16" customHeight="1" x14ac:dyDescent="0.25">
      <c r="A27" s="6">
        <v>201400314</v>
      </c>
      <c r="B27" s="9"/>
      <c r="C27" s="7" t="s">
        <v>134</v>
      </c>
      <c r="D27" s="8">
        <v>5</v>
      </c>
      <c r="E27" s="8">
        <v>22</v>
      </c>
      <c r="F27" s="8">
        <f t="shared" si="0"/>
        <v>27</v>
      </c>
      <c r="G27" s="8">
        <v>93</v>
      </c>
      <c r="H27" s="9">
        <v>68</v>
      </c>
      <c r="I27" s="10" t="s">
        <v>135</v>
      </c>
      <c r="J27" s="8">
        <f t="shared" si="1"/>
        <v>0.78200000000000003</v>
      </c>
      <c r="K27" s="2" t="s">
        <v>17</v>
      </c>
    </row>
    <row r="28" spans="1:11" ht="16" customHeight="1" x14ac:dyDescent="0.25">
      <c r="A28" s="6">
        <v>201001100</v>
      </c>
      <c r="B28" s="9"/>
      <c r="C28" s="7" t="s">
        <v>18</v>
      </c>
      <c r="D28" s="8">
        <v>5</v>
      </c>
      <c r="E28" s="8">
        <v>21.75</v>
      </c>
      <c r="F28" s="8">
        <f t="shared" si="0"/>
        <v>26.75</v>
      </c>
      <c r="G28" s="8">
        <v>87</v>
      </c>
      <c r="H28" s="9">
        <v>73</v>
      </c>
      <c r="I28" s="10" t="s">
        <v>19</v>
      </c>
      <c r="J28" s="8">
        <f t="shared" si="1"/>
        <v>0.78014814814814826</v>
      </c>
      <c r="K28" s="2" t="s">
        <v>17</v>
      </c>
    </row>
    <row r="29" spans="1:11" ht="16" customHeight="1" x14ac:dyDescent="0.25">
      <c r="A29" s="6">
        <v>201303586</v>
      </c>
      <c r="B29" s="2" t="s">
        <v>11</v>
      </c>
      <c r="C29" s="7" t="s">
        <v>130</v>
      </c>
      <c r="D29" s="8">
        <v>5</v>
      </c>
      <c r="E29" s="8">
        <v>22</v>
      </c>
      <c r="F29" s="8">
        <f t="shared" si="0"/>
        <v>27</v>
      </c>
      <c r="G29" s="8">
        <v>89</v>
      </c>
      <c r="H29" s="9">
        <v>70</v>
      </c>
      <c r="I29" s="10" t="s">
        <v>131</v>
      </c>
      <c r="J29" s="8">
        <f t="shared" si="1"/>
        <v>0.77666666666666673</v>
      </c>
      <c r="K29" s="11" t="s">
        <v>30</v>
      </c>
    </row>
    <row r="30" spans="1:11" ht="16" customHeight="1" x14ac:dyDescent="0.25">
      <c r="A30" s="6">
        <v>201203436</v>
      </c>
      <c r="B30" s="9"/>
      <c r="C30" s="7" t="s">
        <v>89</v>
      </c>
      <c r="D30" s="8">
        <v>5</v>
      </c>
      <c r="E30" s="8">
        <v>21.75</v>
      </c>
      <c r="F30" s="8">
        <f t="shared" si="0"/>
        <v>26.75</v>
      </c>
      <c r="G30" s="8">
        <v>98</v>
      </c>
      <c r="H30" s="9">
        <v>60</v>
      </c>
      <c r="I30" s="10" t="s">
        <v>90</v>
      </c>
      <c r="J30" s="8">
        <f t="shared" si="1"/>
        <v>0.76481481481481484</v>
      </c>
      <c r="K30" s="2" t="s">
        <v>17</v>
      </c>
    </row>
    <row r="31" spans="1:11" ht="16" customHeight="1" x14ac:dyDescent="0.25">
      <c r="A31" s="6">
        <v>201101572</v>
      </c>
      <c r="B31" s="9"/>
      <c r="C31" s="7" t="s">
        <v>33</v>
      </c>
      <c r="D31" s="8">
        <v>5</v>
      </c>
      <c r="E31" s="8">
        <v>21.5</v>
      </c>
      <c r="F31" s="8">
        <f t="shared" si="0"/>
        <v>26.5</v>
      </c>
      <c r="G31" s="8">
        <v>92</v>
      </c>
      <c r="H31" s="9">
        <v>65</v>
      </c>
      <c r="I31" s="10" t="s">
        <v>34</v>
      </c>
      <c r="J31" s="8">
        <f t="shared" si="1"/>
        <v>0.76296296296296306</v>
      </c>
      <c r="K31" s="2" t="s">
        <v>17</v>
      </c>
    </row>
    <row r="32" spans="1:11" ht="16" customHeight="1" x14ac:dyDescent="0.25">
      <c r="A32" s="6">
        <v>201201281</v>
      </c>
      <c r="B32" s="2" t="s">
        <v>11</v>
      </c>
      <c r="C32" s="7" t="s">
        <v>54</v>
      </c>
      <c r="D32" s="8">
        <v>5</v>
      </c>
      <c r="E32" s="8">
        <v>22</v>
      </c>
      <c r="F32" s="8">
        <f t="shared" si="0"/>
        <v>27</v>
      </c>
      <c r="G32" s="8">
        <v>94</v>
      </c>
      <c r="H32" s="9">
        <v>62</v>
      </c>
      <c r="I32" s="10" t="s">
        <v>55</v>
      </c>
      <c r="J32" s="8">
        <f t="shared" si="1"/>
        <v>0.76133333333333342</v>
      </c>
      <c r="K32" s="11" t="s">
        <v>30</v>
      </c>
    </row>
    <row r="33" spans="1:11" ht="16" customHeight="1" x14ac:dyDescent="0.25">
      <c r="A33" s="6">
        <v>201402005</v>
      </c>
      <c r="B33" s="9"/>
      <c r="C33" s="7" t="s">
        <v>160</v>
      </c>
      <c r="D33" s="8">
        <v>5</v>
      </c>
      <c r="E33" s="8">
        <v>21.5</v>
      </c>
      <c r="F33" s="8">
        <f t="shared" si="0"/>
        <v>26.5</v>
      </c>
      <c r="G33" s="8">
        <v>86</v>
      </c>
      <c r="H33" s="9">
        <v>67</v>
      </c>
      <c r="I33" s="10" t="s">
        <v>161</v>
      </c>
      <c r="J33" s="8">
        <f t="shared" si="1"/>
        <v>0.75096296296296305</v>
      </c>
      <c r="K33" s="2" t="s">
        <v>17</v>
      </c>
    </row>
    <row r="34" spans="1:11" ht="16" customHeight="1" x14ac:dyDescent="0.25">
      <c r="A34" s="6">
        <v>201400454</v>
      </c>
      <c r="B34" s="9"/>
      <c r="C34" s="7" t="s">
        <v>136</v>
      </c>
      <c r="D34" s="8">
        <v>5</v>
      </c>
      <c r="E34" s="8">
        <v>22</v>
      </c>
      <c r="F34" s="8">
        <f t="shared" ref="F34:F65" si="2">D34+E34</f>
        <v>27</v>
      </c>
      <c r="G34" s="8">
        <v>69</v>
      </c>
      <c r="H34" s="9">
        <v>80</v>
      </c>
      <c r="I34" s="10" t="s">
        <v>137</v>
      </c>
      <c r="J34" s="8">
        <f t="shared" ref="J34:J65" si="3">0.2*F34/27+0.4*G34/120+0.4*H34/100</f>
        <v>0.75</v>
      </c>
      <c r="K34" s="2" t="s">
        <v>17</v>
      </c>
    </row>
    <row r="35" spans="1:11" ht="16" customHeight="1" x14ac:dyDescent="0.25">
      <c r="A35" s="6">
        <v>200901045</v>
      </c>
      <c r="B35" s="9"/>
      <c r="C35" s="7" t="s">
        <v>15</v>
      </c>
      <c r="D35" s="8">
        <v>5</v>
      </c>
      <c r="E35" s="8">
        <v>22</v>
      </c>
      <c r="F35" s="8">
        <f t="shared" si="2"/>
        <v>27</v>
      </c>
      <c r="G35" s="8">
        <v>90</v>
      </c>
      <c r="H35" s="9">
        <v>62</v>
      </c>
      <c r="I35" s="10" t="s">
        <v>16</v>
      </c>
      <c r="J35" s="8">
        <f t="shared" si="3"/>
        <v>0.748</v>
      </c>
      <c r="K35" s="2" t="s">
        <v>17</v>
      </c>
    </row>
    <row r="36" spans="1:11" ht="16" customHeight="1" x14ac:dyDescent="0.25">
      <c r="A36" s="6">
        <v>201003669</v>
      </c>
      <c r="B36" s="9"/>
      <c r="C36" s="7" t="s">
        <v>20</v>
      </c>
      <c r="D36" s="8">
        <v>5</v>
      </c>
      <c r="E36" s="8">
        <v>21.5</v>
      </c>
      <c r="F36" s="8">
        <f t="shared" si="2"/>
        <v>26.5</v>
      </c>
      <c r="G36" s="8">
        <v>73</v>
      </c>
      <c r="H36" s="9">
        <v>77</v>
      </c>
      <c r="I36" s="10" t="s">
        <v>21</v>
      </c>
      <c r="J36" s="8">
        <f t="shared" si="3"/>
        <v>0.74762962962962964</v>
      </c>
      <c r="K36" s="2" t="s">
        <v>17</v>
      </c>
    </row>
    <row r="37" spans="1:11" ht="16" customHeight="1" x14ac:dyDescent="0.25">
      <c r="A37" s="6">
        <v>201202475</v>
      </c>
      <c r="B37" s="9"/>
      <c r="C37" s="7" t="s">
        <v>69</v>
      </c>
      <c r="D37" s="8">
        <v>5</v>
      </c>
      <c r="E37" s="8">
        <v>22</v>
      </c>
      <c r="F37" s="8">
        <f t="shared" si="2"/>
        <v>27</v>
      </c>
      <c r="G37" s="8">
        <v>86</v>
      </c>
      <c r="H37" s="9">
        <v>65</v>
      </c>
      <c r="I37" s="10" t="s">
        <v>70</v>
      </c>
      <c r="J37" s="8">
        <f t="shared" si="3"/>
        <v>0.7466666666666667</v>
      </c>
      <c r="K37" s="2" t="s">
        <v>17</v>
      </c>
    </row>
    <row r="38" spans="1:11" ht="16" customHeight="1" x14ac:dyDescent="0.25">
      <c r="A38" s="6">
        <v>201301383</v>
      </c>
      <c r="B38" s="9"/>
      <c r="C38" s="7" t="s">
        <v>112</v>
      </c>
      <c r="D38" s="8">
        <v>5</v>
      </c>
      <c r="E38" s="8">
        <v>22</v>
      </c>
      <c r="F38" s="8">
        <f t="shared" si="2"/>
        <v>27</v>
      </c>
      <c r="G38" s="8">
        <v>89</v>
      </c>
      <c r="H38" s="9">
        <v>62</v>
      </c>
      <c r="I38" s="10" t="s">
        <v>113</v>
      </c>
      <c r="J38" s="8">
        <f t="shared" si="3"/>
        <v>0.7446666666666667</v>
      </c>
      <c r="K38" s="2" t="s">
        <v>17</v>
      </c>
    </row>
    <row r="39" spans="1:11" ht="16" customHeight="1" x14ac:dyDescent="0.25">
      <c r="A39" s="6">
        <v>201402762</v>
      </c>
      <c r="B39" s="9"/>
      <c r="C39" s="7" t="s">
        <v>169</v>
      </c>
      <c r="D39" s="8">
        <v>5</v>
      </c>
      <c r="E39" s="8">
        <v>22</v>
      </c>
      <c r="F39" s="8">
        <f t="shared" si="2"/>
        <v>27</v>
      </c>
      <c r="G39" s="8">
        <v>91</v>
      </c>
      <c r="H39" s="9">
        <v>60</v>
      </c>
      <c r="I39" s="10" t="s">
        <v>170</v>
      </c>
      <c r="J39" s="8">
        <f t="shared" si="3"/>
        <v>0.7433333333333334</v>
      </c>
      <c r="K39" s="2" t="s">
        <v>17</v>
      </c>
    </row>
    <row r="40" spans="1:11" ht="16" customHeight="1" x14ac:dyDescent="0.25">
      <c r="A40" s="6">
        <v>201203009</v>
      </c>
      <c r="B40" s="9"/>
      <c r="C40" s="7" t="s">
        <v>79</v>
      </c>
      <c r="D40" s="8">
        <v>5</v>
      </c>
      <c r="E40" s="8">
        <v>22</v>
      </c>
      <c r="F40" s="8">
        <f t="shared" si="2"/>
        <v>27</v>
      </c>
      <c r="G40" s="8">
        <v>93</v>
      </c>
      <c r="H40" s="9">
        <v>57</v>
      </c>
      <c r="I40" s="10" t="s">
        <v>80</v>
      </c>
      <c r="J40" s="8">
        <f t="shared" si="3"/>
        <v>0.73799999999999999</v>
      </c>
      <c r="K40" s="2" t="s">
        <v>17</v>
      </c>
    </row>
    <row r="41" spans="1:11" ht="16" customHeight="1" x14ac:dyDescent="0.25">
      <c r="A41" s="6">
        <v>201103801</v>
      </c>
      <c r="B41" s="9"/>
      <c r="C41" s="7" t="s">
        <v>38</v>
      </c>
      <c r="D41" s="8">
        <v>5</v>
      </c>
      <c r="E41" s="8">
        <v>21.5</v>
      </c>
      <c r="F41" s="8">
        <f t="shared" si="2"/>
        <v>26.5</v>
      </c>
      <c r="G41" s="8">
        <v>82</v>
      </c>
      <c r="H41" s="9">
        <v>67</v>
      </c>
      <c r="I41" s="10" t="s">
        <v>39</v>
      </c>
      <c r="J41" s="8">
        <f t="shared" si="3"/>
        <v>0.73762962962962975</v>
      </c>
      <c r="K41" s="2" t="s">
        <v>17</v>
      </c>
    </row>
    <row r="42" spans="1:11" ht="16" customHeight="1" x14ac:dyDescent="0.25">
      <c r="A42" s="6">
        <v>201400785</v>
      </c>
      <c r="B42" s="9"/>
      <c r="C42" s="7" t="s">
        <v>144</v>
      </c>
      <c r="D42" s="8">
        <v>5</v>
      </c>
      <c r="E42" s="8">
        <v>22</v>
      </c>
      <c r="F42" s="8">
        <f t="shared" si="2"/>
        <v>27</v>
      </c>
      <c r="G42" s="8">
        <v>77</v>
      </c>
      <c r="H42" s="9">
        <v>70</v>
      </c>
      <c r="I42" s="10" t="s">
        <v>145</v>
      </c>
      <c r="J42" s="8">
        <f t="shared" si="3"/>
        <v>0.73666666666666669</v>
      </c>
      <c r="K42" s="2" t="s">
        <v>17</v>
      </c>
    </row>
    <row r="43" spans="1:11" ht="16" customHeight="1" x14ac:dyDescent="0.25">
      <c r="A43" s="6">
        <v>201303437</v>
      </c>
      <c r="B43" s="9"/>
      <c r="C43" s="7" t="s">
        <v>128</v>
      </c>
      <c r="D43" s="8">
        <v>5</v>
      </c>
      <c r="E43" s="8">
        <v>22</v>
      </c>
      <c r="F43" s="8">
        <f t="shared" si="2"/>
        <v>27</v>
      </c>
      <c r="G43" s="8">
        <v>89</v>
      </c>
      <c r="H43" s="9">
        <v>59</v>
      </c>
      <c r="I43" s="10" t="s">
        <v>129</v>
      </c>
      <c r="J43" s="8">
        <f t="shared" si="3"/>
        <v>0.73266666666666669</v>
      </c>
      <c r="K43" s="2" t="s">
        <v>17</v>
      </c>
    </row>
    <row r="44" spans="1:11" ht="16" customHeight="1" x14ac:dyDescent="0.25">
      <c r="A44" s="6">
        <v>201201166</v>
      </c>
      <c r="B44" s="9"/>
      <c r="C44" s="7" t="s">
        <v>52</v>
      </c>
      <c r="D44" s="8">
        <v>5</v>
      </c>
      <c r="E44" s="8">
        <v>21.75</v>
      </c>
      <c r="F44" s="8">
        <f t="shared" si="2"/>
        <v>26.75</v>
      </c>
      <c r="G44" s="8">
        <v>82</v>
      </c>
      <c r="H44" s="9">
        <v>65</v>
      </c>
      <c r="I44" s="10" t="s">
        <v>53</v>
      </c>
      <c r="J44" s="8">
        <f t="shared" si="3"/>
        <v>0.73148148148148151</v>
      </c>
      <c r="K44" s="2" t="s">
        <v>17</v>
      </c>
    </row>
    <row r="45" spans="1:11" ht="16" customHeight="1" x14ac:dyDescent="0.25">
      <c r="A45" s="6">
        <v>201203972</v>
      </c>
      <c r="B45" s="2" t="s">
        <v>11</v>
      </c>
      <c r="C45" s="7" t="s">
        <v>93</v>
      </c>
      <c r="D45" s="8">
        <v>5</v>
      </c>
      <c r="E45" s="8">
        <v>21.75</v>
      </c>
      <c r="F45" s="8">
        <f t="shared" si="2"/>
        <v>26.75</v>
      </c>
      <c r="G45" s="8">
        <v>85</v>
      </c>
      <c r="H45" s="9">
        <v>62</v>
      </c>
      <c r="I45" s="10" t="s">
        <v>94</v>
      </c>
      <c r="J45" s="8">
        <f t="shared" si="3"/>
        <v>0.72948148148148151</v>
      </c>
      <c r="K45" s="11" t="s">
        <v>30</v>
      </c>
    </row>
    <row r="46" spans="1:11" ht="16" customHeight="1" x14ac:dyDescent="0.25">
      <c r="A46" s="6">
        <v>201402023</v>
      </c>
      <c r="B46" s="9"/>
      <c r="C46" s="7" t="s">
        <v>162</v>
      </c>
      <c r="D46" s="8">
        <v>5</v>
      </c>
      <c r="E46" s="8">
        <v>22</v>
      </c>
      <c r="F46" s="8">
        <f t="shared" si="2"/>
        <v>27</v>
      </c>
      <c r="G46" s="8">
        <v>84</v>
      </c>
      <c r="H46" s="9">
        <v>62</v>
      </c>
      <c r="I46" s="10" t="s">
        <v>163</v>
      </c>
      <c r="J46" s="8">
        <f t="shared" si="3"/>
        <v>0.72799999999999998</v>
      </c>
      <c r="K46" s="2" t="s">
        <v>14</v>
      </c>
    </row>
    <row r="47" spans="1:11" ht="16" customHeight="1" x14ac:dyDescent="0.25">
      <c r="A47" s="6">
        <v>201300146</v>
      </c>
      <c r="B47" s="9"/>
      <c r="C47" s="7" t="s">
        <v>97</v>
      </c>
      <c r="D47" s="8">
        <v>5</v>
      </c>
      <c r="E47" s="8">
        <v>20.75</v>
      </c>
      <c r="F47" s="8">
        <f t="shared" si="2"/>
        <v>25.75</v>
      </c>
      <c r="G47" s="8">
        <v>96</v>
      </c>
      <c r="H47" s="9">
        <v>54</v>
      </c>
      <c r="I47" s="10" t="s">
        <v>98</v>
      </c>
      <c r="J47" s="8">
        <f t="shared" si="3"/>
        <v>0.72674074074074091</v>
      </c>
      <c r="K47" s="2" t="s">
        <v>14</v>
      </c>
    </row>
    <row r="48" spans="1:11" ht="16" customHeight="1" x14ac:dyDescent="0.25">
      <c r="A48" s="6">
        <v>201302656</v>
      </c>
      <c r="B48" s="9"/>
      <c r="C48" s="7" t="s">
        <v>124</v>
      </c>
      <c r="D48" s="8">
        <v>5</v>
      </c>
      <c r="E48" s="8">
        <v>21.75</v>
      </c>
      <c r="F48" s="8">
        <f t="shared" si="2"/>
        <v>26.75</v>
      </c>
      <c r="G48" s="8">
        <v>86</v>
      </c>
      <c r="H48" s="9">
        <v>59</v>
      </c>
      <c r="I48" s="10" t="s">
        <v>125</v>
      </c>
      <c r="J48" s="8">
        <f t="shared" si="3"/>
        <v>0.7208148148148148</v>
      </c>
      <c r="K48" s="2" t="s">
        <v>14</v>
      </c>
    </row>
    <row r="49" spans="1:11" ht="16" customHeight="1" x14ac:dyDescent="0.25">
      <c r="A49" s="6">
        <v>201200265</v>
      </c>
      <c r="B49" s="9"/>
      <c r="C49" s="7" t="s">
        <v>46</v>
      </c>
      <c r="D49" s="8">
        <v>5</v>
      </c>
      <c r="E49" s="8">
        <v>21.5</v>
      </c>
      <c r="F49" s="8">
        <f t="shared" si="2"/>
        <v>26.5</v>
      </c>
      <c r="G49" s="8">
        <v>91</v>
      </c>
      <c r="H49" s="9">
        <v>55</v>
      </c>
      <c r="I49" s="10" t="s">
        <v>47</v>
      </c>
      <c r="J49" s="8">
        <f t="shared" si="3"/>
        <v>0.71962962962962962</v>
      </c>
      <c r="K49" s="2" t="s">
        <v>14</v>
      </c>
    </row>
    <row r="50" spans="1:11" ht="16" customHeight="1" x14ac:dyDescent="0.25">
      <c r="A50" s="6">
        <v>201403254</v>
      </c>
      <c r="B50" s="9"/>
      <c r="C50" s="7" t="s">
        <v>179</v>
      </c>
      <c r="D50" s="8">
        <v>5</v>
      </c>
      <c r="E50" s="8">
        <v>21</v>
      </c>
      <c r="F50" s="8">
        <f t="shared" si="2"/>
        <v>26</v>
      </c>
      <c r="G50" s="8">
        <v>83</v>
      </c>
      <c r="H50" s="9">
        <v>62</v>
      </c>
      <c r="I50" s="10" t="s">
        <v>180</v>
      </c>
      <c r="J50" s="8">
        <f t="shared" si="3"/>
        <v>0.71725925925925926</v>
      </c>
      <c r="K50" s="2" t="s">
        <v>14</v>
      </c>
    </row>
    <row r="51" spans="1:11" ht="16" customHeight="1" x14ac:dyDescent="0.25">
      <c r="A51" s="6">
        <v>201403115</v>
      </c>
      <c r="B51" s="9"/>
      <c r="C51" s="7" t="s">
        <v>177</v>
      </c>
      <c r="D51" s="8">
        <v>5</v>
      </c>
      <c r="E51" s="8">
        <v>22</v>
      </c>
      <c r="F51" s="8">
        <f t="shared" si="2"/>
        <v>27</v>
      </c>
      <c r="G51" s="8">
        <v>71</v>
      </c>
      <c r="H51" s="9">
        <v>70</v>
      </c>
      <c r="I51" s="10" t="s">
        <v>178</v>
      </c>
      <c r="J51" s="8">
        <f t="shared" si="3"/>
        <v>0.71666666666666679</v>
      </c>
      <c r="K51" s="2" t="s">
        <v>24</v>
      </c>
    </row>
    <row r="52" spans="1:11" ht="16" customHeight="1" x14ac:dyDescent="0.25">
      <c r="A52" s="6">
        <v>201401447</v>
      </c>
      <c r="B52" s="9"/>
      <c r="C52" s="7" t="s">
        <v>154</v>
      </c>
      <c r="D52" s="8">
        <v>5</v>
      </c>
      <c r="E52" s="8">
        <v>22</v>
      </c>
      <c r="F52" s="8">
        <f t="shared" si="2"/>
        <v>27</v>
      </c>
      <c r="G52" s="8">
        <v>84</v>
      </c>
      <c r="H52" s="9">
        <v>57</v>
      </c>
      <c r="I52" s="10" t="s">
        <v>155</v>
      </c>
      <c r="J52" s="8">
        <f t="shared" si="3"/>
        <v>0.70800000000000007</v>
      </c>
      <c r="K52" s="2" t="s">
        <v>24</v>
      </c>
    </row>
    <row r="53" spans="1:11" ht="16" customHeight="1" x14ac:dyDescent="0.25">
      <c r="A53" s="6">
        <v>201301004</v>
      </c>
      <c r="B53" s="9"/>
      <c r="C53" s="7" t="s">
        <v>101</v>
      </c>
      <c r="D53" s="8">
        <v>5</v>
      </c>
      <c r="E53" s="8">
        <v>22</v>
      </c>
      <c r="F53" s="8">
        <f t="shared" si="2"/>
        <v>27</v>
      </c>
      <c r="G53" s="8">
        <v>86</v>
      </c>
      <c r="H53" s="9">
        <v>54</v>
      </c>
      <c r="I53" s="10" t="s">
        <v>102</v>
      </c>
      <c r="J53" s="8">
        <f t="shared" si="3"/>
        <v>0.70266666666666677</v>
      </c>
      <c r="K53" s="2" t="s">
        <v>24</v>
      </c>
    </row>
    <row r="54" spans="1:11" ht="16" customHeight="1" x14ac:dyDescent="0.25">
      <c r="A54" s="6">
        <v>201403386</v>
      </c>
      <c r="B54" s="9"/>
      <c r="C54" s="7" t="s">
        <v>181</v>
      </c>
      <c r="D54" s="8">
        <v>5</v>
      </c>
      <c r="E54" s="8">
        <v>22</v>
      </c>
      <c r="F54" s="8">
        <f t="shared" si="2"/>
        <v>27</v>
      </c>
      <c r="G54" s="8">
        <v>80</v>
      </c>
      <c r="H54" s="9">
        <v>59</v>
      </c>
      <c r="I54" s="10" t="s">
        <v>182</v>
      </c>
      <c r="J54" s="8">
        <f t="shared" si="3"/>
        <v>0.70266666666666666</v>
      </c>
      <c r="K54" s="2" t="s">
        <v>24</v>
      </c>
    </row>
    <row r="55" spans="1:11" ht="16" customHeight="1" x14ac:dyDescent="0.25">
      <c r="A55" s="6">
        <v>201203985</v>
      </c>
      <c r="B55" s="2" t="s">
        <v>11</v>
      </c>
      <c r="C55" s="7" t="s">
        <v>95</v>
      </c>
      <c r="D55" s="8">
        <v>5</v>
      </c>
      <c r="E55" s="8">
        <v>21.5</v>
      </c>
      <c r="F55" s="8">
        <f t="shared" si="2"/>
        <v>26.5</v>
      </c>
      <c r="G55" s="8">
        <v>92</v>
      </c>
      <c r="H55" s="9">
        <v>49</v>
      </c>
      <c r="I55" s="10" t="s">
        <v>96</v>
      </c>
      <c r="J55" s="8">
        <f t="shared" si="3"/>
        <v>0.69896296296296301</v>
      </c>
      <c r="K55" s="11" t="s">
        <v>17</v>
      </c>
    </row>
    <row r="56" spans="1:11" ht="16" customHeight="1" x14ac:dyDescent="0.25">
      <c r="A56" s="6">
        <v>201203121</v>
      </c>
      <c r="B56" s="9"/>
      <c r="C56" s="7" t="s">
        <v>81</v>
      </c>
      <c r="D56" s="8">
        <v>5</v>
      </c>
      <c r="E56" s="8">
        <v>22</v>
      </c>
      <c r="F56" s="8">
        <f t="shared" si="2"/>
        <v>27</v>
      </c>
      <c r="G56" s="8">
        <v>83</v>
      </c>
      <c r="H56" s="9">
        <v>53</v>
      </c>
      <c r="I56" s="10" t="s">
        <v>82</v>
      </c>
      <c r="J56" s="8">
        <f t="shared" si="3"/>
        <v>0.68866666666666676</v>
      </c>
      <c r="K56" s="2" t="s">
        <v>24</v>
      </c>
    </row>
    <row r="57" spans="1:11" ht="16" customHeight="1" x14ac:dyDescent="0.25">
      <c r="A57" s="6">
        <v>201201632</v>
      </c>
      <c r="B57" s="9"/>
      <c r="C57" s="7" t="s">
        <v>58</v>
      </c>
      <c r="D57" s="8">
        <v>5</v>
      </c>
      <c r="E57" s="8">
        <v>21.25</v>
      </c>
      <c r="F57" s="8">
        <f t="shared" si="2"/>
        <v>26.25</v>
      </c>
      <c r="G57" s="8">
        <v>81</v>
      </c>
      <c r="H57" s="9">
        <v>55</v>
      </c>
      <c r="I57" s="10" t="s">
        <v>59</v>
      </c>
      <c r="J57" s="8">
        <f t="shared" si="3"/>
        <v>0.68444444444444441</v>
      </c>
      <c r="K57" s="2" t="s">
        <v>24</v>
      </c>
    </row>
    <row r="58" spans="1:11" ht="16" customHeight="1" x14ac:dyDescent="0.25">
      <c r="A58" s="6">
        <v>201200937</v>
      </c>
      <c r="B58" s="9"/>
      <c r="C58" s="7" t="s">
        <v>50</v>
      </c>
      <c r="D58" s="8">
        <v>5</v>
      </c>
      <c r="E58" s="8">
        <v>22</v>
      </c>
      <c r="F58" s="8">
        <f t="shared" si="2"/>
        <v>27</v>
      </c>
      <c r="G58" s="8">
        <v>56</v>
      </c>
      <c r="H58" s="9">
        <v>72</v>
      </c>
      <c r="I58" s="10" t="s">
        <v>51</v>
      </c>
      <c r="J58" s="8">
        <f t="shared" si="3"/>
        <v>0.67466666666666675</v>
      </c>
      <c r="K58" s="2" t="s">
        <v>24</v>
      </c>
    </row>
    <row r="59" spans="1:11" ht="16" customHeight="1" x14ac:dyDescent="0.25">
      <c r="A59" s="6">
        <v>201203851</v>
      </c>
      <c r="B59" s="2" t="s">
        <v>11</v>
      </c>
      <c r="C59" s="7" t="s">
        <v>91</v>
      </c>
      <c r="D59" s="8">
        <v>5</v>
      </c>
      <c r="E59" s="8">
        <v>21.5</v>
      </c>
      <c r="F59" s="8">
        <f t="shared" si="2"/>
        <v>26.5</v>
      </c>
      <c r="G59" s="8">
        <v>90</v>
      </c>
      <c r="H59" s="9">
        <v>42</v>
      </c>
      <c r="I59" s="10" t="s">
        <v>92</v>
      </c>
      <c r="J59" s="8">
        <f t="shared" si="3"/>
        <v>0.66429629629629638</v>
      </c>
      <c r="K59" s="11" t="s">
        <v>17</v>
      </c>
    </row>
    <row r="60" spans="1:11" ht="16" customHeight="1" x14ac:dyDescent="0.25">
      <c r="A60" s="6">
        <v>201100081</v>
      </c>
      <c r="B60" s="9"/>
      <c r="C60" s="7" t="s">
        <v>22</v>
      </c>
      <c r="D60" s="8">
        <v>5</v>
      </c>
      <c r="E60" s="8">
        <v>21.5</v>
      </c>
      <c r="F60" s="8">
        <f t="shared" si="2"/>
        <v>26.5</v>
      </c>
      <c r="G60" s="8">
        <v>69</v>
      </c>
      <c r="H60" s="9">
        <v>59</v>
      </c>
      <c r="I60" s="10" t="s">
        <v>23</v>
      </c>
      <c r="J60" s="8">
        <f t="shared" si="3"/>
        <v>0.66229629629629638</v>
      </c>
      <c r="K60" s="2" t="s">
        <v>24</v>
      </c>
    </row>
    <row r="61" spans="1:11" ht="16" customHeight="1" x14ac:dyDescent="0.25">
      <c r="A61" s="6">
        <v>201401326</v>
      </c>
      <c r="B61" s="9"/>
      <c r="C61" s="7" t="s">
        <v>152</v>
      </c>
      <c r="D61" s="8">
        <v>5</v>
      </c>
      <c r="E61" s="8">
        <v>22</v>
      </c>
      <c r="F61" s="8">
        <f t="shared" si="2"/>
        <v>27</v>
      </c>
      <c r="G61" s="8">
        <v>69</v>
      </c>
      <c r="H61" s="9">
        <v>57</v>
      </c>
      <c r="I61" s="10" t="s">
        <v>153</v>
      </c>
      <c r="J61" s="8">
        <f t="shared" si="3"/>
        <v>0.65800000000000003</v>
      </c>
      <c r="K61" s="2" t="s">
        <v>24</v>
      </c>
    </row>
    <row r="62" spans="1:11" ht="16" customHeight="1" x14ac:dyDescent="0.25">
      <c r="A62" s="6">
        <v>201301902</v>
      </c>
      <c r="B62" s="9"/>
      <c r="C62" s="7" t="s">
        <v>114</v>
      </c>
      <c r="D62" s="8">
        <v>5</v>
      </c>
      <c r="E62" s="8">
        <v>21</v>
      </c>
      <c r="F62" s="8">
        <f t="shared" si="2"/>
        <v>26</v>
      </c>
      <c r="G62" s="8">
        <v>80</v>
      </c>
      <c r="H62" s="9">
        <v>49</v>
      </c>
      <c r="I62" s="10" t="s">
        <v>115</v>
      </c>
      <c r="J62" s="8">
        <f t="shared" si="3"/>
        <v>0.65525925925925921</v>
      </c>
      <c r="K62" s="2" t="s">
        <v>24</v>
      </c>
    </row>
    <row r="63" spans="1:11" ht="16" customHeight="1" x14ac:dyDescent="0.25">
      <c r="A63" s="6">
        <v>201301969</v>
      </c>
      <c r="B63" s="9"/>
      <c r="C63" s="7" t="s">
        <v>116</v>
      </c>
      <c r="D63" s="8">
        <v>2.5</v>
      </c>
      <c r="E63" s="8">
        <v>21</v>
      </c>
      <c r="F63" s="8">
        <f t="shared" si="2"/>
        <v>23.5</v>
      </c>
      <c r="G63" s="8">
        <v>69</v>
      </c>
      <c r="H63" s="9">
        <v>62</v>
      </c>
      <c r="I63" s="10" t="s">
        <v>117</v>
      </c>
      <c r="J63" s="8">
        <f t="shared" si="3"/>
        <v>0.65207407407407403</v>
      </c>
      <c r="K63" s="2" t="s">
        <v>24</v>
      </c>
    </row>
    <row r="64" spans="1:11" ht="16" customHeight="1" x14ac:dyDescent="0.25">
      <c r="A64" s="6">
        <v>201101387</v>
      </c>
      <c r="B64" s="9"/>
      <c r="C64" s="7" t="s">
        <v>31</v>
      </c>
      <c r="D64" s="8">
        <v>5</v>
      </c>
      <c r="E64" s="8">
        <v>22</v>
      </c>
      <c r="F64" s="8">
        <f t="shared" si="2"/>
        <v>27</v>
      </c>
      <c r="G64" s="8">
        <v>79</v>
      </c>
      <c r="H64" s="9">
        <v>47</v>
      </c>
      <c r="I64" s="10" t="s">
        <v>32</v>
      </c>
      <c r="J64" s="8">
        <f t="shared" si="3"/>
        <v>0.65133333333333332</v>
      </c>
      <c r="K64" s="2" t="s">
        <v>24</v>
      </c>
    </row>
    <row r="65" spans="1:11" ht="16" customHeight="1" x14ac:dyDescent="0.25">
      <c r="A65" s="6">
        <v>201202303</v>
      </c>
      <c r="B65" s="9"/>
      <c r="C65" s="7" t="s">
        <v>65</v>
      </c>
      <c r="D65" s="8">
        <v>5</v>
      </c>
      <c r="E65" s="8">
        <v>21.75</v>
      </c>
      <c r="F65" s="8">
        <f t="shared" si="2"/>
        <v>26.75</v>
      </c>
      <c r="G65" s="8">
        <v>68</v>
      </c>
      <c r="H65" s="9">
        <v>55</v>
      </c>
      <c r="I65" s="10" t="s">
        <v>66</v>
      </c>
      <c r="J65" s="8">
        <f t="shared" si="3"/>
        <v>0.64481481481481484</v>
      </c>
      <c r="K65" s="2" t="s">
        <v>24</v>
      </c>
    </row>
    <row r="66" spans="1:11" ht="16" customHeight="1" x14ac:dyDescent="0.25">
      <c r="A66" s="6">
        <v>201103818</v>
      </c>
      <c r="B66" s="9"/>
      <c r="C66" s="7" t="s">
        <v>40</v>
      </c>
      <c r="D66" s="8">
        <v>5</v>
      </c>
      <c r="E66" s="8">
        <v>21.5</v>
      </c>
      <c r="F66" s="8">
        <f t="shared" ref="F66:F83" si="4">D66+E66</f>
        <v>26.5</v>
      </c>
      <c r="G66" s="8">
        <v>76</v>
      </c>
      <c r="H66" s="9">
        <v>47</v>
      </c>
      <c r="I66" s="10" t="s">
        <v>41</v>
      </c>
      <c r="J66" s="8">
        <f t="shared" ref="J66:J83" si="5">0.2*F66/27+0.4*G66/120+0.4*H66/100</f>
        <v>0.63762962962962977</v>
      </c>
      <c r="K66" s="2" t="s">
        <v>24</v>
      </c>
    </row>
    <row r="67" spans="1:11" ht="16" customHeight="1" x14ac:dyDescent="0.25">
      <c r="A67" s="6">
        <v>201304213</v>
      </c>
      <c r="B67" s="9"/>
      <c r="C67" s="7" t="s">
        <v>132</v>
      </c>
      <c r="D67" s="8">
        <v>5</v>
      </c>
      <c r="E67" s="8">
        <v>22</v>
      </c>
      <c r="F67" s="8">
        <f t="shared" si="4"/>
        <v>27</v>
      </c>
      <c r="G67" s="8">
        <v>65</v>
      </c>
      <c r="H67" s="9">
        <v>52</v>
      </c>
      <c r="I67" s="10" t="s">
        <v>133</v>
      </c>
      <c r="J67" s="8">
        <f t="shared" si="5"/>
        <v>0.6246666666666667</v>
      </c>
      <c r="K67" s="2" t="s">
        <v>24</v>
      </c>
    </row>
    <row r="68" spans="1:11" ht="16" customHeight="1" x14ac:dyDescent="0.25">
      <c r="A68" s="6">
        <v>201402373</v>
      </c>
      <c r="B68" s="9"/>
      <c r="C68" s="7" t="s">
        <v>168</v>
      </c>
      <c r="D68" s="8">
        <v>5</v>
      </c>
      <c r="E68" s="8">
        <v>22</v>
      </c>
      <c r="F68" s="8">
        <f t="shared" si="4"/>
        <v>27</v>
      </c>
      <c r="G68" s="8">
        <v>75</v>
      </c>
      <c r="H68" s="9">
        <v>42</v>
      </c>
      <c r="I68" s="10" t="s">
        <v>121</v>
      </c>
      <c r="J68" s="8">
        <f t="shared" si="5"/>
        <v>0.61799999999999999</v>
      </c>
      <c r="K68" s="2" t="s">
        <v>24</v>
      </c>
    </row>
    <row r="69" spans="1:11" ht="16" customHeight="1" x14ac:dyDescent="0.25">
      <c r="A69" s="6">
        <v>201402107</v>
      </c>
      <c r="B69" s="9"/>
      <c r="C69" s="7" t="s">
        <v>164</v>
      </c>
      <c r="D69" s="8">
        <v>2.5</v>
      </c>
      <c r="E69" s="8">
        <v>22</v>
      </c>
      <c r="F69" s="8">
        <f t="shared" si="4"/>
        <v>24.5</v>
      </c>
      <c r="G69" s="8">
        <v>71</v>
      </c>
      <c r="H69" s="9">
        <v>49</v>
      </c>
      <c r="I69" s="10" t="s">
        <v>165</v>
      </c>
      <c r="J69" s="8">
        <f t="shared" si="5"/>
        <v>0.61414814814814811</v>
      </c>
      <c r="K69" s="2" t="s">
        <v>24</v>
      </c>
    </row>
    <row r="70" spans="1:11" ht="16" customHeight="1" x14ac:dyDescent="0.25">
      <c r="A70" s="6">
        <v>201104032</v>
      </c>
      <c r="B70" s="2" t="s">
        <v>11</v>
      </c>
      <c r="C70" s="7" t="s">
        <v>44</v>
      </c>
      <c r="D70" s="8">
        <v>5</v>
      </c>
      <c r="E70" s="8">
        <v>21.5</v>
      </c>
      <c r="F70" s="8">
        <f t="shared" si="4"/>
        <v>26.5</v>
      </c>
      <c r="G70" s="8">
        <v>68</v>
      </c>
      <c r="H70" s="9">
        <v>47</v>
      </c>
      <c r="I70" s="10" t="s">
        <v>45</v>
      </c>
      <c r="J70" s="8">
        <f t="shared" si="5"/>
        <v>0.61096296296296293</v>
      </c>
      <c r="K70" s="11" t="s">
        <v>14</v>
      </c>
    </row>
    <row r="71" spans="1:11" ht="16" customHeight="1" x14ac:dyDescent="0.25">
      <c r="A71" s="6">
        <v>201301185</v>
      </c>
      <c r="B71" s="2" t="s">
        <v>11</v>
      </c>
      <c r="C71" s="7" t="s">
        <v>105</v>
      </c>
      <c r="D71" s="8">
        <v>5</v>
      </c>
      <c r="E71" s="8">
        <v>22</v>
      </c>
      <c r="F71" s="8">
        <f t="shared" si="4"/>
        <v>27</v>
      </c>
      <c r="G71" s="8">
        <v>44</v>
      </c>
      <c r="H71" s="9">
        <v>66</v>
      </c>
      <c r="I71" s="10" t="s">
        <v>106</v>
      </c>
      <c r="J71" s="8">
        <f t="shared" si="5"/>
        <v>0.61066666666666669</v>
      </c>
      <c r="K71" s="11" t="s">
        <v>14</v>
      </c>
    </row>
    <row r="72" spans="1:11" ht="16" customHeight="1" x14ac:dyDescent="0.25">
      <c r="A72" s="6">
        <v>200600377</v>
      </c>
      <c r="B72" s="2" t="s">
        <v>11</v>
      </c>
      <c r="C72" s="7" t="s">
        <v>12</v>
      </c>
      <c r="D72" s="8">
        <v>2.5</v>
      </c>
      <c r="E72" s="8">
        <v>20.5</v>
      </c>
      <c r="F72" s="8">
        <f t="shared" si="4"/>
        <v>23</v>
      </c>
      <c r="G72" s="8">
        <v>91</v>
      </c>
      <c r="H72" s="9">
        <v>34</v>
      </c>
      <c r="I72" s="10" t="s">
        <v>13</v>
      </c>
      <c r="J72" s="8">
        <f t="shared" si="5"/>
        <v>0.60970370370370375</v>
      </c>
      <c r="K72" s="11" t="s">
        <v>14</v>
      </c>
    </row>
    <row r="73" spans="1:11" ht="16" customHeight="1" x14ac:dyDescent="0.25">
      <c r="A73" s="6">
        <v>201301084</v>
      </c>
      <c r="B73" s="2" t="s">
        <v>11</v>
      </c>
      <c r="C73" s="7" t="s">
        <v>103</v>
      </c>
      <c r="D73" s="8">
        <v>5</v>
      </c>
      <c r="E73" s="8">
        <v>21.75</v>
      </c>
      <c r="F73" s="8">
        <f t="shared" si="4"/>
        <v>26.75</v>
      </c>
      <c r="G73" s="8">
        <v>63</v>
      </c>
      <c r="H73" s="9">
        <v>49</v>
      </c>
      <c r="I73" s="10" t="s">
        <v>104</v>
      </c>
      <c r="J73" s="8">
        <f t="shared" si="5"/>
        <v>0.6041481481481481</v>
      </c>
      <c r="K73" s="11" t="s">
        <v>14</v>
      </c>
    </row>
    <row r="74" spans="1:11" ht="16" customHeight="1" x14ac:dyDescent="0.25">
      <c r="A74" s="6">
        <v>201401523</v>
      </c>
      <c r="B74" s="9"/>
      <c r="C74" s="7" t="s">
        <v>156</v>
      </c>
      <c r="D74" s="8">
        <v>5</v>
      </c>
      <c r="E74" s="8">
        <v>22</v>
      </c>
      <c r="F74" s="8">
        <f t="shared" si="4"/>
        <v>27</v>
      </c>
      <c r="G74" s="8">
        <v>46</v>
      </c>
      <c r="H74" s="9">
        <v>60</v>
      </c>
      <c r="I74" s="10" t="s">
        <v>157</v>
      </c>
      <c r="J74" s="8">
        <f t="shared" si="5"/>
        <v>0.59333333333333338</v>
      </c>
      <c r="K74" s="2" t="s">
        <v>111</v>
      </c>
    </row>
    <row r="75" spans="1:11" ht="16" customHeight="1" x14ac:dyDescent="0.25">
      <c r="A75" s="6">
        <v>201301207</v>
      </c>
      <c r="B75" s="9"/>
      <c r="C75" s="7" t="s">
        <v>109</v>
      </c>
      <c r="D75" s="8">
        <v>5</v>
      </c>
      <c r="E75" s="8">
        <v>20.75</v>
      </c>
      <c r="F75" s="8">
        <f t="shared" si="4"/>
        <v>25.75</v>
      </c>
      <c r="G75" s="8">
        <v>54</v>
      </c>
      <c r="H75" s="9">
        <v>54</v>
      </c>
      <c r="I75" s="10" t="s">
        <v>110</v>
      </c>
      <c r="J75" s="8">
        <f t="shared" si="5"/>
        <v>0.58674074074074078</v>
      </c>
      <c r="K75" s="2" t="s">
        <v>111</v>
      </c>
    </row>
    <row r="76" spans="1:11" ht="16" customHeight="1" x14ac:dyDescent="0.25">
      <c r="A76" s="6">
        <v>201402259</v>
      </c>
      <c r="B76" s="9"/>
      <c r="C76" s="7" t="s">
        <v>166</v>
      </c>
      <c r="D76" s="8">
        <v>2.5</v>
      </c>
      <c r="E76" s="8">
        <v>21</v>
      </c>
      <c r="F76" s="8">
        <f t="shared" si="4"/>
        <v>23.5</v>
      </c>
      <c r="G76" s="8">
        <v>64</v>
      </c>
      <c r="H76" s="9">
        <v>34</v>
      </c>
      <c r="I76" s="10" t="s">
        <v>167</v>
      </c>
      <c r="J76" s="8">
        <f t="shared" si="5"/>
        <v>0.52340740740740743</v>
      </c>
      <c r="K76" s="2" t="s">
        <v>111</v>
      </c>
    </row>
    <row r="77" spans="1:11" ht="16" customHeight="1" x14ac:dyDescent="0.25">
      <c r="A77" s="6">
        <v>201400514</v>
      </c>
      <c r="B77" s="9"/>
      <c r="C77" s="7" t="s">
        <v>138</v>
      </c>
      <c r="D77" s="8">
        <v>5</v>
      </c>
      <c r="E77" s="8">
        <v>22</v>
      </c>
      <c r="F77" s="8">
        <f t="shared" si="4"/>
        <v>27</v>
      </c>
      <c r="G77" s="8">
        <v>35</v>
      </c>
      <c r="H77" s="9">
        <v>49</v>
      </c>
      <c r="I77" s="10" t="s">
        <v>139</v>
      </c>
      <c r="J77" s="8">
        <f t="shared" si="5"/>
        <v>0.5126666666666666</v>
      </c>
      <c r="K77" s="2" t="s">
        <v>111</v>
      </c>
    </row>
    <row r="78" spans="1:11" ht="16" customHeight="1" x14ac:dyDescent="0.25">
      <c r="A78" s="6">
        <v>201302377</v>
      </c>
      <c r="B78" s="9"/>
      <c r="C78" s="7" t="s">
        <v>122</v>
      </c>
      <c r="D78" s="8">
        <v>5</v>
      </c>
      <c r="E78" s="8">
        <v>21.5</v>
      </c>
      <c r="F78" s="8">
        <f t="shared" si="4"/>
        <v>26.5</v>
      </c>
      <c r="G78" s="8">
        <v>47</v>
      </c>
      <c r="H78" s="9">
        <v>25</v>
      </c>
      <c r="I78" s="10" t="s">
        <v>123</v>
      </c>
      <c r="J78" s="8">
        <f t="shared" si="5"/>
        <v>0.45296296296296301</v>
      </c>
      <c r="K78" s="2" t="s">
        <v>37</v>
      </c>
    </row>
    <row r="79" spans="1:11" ht="16" customHeight="1" x14ac:dyDescent="0.25">
      <c r="A79" s="6">
        <v>201400833</v>
      </c>
      <c r="B79" s="9"/>
      <c r="C79" s="7" t="s">
        <v>148</v>
      </c>
      <c r="D79" s="8">
        <v>5</v>
      </c>
      <c r="E79" s="8">
        <v>20.75</v>
      </c>
      <c r="F79" s="8">
        <f t="shared" si="4"/>
        <v>25.75</v>
      </c>
      <c r="G79" s="8">
        <v>41</v>
      </c>
      <c r="H79" s="9">
        <v>25</v>
      </c>
      <c r="I79" s="10" t="s">
        <v>149</v>
      </c>
      <c r="J79" s="8">
        <f t="shared" si="5"/>
        <v>0.42740740740740746</v>
      </c>
      <c r="K79" s="2" t="s">
        <v>37</v>
      </c>
    </row>
    <row r="80" spans="1:11" ht="16" customHeight="1" x14ac:dyDescent="0.25">
      <c r="A80" s="6">
        <v>201102642</v>
      </c>
      <c r="B80" s="9"/>
      <c r="C80" s="7" t="s">
        <v>35</v>
      </c>
      <c r="D80" s="8">
        <v>5</v>
      </c>
      <c r="E80" s="8">
        <v>21.25</v>
      </c>
      <c r="F80" s="8">
        <f t="shared" si="4"/>
        <v>26.25</v>
      </c>
      <c r="G80" s="8">
        <v>19</v>
      </c>
      <c r="H80" s="9">
        <v>39</v>
      </c>
      <c r="I80" s="10" t="s">
        <v>36</v>
      </c>
      <c r="J80" s="8">
        <f t="shared" si="5"/>
        <v>0.4137777777777778</v>
      </c>
      <c r="K80" s="2" t="s">
        <v>37</v>
      </c>
    </row>
    <row r="81" spans="1:11" ht="16" customHeight="1" x14ac:dyDescent="0.25">
      <c r="A81" s="6">
        <v>201302759</v>
      </c>
      <c r="B81" s="9"/>
      <c r="C81" s="7" t="s">
        <v>126</v>
      </c>
      <c r="D81" s="8">
        <v>5</v>
      </c>
      <c r="E81" s="8">
        <v>20.75</v>
      </c>
      <c r="F81" s="8">
        <f t="shared" si="4"/>
        <v>25.75</v>
      </c>
      <c r="G81" s="8">
        <v>23</v>
      </c>
      <c r="H81" s="9">
        <v>24</v>
      </c>
      <c r="I81" s="10" t="s">
        <v>127</v>
      </c>
      <c r="J81" s="8">
        <f t="shared" si="5"/>
        <v>0.36340740740740746</v>
      </c>
      <c r="K81" s="2" t="s">
        <v>27</v>
      </c>
    </row>
    <row r="82" spans="1:11" ht="16" customHeight="1" x14ac:dyDescent="0.25">
      <c r="A82" s="6">
        <v>201400982</v>
      </c>
      <c r="B82" s="9"/>
      <c r="C82" s="7" t="s">
        <v>150</v>
      </c>
      <c r="D82" s="8">
        <v>2.5</v>
      </c>
      <c r="E82" s="8">
        <v>21.25</v>
      </c>
      <c r="F82" s="8">
        <f t="shared" si="4"/>
        <v>23.75</v>
      </c>
      <c r="G82" s="8">
        <v>19</v>
      </c>
      <c r="H82" s="9">
        <v>24</v>
      </c>
      <c r="I82" s="10" t="s">
        <v>151</v>
      </c>
      <c r="J82" s="8">
        <f t="shared" si="5"/>
        <v>0.33525925925925931</v>
      </c>
      <c r="K82" s="2" t="s">
        <v>27</v>
      </c>
    </row>
    <row r="83" spans="1:11" ht="16" customHeight="1" x14ac:dyDescent="0.25">
      <c r="A83" s="6">
        <v>201100188</v>
      </c>
      <c r="B83" s="9"/>
      <c r="C83" s="7" t="s">
        <v>25</v>
      </c>
      <c r="D83" s="8">
        <v>5</v>
      </c>
      <c r="E83" s="8">
        <v>20.5</v>
      </c>
      <c r="F83" s="8">
        <f t="shared" si="4"/>
        <v>25.5</v>
      </c>
      <c r="G83" s="8">
        <v>0</v>
      </c>
      <c r="H83" s="9">
        <v>25</v>
      </c>
      <c r="I83" s="10" t="s">
        <v>26</v>
      </c>
      <c r="J83" s="8">
        <f t="shared" si="5"/>
        <v>0.28888888888888892</v>
      </c>
      <c r="K83" s="2" t="s">
        <v>27</v>
      </c>
    </row>
  </sheetData>
  <autoFilter ref="A1:K83"/>
  <sortState ref="A2:IV83">
    <sortCondition descending="1" ref="J2:J83"/>
  </sortState>
  <phoneticPr fontId="3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7"/>
  <sheetViews>
    <sheetView showGridLines="0" tabSelected="1" zoomScale="125" zoomScaleNormal="125" zoomScalePageLayoutView="125" workbookViewId="0">
      <pane ySplit="1" topLeftCell="A2" activePane="bottomLeft" state="frozen"/>
      <selection pane="bottomLeft" activeCell="O76" sqref="O76"/>
    </sheetView>
  </sheetViews>
  <sheetFormatPr baseColWidth="10" defaultColWidth="8.83203125" defaultRowHeight="16.5" customHeight="1" x14ac:dyDescent="0.25"/>
  <cols>
    <col min="1" max="1" width="10.5" style="12" customWidth="1"/>
    <col min="2" max="2" width="7.33203125" style="12" customWidth="1"/>
    <col min="3" max="4" width="7.1640625" style="12" customWidth="1"/>
    <col min="5" max="6" width="6.33203125" style="12" customWidth="1"/>
    <col min="7" max="7" width="6.5" style="12" customWidth="1"/>
    <col min="8" max="8" width="8.6640625" style="12" customWidth="1"/>
    <col min="9" max="9" width="5.83203125" style="12" customWidth="1"/>
    <col min="10" max="11" width="8.1640625" style="12" customWidth="1"/>
    <col min="12" max="12" width="6.6640625" style="12" customWidth="1"/>
    <col min="13" max="256" width="8.83203125" style="12" customWidth="1"/>
  </cols>
  <sheetData>
    <row r="1" spans="1:12" ht="33" customHeight="1" x14ac:dyDescent="0.25">
      <c r="A1" s="2" t="s">
        <v>0</v>
      </c>
      <c r="B1" s="2" t="s">
        <v>1</v>
      </c>
      <c r="C1" s="2" t="s">
        <v>183</v>
      </c>
      <c r="D1" s="2" t="s">
        <v>2</v>
      </c>
      <c r="E1" s="3" t="s">
        <v>184</v>
      </c>
      <c r="F1" s="3" t="s">
        <v>185</v>
      </c>
      <c r="G1" s="3" t="s">
        <v>186</v>
      </c>
      <c r="H1" s="4" t="s">
        <v>187</v>
      </c>
      <c r="I1" s="4" t="s">
        <v>188</v>
      </c>
      <c r="J1" s="4" t="s">
        <v>189</v>
      </c>
      <c r="K1" s="2" t="s">
        <v>190</v>
      </c>
      <c r="L1" s="13" t="s">
        <v>10</v>
      </c>
    </row>
    <row r="2" spans="1:12" ht="16" customHeight="1" x14ac:dyDescent="0.25">
      <c r="A2" s="8">
        <v>201301206</v>
      </c>
      <c r="B2" s="9"/>
      <c r="C2" s="2"/>
      <c r="D2" s="10" t="s">
        <v>107</v>
      </c>
      <c r="E2" s="8">
        <v>5</v>
      </c>
      <c r="F2" s="8">
        <v>5</v>
      </c>
      <c r="G2" s="8">
        <v>12</v>
      </c>
      <c r="H2" s="8">
        <f>E2+F2+G2</f>
        <v>22</v>
      </c>
      <c r="I2" s="8">
        <v>98</v>
      </c>
      <c r="J2" s="8">
        <v>100</v>
      </c>
      <c r="K2" s="8">
        <f>0.2*H2/22+0.4*I2/100+0.4*J2/100</f>
        <v>0.9920000000000001</v>
      </c>
      <c r="L2" s="14" t="s">
        <v>194</v>
      </c>
    </row>
    <row r="3" spans="1:12" ht="16" customHeight="1" x14ac:dyDescent="0.25">
      <c r="A3" s="8">
        <v>201202111</v>
      </c>
      <c r="B3" s="9"/>
      <c r="C3" s="2"/>
      <c r="D3" s="10" t="s">
        <v>63</v>
      </c>
      <c r="E3" s="8">
        <v>5</v>
      </c>
      <c r="F3" s="8">
        <v>5</v>
      </c>
      <c r="G3" s="8">
        <v>12</v>
      </c>
      <c r="H3" s="8">
        <f>E3+F3+G3</f>
        <v>22</v>
      </c>
      <c r="I3" s="8">
        <v>94</v>
      </c>
      <c r="J3" s="8">
        <v>90</v>
      </c>
      <c r="K3" s="8">
        <f>0.2*H3/22+0.4*I3/100+0.4*J3/100</f>
        <v>0.93600000000000005</v>
      </c>
      <c r="L3" s="14" t="s">
        <v>194</v>
      </c>
    </row>
    <row r="4" spans="1:12" ht="16" customHeight="1" x14ac:dyDescent="0.25">
      <c r="A4" s="8">
        <v>201402828</v>
      </c>
      <c r="B4" s="9"/>
      <c r="C4" s="2"/>
      <c r="D4" s="10" t="s">
        <v>173</v>
      </c>
      <c r="E4" s="8">
        <v>5</v>
      </c>
      <c r="F4" s="8">
        <v>5</v>
      </c>
      <c r="G4" s="8">
        <v>12</v>
      </c>
      <c r="H4" s="8">
        <f>E4+F4+G4</f>
        <v>22</v>
      </c>
      <c r="I4" s="8">
        <v>98</v>
      </c>
      <c r="J4" s="8">
        <v>85</v>
      </c>
      <c r="K4" s="8">
        <f>0.2*H4/22+0.4*I4/100+0.4*J4/100</f>
        <v>0.93200000000000016</v>
      </c>
      <c r="L4" s="14" t="s">
        <v>194</v>
      </c>
    </row>
    <row r="5" spans="1:12" ht="16" customHeight="1" x14ac:dyDescent="0.25">
      <c r="A5" s="8">
        <v>201402910</v>
      </c>
      <c r="B5" s="9"/>
      <c r="C5" s="2"/>
      <c r="D5" s="10" t="s">
        <v>175</v>
      </c>
      <c r="E5" s="8">
        <v>5</v>
      </c>
      <c r="F5" s="8">
        <v>3.3</v>
      </c>
      <c r="G5" s="8">
        <v>12</v>
      </c>
      <c r="H5" s="8">
        <f>E5+F5+G5</f>
        <v>20.3</v>
      </c>
      <c r="I5" s="8">
        <v>94</v>
      </c>
      <c r="J5" s="8">
        <v>90</v>
      </c>
      <c r="K5" s="8">
        <f>0.2*H5/22+0.4*I5/100+0.4*J5/100</f>
        <v>0.92054545454545456</v>
      </c>
      <c r="L5" s="14" t="s">
        <v>194</v>
      </c>
    </row>
    <row r="6" spans="1:12" ht="16" customHeight="1" x14ac:dyDescent="0.25">
      <c r="A6" s="8">
        <v>201203344</v>
      </c>
      <c r="B6" s="9"/>
      <c r="C6" s="2" t="s">
        <v>191</v>
      </c>
      <c r="D6" s="10" t="s">
        <v>87</v>
      </c>
      <c r="E6" s="8">
        <v>5</v>
      </c>
      <c r="F6" s="8">
        <v>5</v>
      </c>
      <c r="G6" s="8">
        <v>12</v>
      </c>
      <c r="H6" s="8">
        <f>E6+F6+G6</f>
        <v>22</v>
      </c>
      <c r="I6" s="8">
        <v>100</v>
      </c>
      <c r="J6" s="8">
        <v>80</v>
      </c>
      <c r="K6" s="8">
        <f>0.2*H6/22+0.4*I6/100+0.4*J6/100</f>
        <v>0.92000000000000015</v>
      </c>
      <c r="L6" s="14" t="s">
        <v>194</v>
      </c>
    </row>
    <row r="7" spans="1:12" ht="16" customHeight="1" x14ac:dyDescent="0.25">
      <c r="A7" s="8">
        <v>201401740</v>
      </c>
      <c r="B7" s="9"/>
      <c r="C7" s="2"/>
      <c r="D7" s="10" t="s">
        <v>158</v>
      </c>
      <c r="E7" s="8">
        <v>5</v>
      </c>
      <c r="F7" s="8">
        <v>5</v>
      </c>
      <c r="G7" s="8">
        <v>12</v>
      </c>
      <c r="H7" s="8">
        <f>E7+F7+G7</f>
        <v>22</v>
      </c>
      <c r="I7" s="8">
        <v>95</v>
      </c>
      <c r="J7" s="8">
        <v>85</v>
      </c>
      <c r="K7" s="8">
        <f>0.2*H7/22+0.4*I7/100+0.4*J7/100</f>
        <v>0.92000000000000015</v>
      </c>
      <c r="L7" s="14" t="s">
        <v>194</v>
      </c>
    </row>
    <row r="8" spans="1:12" ht="16" customHeight="1" x14ac:dyDescent="0.25">
      <c r="A8" s="8">
        <v>201202829</v>
      </c>
      <c r="B8" s="9"/>
      <c r="C8" s="2"/>
      <c r="D8" s="10" t="s">
        <v>77</v>
      </c>
      <c r="E8" s="8">
        <v>5</v>
      </c>
      <c r="F8" s="8">
        <v>4.5999999999999996</v>
      </c>
      <c r="G8" s="8">
        <v>12</v>
      </c>
      <c r="H8" s="8">
        <f>E8+F8+G8</f>
        <v>21.6</v>
      </c>
      <c r="I8" s="8">
        <v>100</v>
      </c>
      <c r="J8" s="8">
        <v>80</v>
      </c>
      <c r="K8" s="8">
        <f>0.2*H8/22+0.4*I8/100+0.4*J8/100</f>
        <v>0.91636363636363649</v>
      </c>
      <c r="L8" s="14" t="s">
        <v>194</v>
      </c>
    </row>
    <row r="9" spans="1:12" ht="16" customHeight="1" x14ac:dyDescent="0.25">
      <c r="A9" s="8">
        <v>201202475</v>
      </c>
      <c r="B9" s="9"/>
      <c r="C9" s="2"/>
      <c r="D9" s="10" t="s">
        <v>69</v>
      </c>
      <c r="E9" s="8">
        <v>5</v>
      </c>
      <c r="F9" s="8">
        <v>5</v>
      </c>
      <c r="G9" s="8">
        <v>12</v>
      </c>
      <c r="H9" s="8">
        <f>E9+F9+G9</f>
        <v>22</v>
      </c>
      <c r="I9" s="8">
        <v>98</v>
      </c>
      <c r="J9" s="8">
        <v>80</v>
      </c>
      <c r="K9" s="8">
        <f>0.2*H9/22+0.4*I9/100+0.4*J9/100</f>
        <v>0.91200000000000014</v>
      </c>
      <c r="L9" s="14" t="s">
        <v>194</v>
      </c>
    </row>
    <row r="10" spans="1:12" ht="16" customHeight="1" x14ac:dyDescent="0.25">
      <c r="A10" s="8">
        <v>201302373</v>
      </c>
      <c r="B10" s="9"/>
      <c r="C10" s="2" t="s">
        <v>191</v>
      </c>
      <c r="D10" s="10" t="s">
        <v>120</v>
      </c>
      <c r="E10" s="8">
        <v>5</v>
      </c>
      <c r="F10" s="8">
        <v>4</v>
      </c>
      <c r="G10" s="8">
        <v>12</v>
      </c>
      <c r="H10" s="8">
        <f>E10+F10+G10</f>
        <v>21</v>
      </c>
      <c r="I10" s="8">
        <v>100</v>
      </c>
      <c r="J10" s="8">
        <v>80</v>
      </c>
      <c r="K10" s="8">
        <f>0.2*H10/22+0.4*I10/100+0.4*J10/100</f>
        <v>0.91090909090909089</v>
      </c>
      <c r="L10" s="14" t="s">
        <v>194</v>
      </c>
    </row>
    <row r="11" spans="1:12" ht="16" customHeight="1" x14ac:dyDescent="0.25">
      <c r="A11" s="8">
        <v>201201352</v>
      </c>
      <c r="B11" s="9"/>
      <c r="C11" s="2" t="s">
        <v>191</v>
      </c>
      <c r="D11" s="10" t="s">
        <v>56</v>
      </c>
      <c r="E11" s="8">
        <v>5</v>
      </c>
      <c r="F11" s="8">
        <v>13</v>
      </c>
      <c r="G11" s="8">
        <v>12</v>
      </c>
      <c r="H11" s="8">
        <f>E11+F11+G11</f>
        <v>30</v>
      </c>
      <c r="I11" s="8">
        <v>88</v>
      </c>
      <c r="J11" s="8">
        <v>70</v>
      </c>
      <c r="K11" s="8">
        <f>0.2*H11/22+0.4*I11/100+0.4*J11/100</f>
        <v>0.90472727272727282</v>
      </c>
      <c r="L11" s="14" t="s">
        <v>194</v>
      </c>
    </row>
    <row r="12" spans="1:12" ht="16" customHeight="1" x14ac:dyDescent="0.25">
      <c r="A12" s="8">
        <v>201303437</v>
      </c>
      <c r="B12" s="9"/>
      <c r="C12" s="2"/>
      <c r="D12" s="10" t="s">
        <v>128</v>
      </c>
      <c r="E12" s="8">
        <v>4.5999999999999996</v>
      </c>
      <c r="F12" s="8">
        <v>5</v>
      </c>
      <c r="G12" s="8">
        <v>12</v>
      </c>
      <c r="H12" s="8">
        <f>E12+F12+G12</f>
        <v>21.6</v>
      </c>
      <c r="I12" s="8">
        <v>94</v>
      </c>
      <c r="J12" s="8">
        <v>80</v>
      </c>
      <c r="K12" s="8">
        <f>0.2*H12/22+0.4*I12/100+0.4*J12/100</f>
        <v>0.89236363636363647</v>
      </c>
      <c r="L12" s="14" t="s">
        <v>194</v>
      </c>
    </row>
    <row r="13" spans="1:12" ht="16" customHeight="1" x14ac:dyDescent="0.25">
      <c r="A13" s="8">
        <v>201101123</v>
      </c>
      <c r="B13" s="9"/>
      <c r="C13" s="2"/>
      <c r="D13" s="10" t="s">
        <v>28</v>
      </c>
      <c r="E13" s="8">
        <v>5</v>
      </c>
      <c r="F13" s="8">
        <v>5</v>
      </c>
      <c r="G13" s="8">
        <v>12</v>
      </c>
      <c r="H13" s="8">
        <f>E13+F13+G13</f>
        <v>22</v>
      </c>
      <c r="I13" s="8">
        <v>88</v>
      </c>
      <c r="J13" s="8">
        <v>85</v>
      </c>
      <c r="K13" s="8">
        <f>0.2*H13/22+0.4*I13/100+0.4*J13/100</f>
        <v>0.89200000000000013</v>
      </c>
      <c r="L13" s="14" t="s">
        <v>194</v>
      </c>
    </row>
    <row r="14" spans="1:12" ht="16" customHeight="1" x14ac:dyDescent="0.25">
      <c r="A14" s="8">
        <v>201200444</v>
      </c>
      <c r="B14" s="9"/>
      <c r="C14" s="2" t="s">
        <v>191</v>
      </c>
      <c r="D14" s="10" t="s">
        <v>48</v>
      </c>
      <c r="E14" s="8">
        <v>5</v>
      </c>
      <c r="F14" s="8">
        <v>5</v>
      </c>
      <c r="G14" s="8">
        <v>12</v>
      </c>
      <c r="H14" s="8">
        <f>E14+F14+G14</f>
        <v>22</v>
      </c>
      <c r="I14" s="8">
        <v>91</v>
      </c>
      <c r="J14" s="8">
        <v>80</v>
      </c>
      <c r="K14" s="8">
        <f>0.2*H14/22+0.4*I14/100+0.4*J14/100</f>
        <v>0.88400000000000012</v>
      </c>
      <c r="L14" s="14" t="s">
        <v>194</v>
      </c>
    </row>
    <row r="15" spans="1:12" ht="16" customHeight="1" x14ac:dyDescent="0.25">
      <c r="A15" s="8">
        <v>201202638</v>
      </c>
      <c r="B15" s="9"/>
      <c r="C15" s="2" t="s">
        <v>191</v>
      </c>
      <c r="D15" s="10" t="s">
        <v>73</v>
      </c>
      <c r="E15" s="8">
        <v>5</v>
      </c>
      <c r="F15" s="8">
        <v>5</v>
      </c>
      <c r="G15" s="8">
        <v>12</v>
      </c>
      <c r="H15" s="8">
        <f>E15+F15+G15</f>
        <v>22</v>
      </c>
      <c r="I15" s="8">
        <v>100</v>
      </c>
      <c r="J15" s="8">
        <v>70</v>
      </c>
      <c r="K15" s="8">
        <f>0.2*H15/22+0.4*I15/100+0.4*J15/100</f>
        <v>0.88000000000000012</v>
      </c>
      <c r="L15" s="14" t="s">
        <v>194</v>
      </c>
    </row>
    <row r="16" spans="1:12" ht="16" customHeight="1" x14ac:dyDescent="0.25">
      <c r="A16" s="8">
        <v>201400539</v>
      </c>
      <c r="B16" s="9"/>
      <c r="C16" s="2"/>
      <c r="D16" s="10" t="s">
        <v>140</v>
      </c>
      <c r="E16" s="8">
        <v>5</v>
      </c>
      <c r="F16" s="8">
        <v>5</v>
      </c>
      <c r="G16" s="8">
        <v>12</v>
      </c>
      <c r="H16" s="8">
        <f>E16+F16+G16</f>
        <v>22</v>
      </c>
      <c r="I16" s="8">
        <v>89</v>
      </c>
      <c r="J16" s="8">
        <v>80</v>
      </c>
      <c r="K16" s="8">
        <f>0.2*H16/22+0.4*I16/100+0.4*J16/100</f>
        <v>0.87600000000000011</v>
      </c>
      <c r="L16" s="14" t="s">
        <v>194</v>
      </c>
    </row>
    <row r="17" spans="1:12" ht="16" customHeight="1" x14ac:dyDescent="0.25">
      <c r="A17" s="8">
        <v>201101572</v>
      </c>
      <c r="B17" s="9"/>
      <c r="C17" s="2" t="s">
        <v>191</v>
      </c>
      <c r="D17" s="10" t="s">
        <v>33</v>
      </c>
      <c r="E17" s="8">
        <v>5</v>
      </c>
      <c r="F17" s="8">
        <v>5</v>
      </c>
      <c r="G17" s="8">
        <v>12</v>
      </c>
      <c r="H17" s="8">
        <f>E17+F17+G17</f>
        <v>22</v>
      </c>
      <c r="I17" s="8">
        <v>79</v>
      </c>
      <c r="J17" s="8">
        <v>90</v>
      </c>
      <c r="K17" s="8">
        <f>0.2*H17/22+0.4*I17/100+0.4*J17/100</f>
        <v>0.876</v>
      </c>
      <c r="L17" s="14" t="s">
        <v>194</v>
      </c>
    </row>
    <row r="18" spans="1:12" ht="16" customHeight="1" x14ac:dyDescent="0.25">
      <c r="A18" s="8">
        <v>200901045</v>
      </c>
      <c r="B18" s="9"/>
      <c r="C18" s="2" t="s">
        <v>191</v>
      </c>
      <c r="D18" s="10" t="s">
        <v>15</v>
      </c>
      <c r="E18" s="8">
        <v>5</v>
      </c>
      <c r="F18" s="8">
        <v>3</v>
      </c>
      <c r="G18" s="8">
        <v>12</v>
      </c>
      <c r="H18" s="8">
        <f>E18+F18+G18</f>
        <v>20</v>
      </c>
      <c r="I18" s="8">
        <v>83</v>
      </c>
      <c r="J18" s="8">
        <v>90</v>
      </c>
      <c r="K18" s="8">
        <f>0.2*H18/22+0.4*I18/100+0.4*J18/100</f>
        <v>0.87381818181818183</v>
      </c>
      <c r="L18" s="14" t="s">
        <v>194</v>
      </c>
    </row>
    <row r="19" spans="1:12" ht="16" customHeight="1" x14ac:dyDescent="0.25">
      <c r="A19" s="8">
        <v>201201693</v>
      </c>
      <c r="B19" s="9"/>
      <c r="C19" s="2"/>
      <c r="D19" s="10" t="s">
        <v>60</v>
      </c>
      <c r="E19" s="8">
        <v>5</v>
      </c>
      <c r="F19" s="8">
        <v>5</v>
      </c>
      <c r="G19" s="8">
        <v>12</v>
      </c>
      <c r="H19" s="8">
        <f>E19+F19+G19</f>
        <v>22</v>
      </c>
      <c r="I19" s="8">
        <v>90</v>
      </c>
      <c r="J19" s="8">
        <v>75</v>
      </c>
      <c r="K19" s="8">
        <f>0.2*H19/22+0.4*I19/100+0.4*J19/100</f>
        <v>0.8600000000000001</v>
      </c>
      <c r="L19" s="14" t="s">
        <v>192</v>
      </c>
    </row>
    <row r="20" spans="1:12" ht="16" customHeight="1" x14ac:dyDescent="0.25">
      <c r="A20" s="8">
        <v>201300337</v>
      </c>
      <c r="B20" s="9"/>
      <c r="C20" s="2"/>
      <c r="D20" s="10" t="s">
        <v>99</v>
      </c>
      <c r="E20" s="8">
        <v>5</v>
      </c>
      <c r="F20" s="8">
        <v>5</v>
      </c>
      <c r="G20" s="8">
        <v>12</v>
      </c>
      <c r="H20" s="8">
        <f>E20+F20+G20</f>
        <v>22</v>
      </c>
      <c r="I20" s="8">
        <v>89</v>
      </c>
      <c r="J20" s="8">
        <v>75</v>
      </c>
      <c r="K20" s="8">
        <f>0.2*H20/22+0.4*I20/100+0.4*J20/100</f>
        <v>0.85600000000000009</v>
      </c>
      <c r="L20" s="14" t="s">
        <v>192</v>
      </c>
    </row>
    <row r="21" spans="1:12" ht="16" customHeight="1" x14ac:dyDescent="0.25">
      <c r="A21" s="8">
        <v>201202698</v>
      </c>
      <c r="B21" s="9"/>
      <c r="C21" s="2"/>
      <c r="D21" s="10" t="s">
        <v>75</v>
      </c>
      <c r="E21" s="8">
        <v>5</v>
      </c>
      <c r="F21" s="8">
        <v>5</v>
      </c>
      <c r="G21" s="8">
        <v>12</v>
      </c>
      <c r="H21" s="8">
        <f>E21+F21+G21</f>
        <v>22</v>
      </c>
      <c r="I21" s="8">
        <v>93</v>
      </c>
      <c r="J21" s="8">
        <v>70</v>
      </c>
      <c r="K21" s="8">
        <f>0.2*H21/22+0.4*I21/100+0.4*J21/100</f>
        <v>0.85200000000000009</v>
      </c>
      <c r="L21" s="14" t="s">
        <v>195</v>
      </c>
    </row>
    <row r="22" spans="1:12" ht="16" customHeight="1" x14ac:dyDescent="0.25">
      <c r="A22" s="8">
        <v>201202595</v>
      </c>
      <c r="B22" s="9"/>
      <c r="C22" s="2" t="s">
        <v>191</v>
      </c>
      <c r="D22" s="10" t="s">
        <v>71</v>
      </c>
      <c r="E22" s="8">
        <v>5</v>
      </c>
      <c r="F22" s="8">
        <v>4</v>
      </c>
      <c r="G22" s="8">
        <v>12</v>
      </c>
      <c r="H22" s="8">
        <f>E22+F22+G22</f>
        <v>21</v>
      </c>
      <c r="I22" s="8">
        <v>80</v>
      </c>
      <c r="J22" s="8">
        <v>85</v>
      </c>
      <c r="K22" s="8">
        <f>0.2*H22/22+0.4*I22/100+0.4*J22/100</f>
        <v>0.85090909090909106</v>
      </c>
      <c r="L22" s="14" t="s">
        <v>195</v>
      </c>
    </row>
    <row r="23" spans="1:12" ht="16" customHeight="1" x14ac:dyDescent="0.25">
      <c r="A23" s="8">
        <v>201001100</v>
      </c>
      <c r="B23" s="9"/>
      <c r="C23" s="2" t="s">
        <v>191</v>
      </c>
      <c r="D23" s="10" t="s">
        <v>18</v>
      </c>
      <c r="E23" s="8">
        <v>4</v>
      </c>
      <c r="F23" s="8">
        <v>4</v>
      </c>
      <c r="G23" s="8">
        <v>12</v>
      </c>
      <c r="H23" s="8">
        <f>E23+F23+G23</f>
        <v>20</v>
      </c>
      <c r="I23" s="8">
        <v>87</v>
      </c>
      <c r="J23" s="8">
        <v>80</v>
      </c>
      <c r="K23" s="8">
        <f>0.2*H23/22+0.4*I23/100+0.4*J23/100</f>
        <v>0.84981818181818181</v>
      </c>
      <c r="L23" s="14" t="s">
        <v>195</v>
      </c>
    </row>
    <row r="24" spans="1:12" ht="16" customHeight="1" x14ac:dyDescent="0.25">
      <c r="A24" s="8">
        <v>201003669</v>
      </c>
      <c r="B24" s="9"/>
      <c r="C24" s="2" t="s">
        <v>191</v>
      </c>
      <c r="D24" s="10" t="s">
        <v>20</v>
      </c>
      <c r="E24" s="8">
        <v>5</v>
      </c>
      <c r="F24" s="8">
        <v>5</v>
      </c>
      <c r="G24" s="8">
        <v>12</v>
      </c>
      <c r="H24" s="8">
        <f>E24+F24+G24</f>
        <v>22</v>
      </c>
      <c r="I24" s="8">
        <v>86</v>
      </c>
      <c r="J24" s="8">
        <v>75</v>
      </c>
      <c r="K24" s="8">
        <f>0.2*H24/22+0.4*I24/100+0.4*J24/100</f>
        <v>0.84400000000000008</v>
      </c>
      <c r="L24" s="14" t="s">
        <v>195</v>
      </c>
    </row>
    <row r="25" spans="1:12" ht="16" customHeight="1" x14ac:dyDescent="0.25">
      <c r="A25" s="8">
        <v>201400805</v>
      </c>
      <c r="B25" s="9"/>
      <c r="C25" s="2"/>
      <c r="D25" s="10" t="s">
        <v>146</v>
      </c>
      <c r="E25" s="8">
        <v>5</v>
      </c>
      <c r="F25" s="8">
        <v>5</v>
      </c>
      <c r="G25" s="8">
        <v>12</v>
      </c>
      <c r="H25" s="8">
        <f>E25+F25+G25</f>
        <v>22</v>
      </c>
      <c r="I25" s="8">
        <v>91</v>
      </c>
      <c r="J25" s="8">
        <v>70</v>
      </c>
      <c r="K25" s="8">
        <f>0.2*H25/22+0.4*I25/100+0.4*J25/100</f>
        <v>0.84400000000000008</v>
      </c>
      <c r="L25" s="14" t="s">
        <v>195</v>
      </c>
    </row>
    <row r="26" spans="1:12" ht="16" customHeight="1" x14ac:dyDescent="0.25">
      <c r="A26" s="8">
        <v>201402023</v>
      </c>
      <c r="B26" s="9"/>
      <c r="C26" s="2"/>
      <c r="D26" s="10" t="s">
        <v>162</v>
      </c>
      <c r="E26" s="8">
        <v>5</v>
      </c>
      <c r="F26" s="8">
        <v>5</v>
      </c>
      <c r="G26" s="8">
        <v>12</v>
      </c>
      <c r="H26" s="8">
        <f>E26+F26+G26</f>
        <v>22</v>
      </c>
      <c r="I26" s="8">
        <v>84</v>
      </c>
      <c r="J26" s="8">
        <v>75</v>
      </c>
      <c r="K26" s="8">
        <f>0.2*H26/22+0.4*I26/100+0.4*J26/100</f>
        <v>0.83600000000000008</v>
      </c>
      <c r="L26" s="14" t="s">
        <v>195</v>
      </c>
    </row>
    <row r="27" spans="1:12" ht="16" customHeight="1" x14ac:dyDescent="0.25">
      <c r="A27" s="8">
        <v>201200265</v>
      </c>
      <c r="B27" s="9"/>
      <c r="C27" s="2" t="s">
        <v>191</v>
      </c>
      <c r="D27" s="10" t="s">
        <v>46</v>
      </c>
      <c r="E27" s="8">
        <v>5</v>
      </c>
      <c r="F27" s="8">
        <v>4.3</v>
      </c>
      <c r="G27" s="8">
        <v>12</v>
      </c>
      <c r="H27" s="8">
        <f>E27+F27+G27</f>
        <v>21.3</v>
      </c>
      <c r="I27" s="8">
        <v>75</v>
      </c>
      <c r="J27" s="8">
        <v>85</v>
      </c>
      <c r="K27" s="8">
        <f>0.2*H27/22+0.4*I27/100+0.4*J27/100</f>
        <v>0.83363636363636373</v>
      </c>
      <c r="L27" s="14" t="s">
        <v>195</v>
      </c>
    </row>
    <row r="28" spans="1:12" ht="16" customHeight="1" x14ac:dyDescent="0.25">
      <c r="A28" s="8">
        <v>201400454</v>
      </c>
      <c r="B28" s="9"/>
      <c r="C28" s="2"/>
      <c r="D28" s="10" t="s">
        <v>136</v>
      </c>
      <c r="E28" s="8">
        <v>5</v>
      </c>
      <c r="F28" s="8">
        <v>4</v>
      </c>
      <c r="G28" s="8">
        <v>12</v>
      </c>
      <c r="H28" s="8">
        <f>E28+F28+G28</f>
        <v>21</v>
      </c>
      <c r="I28" s="8">
        <v>84</v>
      </c>
      <c r="J28" s="8">
        <v>75</v>
      </c>
      <c r="K28" s="8">
        <f>0.2*H28/22+0.4*I28/100+0.4*J28/100</f>
        <v>0.82690909090909104</v>
      </c>
      <c r="L28" s="14" t="s">
        <v>195</v>
      </c>
    </row>
    <row r="29" spans="1:12" ht="16" customHeight="1" x14ac:dyDescent="0.25">
      <c r="A29" s="8">
        <v>201401447</v>
      </c>
      <c r="B29" s="9"/>
      <c r="C29" s="2"/>
      <c r="D29" s="10" t="s">
        <v>154</v>
      </c>
      <c r="E29" s="8">
        <v>5</v>
      </c>
      <c r="F29" s="8">
        <v>5</v>
      </c>
      <c r="G29" s="8">
        <v>12</v>
      </c>
      <c r="H29" s="8">
        <f>E29+F29+G29</f>
        <v>22</v>
      </c>
      <c r="I29" s="8">
        <v>86</v>
      </c>
      <c r="J29" s="8">
        <v>70</v>
      </c>
      <c r="K29" s="8">
        <f>0.2*H29/22+0.4*I29/100+0.4*J29/100</f>
        <v>0.82400000000000007</v>
      </c>
      <c r="L29" s="14" t="s">
        <v>195</v>
      </c>
    </row>
    <row r="30" spans="1:12" ht="16" customHeight="1" x14ac:dyDescent="0.25">
      <c r="A30" s="8">
        <v>201400643</v>
      </c>
      <c r="B30" s="9"/>
      <c r="C30" s="2" t="s">
        <v>191</v>
      </c>
      <c r="D30" s="10" t="s">
        <v>142</v>
      </c>
      <c r="E30" s="8">
        <v>5</v>
      </c>
      <c r="F30" s="8">
        <v>4.3</v>
      </c>
      <c r="G30" s="8">
        <v>12</v>
      </c>
      <c r="H30" s="8">
        <f>E30+F30+G30</f>
        <v>21.3</v>
      </c>
      <c r="I30" s="8">
        <v>82</v>
      </c>
      <c r="J30" s="8">
        <v>75</v>
      </c>
      <c r="K30" s="8">
        <f>0.2*H30/22+0.4*I30/100+0.4*J30/100</f>
        <v>0.82163636363636372</v>
      </c>
      <c r="L30" s="14" t="s">
        <v>195</v>
      </c>
    </row>
    <row r="31" spans="1:12" ht="16" customHeight="1" x14ac:dyDescent="0.25">
      <c r="A31" s="8">
        <v>201202473</v>
      </c>
      <c r="B31" s="9"/>
      <c r="C31" s="2" t="s">
        <v>191</v>
      </c>
      <c r="D31" s="10" t="s">
        <v>67</v>
      </c>
      <c r="E31" s="8">
        <v>4</v>
      </c>
      <c r="F31" s="8">
        <v>4.3</v>
      </c>
      <c r="G31" s="8">
        <v>12</v>
      </c>
      <c r="H31" s="8">
        <f>E31+F31+G31</f>
        <v>20.3</v>
      </c>
      <c r="I31" s="8">
        <v>79</v>
      </c>
      <c r="J31" s="8">
        <v>80</v>
      </c>
      <c r="K31" s="8">
        <f>0.2*H31/22+0.4*I31/100+0.4*J31/100</f>
        <v>0.82054545454545469</v>
      </c>
      <c r="L31" s="14" t="s">
        <v>195</v>
      </c>
    </row>
    <row r="32" spans="1:12" ht="16" customHeight="1" x14ac:dyDescent="0.25">
      <c r="A32" s="8">
        <v>201103986</v>
      </c>
      <c r="B32" s="9"/>
      <c r="C32" s="2" t="s">
        <v>191</v>
      </c>
      <c r="D32" s="10" t="s">
        <v>42</v>
      </c>
      <c r="E32" s="8">
        <v>5</v>
      </c>
      <c r="F32" s="8">
        <v>5</v>
      </c>
      <c r="G32" s="8">
        <v>12</v>
      </c>
      <c r="H32" s="8">
        <f>E32+F32+G32</f>
        <v>22</v>
      </c>
      <c r="I32" s="8">
        <v>85</v>
      </c>
      <c r="J32" s="8">
        <v>70</v>
      </c>
      <c r="K32" s="8">
        <f>0.2*H32/22+0.4*I32/100+0.4*J32/100</f>
        <v>0.82000000000000006</v>
      </c>
      <c r="L32" s="14" t="s">
        <v>195</v>
      </c>
    </row>
    <row r="33" spans="1:12" ht="16" customHeight="1" x14ac:dyDescent="0.25">
      <c r="A33" s="8">
        <v>201200937</v>
      </c>
      <c r="B33" s="9"/>
      <c r="C33" s="2" t="s">
        <v>191</v>
      </c>
      <c r="D33" s="10" t="s">
        <v>50</v>
      </c>
      <c r="E33" s="8">
        <v>5</v>
      </c>
      <c r="F33" s="8">
        <v>5</v>
      </c>
      <c r="G33" s="8">
        <v>12</v>
      </c>
      <c r="H33" s="8">
        <f>E33+F33+G33</f>
        <v>22</v>
      </c>
      <c r="I33" s="8">
        <v>70</v>
      </c>
      <c r="J33" s="8">
        <v>85</v>
      </c>
      <c r="K33" s="8">
        <f>0.2*H33/22+0.4*I33/100+0.4*J33/100</f>
        <v>0.82000000000000006</v>
      </c>
      <c r="L33" s="14" t="s">
        <v>195</v>
      </c>
    </row>
    <row r="34" spans="1:12" ht="16" customHeight="1" x14ac:dyDescent="0.25">
      <c r="A34" s="8">
        <v>201203301</v>
      </c>
      <c r="B34" s="9"/>
      <c r="C34" s="2"/>
      <c r="D34" s="10" t="s">
        <v>83</v>
      </c>
      <c r="E34" s="8">
        <v>5</v>
      </c>
      <c r="F34" s="8">
        <v>5</v>
      </c>
      <c r="G34" s="8">
        <v>12</v>
      </c>
      <c r="H34" s="8">
        <f>E34+F34+G34</f>
        <v>22</v>
      </c>
      <c r="I34" s="8">
        <v>85</v>
      </c>
      <c r="J34" s="8">
        <v>70</v>
      </c>
      <c r="K34" s="8">
        <f>0.2*H34/22+0.4*I34/100+0.4*J34/100</f>
        <v>0.82000000000000006</v>
      </c>
      <c r="L34" s="14" t="s">
        <v>195</v>
      </c>
    </row>
    <row r="35" spans="1:12" ht="16" customHeight="1" x14ac:dyDescent="0.25">
      <c r="A35" s="8">
        <v>201402762</v>
      </c>
      <c r="B35" s="9"/>
      <c r="C35" s="2"/>
      <c r="D35" s="10" t="s">
        <v>169</v>
      </c>
      <c r="E35" s="8">
        <v>5</v>
      </c>
      <c r="F35" s="8">
        <v>5</v>
      </c>
      <c r="G35" s="8">
        <v>12</v>
      </c>
      <c r="H35" s="8">
        <f>E35+F35+G35</f>
        <v>22</v>
      </c>
      <c r="I35" s="8">
        <v>95</v>
      </c>
      <c r="J35" s="8">
        <v>60</v>
      </c>
      <c r="K35" s="8">
        <f>0.2*H35/22+0.4*I35/100+0.4*J35/100</f>
        <v>0.82000000000000006</v>
      </c>
      <c r="L35" s="14" t="s">
        <v>195</v>
      </c>
    </row>
    <row r="36" spans="1:12" ht="16" customHeight="1" x14ac:dyDescent="0.25">
      <c r="A36" s="8">
        <v>201203972</v>
      </c>
      <c r="B36" s="2" t="s">
        <v>11</v>
      </c>
      <c r="C36" s="2" t="s">
        <v>191</v>
      </c>
      <c r="D36" s="10" t="s">
        <v>93</v>
      </c>
      <c r="E36" s="8">
        <v>4</v>
      </c>
      <c r="F36" s="8">
        <v>5</v>
      </c>
      <c r="G36" s="8">
        <v>12</v>
      </c>
      <c r="H36" s="8">
        <f>E36+F36+G36</f>
        <v>21</v>
      </c>
      <c r="I36" s="8">
        <v>87</v>
      </c>
      <c r="J36" s="8">
        <v>70</v>
      </c>
      <c r="K36" s="8">
        <f>0.2*H36/22+0.4*I36/100+0.4*J36/100</f>
        <v>0.81890909090909103</v>
      </c>
      <c r="L36" s="15" t="s">
        <v>204</v>
      </c>
    </row>
    <row r="37" spans="1:12" ht="16" customHeight="1" x14ac:dyDescent="0.25">
      <c r="A37" s="8">
        <v>201203317</v>
      </c>
      <c r="B37" s="9"/>
      <c r="C37" s="2"/>
      <c r="D37" s="10" t="s">
        <v>85</v>
      </c>
      <c r="E37" s="8">
        <v>4.5999999999999996</v>
      </c>
      <c r="F37" s="8">
        <v>5</v>
      </c>
      <c r="G37" s="8">
        <v>12</v>
      </c>
      <c r="H37" s="8">
        <f>E37+F37+G37</f>
        <v>21.6</v>
      </c>
      <c r="I37" s="8">
        <v>90</v>
      </c>
      <c r="J37" s="8">
        <v>65</v>
      </c>
      <c r="K37" s="8">
        <f>0.2*H37/22+0.4*I37/100+0.4*J37/100</f>
        <v>0.8163636363636364</v>
      </c>
      <c r="L37" s="14" t="s">
        <v>192</v>
      </c>
    </row>
    <row r="38" spans="1:12" ht="16" customHeight="1" x14ac:dyDescent="0.25">
      <c r="A38" s="8">
        <v>201301902</v>
      </c>
      <c r="B38" s="9"/>
      <c r="C38" s="2"/>
      <c r="D38" s="10" t="s">
        <v>114</v>
      </c>
      <c r="E38" s="8">
        <v>5</v>
      </c>
      <c r="F38" s="8">
        <v>5</v>
      </c>
      <c r="G38" s="8">
        <v>11</v>
      </c>
      <c r="H38" s="8">
        <f>E38+F38+G38</f>
        <v>21</v>
      </c>
      <c r="I38" s="8">
        <v>80</v>
      </c>
      <c r="J38" s="8">
        <v>75</v>
      </c>
      <c r="K38" s="8">
        <f>0.2*H38/22+0.4*I38/100+0.4*J38/100</f>
        <v>0.81090909090909102</v>
      </c>
      <c r="L38" s="14" t="s">
        <v>192</v>
      </c>
    </row>
    <row r="39" spans="1:12" ht="16" customHeight="1" x14ac:dyDescent="0.25">
      <c r="A39" s="8">
        <v>201203436</v>
      </c>
      <c r="B39" s="9"/>
      <c r="C39" s="2"/>
      <c r="D39" s="10" t="s">
        <v>89</v>
      </c>
      <c r="E39" s="8">
        <v>4.5999999999999996</v>
      </c>
      <c r="F39" s="8">
        <v>5</v>
      </c>
      <c r="G39" s="8">
        <v>12</v>
      </c>
      <c r="H39" s="8">
        <f>E39+F39+G39</f>
        <v>21.6</v>
      </c>
      <c r="I39" s="8">
        <v>88</v>
      </c>
      <c r="J39" s="8">
        <v>65</v>
      </c>
      <c r="K39" s="8">
        <f>0.2*H39/22+0.4*I39/100+0.4*J39/100</f>
        <v>0.8083636363636364</v>
      </c>
      <c r="L39" s="14" t="s">
        <v>193</v>
      </c>
    </row>
    <row r="40" spans="1:12" ht="16" customHeight="1" x14ac:dyDescent="0.25">
      <c r="A40" s="8">
        <v>201403386</v>
      </c>
      <c r="B40" s="9"/>
      <c r="C40" s="2" t="s">
        <v>191</v>
      </c>
      <c r="D40" s="10" t="s">
        <v>181</v>
      </c>
      <c r="E40" s="8">
        <v>5</v>
      </c>
      <c r="F40" s="8">
        <v>5</v>
      </c>
      <c r="G40" s="8">
        <v>12</v>
      </c>
      <c r="H40" s="8">
        <f>E40+F40+G40</f>
        <v>22</v>
      </c>
      <c r="I40" s="8">
        <v>76</v>
      </c>
      <c r="J40" s="8">
        <v>75</v>
      </c>
      <c r="K40" s="8">
        <f>0.2*H40/22+0.4*I40/100+0.4*J40/100</f>
        <v>0.80400000000000005</v>
      </c>
      <c r="L40" s="14" t="s">
        <v>193</v>
      </c>
    </row>
    <row r="41" spans="1:12" ht="16" customHeight="1" x14ac:dyDescent="0.25">
      <c r="A41" s="8">
        <v>201301383</v>
      </c>
      <c r="B41" s="9"/>
      <c r="C41" s="2"/>
      <c r="D41" s="10" t="s">
        <v>112</v>
      </c>
      <c r="E41" s="8">
        <v>5</v>
      </c>
      <c r="F41" s="8">
        <v>5</v>
      </c>
      <c r="G41" s="8">
        <v>12</v>
      </c>
      <c r="H41" s="8">
        <f>E41+F41+G41</f>
        <v>22</v>
      </c>
      <c r="I41" s="8">
        <v>84</v>
      </c>
      <c r="J41" s="8">
        <v>65</v>
      </c>
      <c r="K41" s="8">
        <f>0.2*H41/22+0.4*I41/100+0.4*J41/100</f>
        <v>0.79600000000000004</v>
      </c>
      <c r="L41" s="16" t="s">
        <v>196</v>
      </c>
    </row>
    <row r="42" spans="1:12" ht="16" customHeight="1" x14ac:dyDescent="0.25">
      <c r="A42" s="8">
        <v>201301004</v>
      </c>
      <c r="B42" s="9"/>
      <c r="C42" s="2"/>
      <c r="D42" s="10" t="s">
        <v>101</v>
      </c>
      <c r="E42" s="8">
        <v>5</v>
      </c>
      <c r="F42" s="8">
        <v>5</v>
      </c>
      <c r="G42" s="8">
        <v>11.5</v>
      </c>
      <c r="H42" s="8">
        <f>E42+F42+G42</f>
        <v>21.5</v>
      </c>
      <c r="I42" s="8">
        <v>93</v>
      </c>
      <c r="J42" s="8">
        <v>55</v>
      </c>
      <c r="K42" s="8">
        <f>0.2*H42/22+0.4*I42/100+0.4*J42/100</f>
        <v>0.78745454545454541</v>
      </c>
      <c r="L42" s="16" t="s">
        <v>196</v>
      </c>
    </row>
    <row r="43" spans="1:12" ht="16" customHeight="1" x14ac:dyDescent="0.25">
      <c r="A43" s="8">
        <v>201203121</v>
      </c>
      <c r="B43" s="9"/>
      <c r="C43" s="2"/>
      <c r="D43" s="10" t="s">
        <v>81</v>
      </c>
      <c r="E43" s="8">
        <v>4.5999999999999996</v>
      </c>
      <c r="F43" s="8">
        <v>5</v>
      </c>
      <c r="G43" s="8">
        <v>12</v>
      </c>
      <c r="H43" s="8">
        <f>E43+F43+G43</f>
        <v>21.6</v>
      </c>
      <c r="I43" s="8">
        <v>71</v>
      </c>
      <c r="J43" s="8">
        <v>75</v>
      </c>
      <c r="K43" s="8">
        <f>0.2*H43/22+0.4*I43/100+0.4*J43/100</f>
        <v>0.78036363636363637</v>
      </c>
      <c r="L43" s="16" t="s">
        <v>196</v>
      </c>
    </row>
    <row r="44" spans="1:12" ht="16" customHeight="1" x14ac:dyDescent="0.25">
      <c r="A44" s="8">
        <v>201104032</v>
      </c>
      <c r="B44" s="2" t="s">
        <v>11</v>
      </c>
      <c r="C44" s="2" t="s">
        <v>191</v>
      </c>
      <c r="D44" s="10" t="s">
        <v>44</v>
      </c>
      <c r="E44" s="8">
        <v>4</v>
      </c>
      <c r="F44" s="8">
        <v>5</v>
      </c>
      <c r="G44" s="8">
        <v>12</v>
      </c>
      <c r="H44" s="8">
        <f>E44+F44+G44</f>
        <v>21</v>
      </c>
      <c r="I44" s="8">
        <v>77</v>
      </c>
      <c r="J44" s="8">
        <v>70</v>
      </c>
      <c r="K44" s="8">
        <f>0.2*H44/22+0.4*I44/100+0.4*J44/100</f>
        <v>0.778909090909091</v>
      </c>
      <c r="L44" s="17" t="s">
        <v>192</v>
      </c>
    </row>
    <row r="45" spans="1:12" ht="16" customHeight="1" x14ac:dyDescent="0.25">
      <c r="A45" s="8">
        <v>201400785</v>
      </c>
      <c r="B45" s="9"/>
      <c r="C45" s="2" t="s">
        <v>191</v>
      </c>
      <c r="D45" s="10" t="s">
        <v>144</v>
      </c>
      <c r="E45" s="8">
        <v>5</v>
      </c>
      <c r="F45" s="8">
        <v>5</v>
      </c>
      <c r="G45" s="8">
        <v>12</v>
      </c>
      <c r="H45" s="8">
        <f>E45+F45+G45</f>
        <v>22</v>
      </c>
      <c r="I45" s="8">
        <v>69</v>
      </c>
      <c r="J45" s="8">
        <v>75</v>
      </c>
      <c r="K45" s="8">
        <f>0.2*H45/22+0.4*I45/100+0.4*J45/100</f>
        <v>0.77600000000000002</v>
      </c>
      <c r="L45" s="16" t="s">
        <v>196</v>
      </c>
    </row>
    <row r="46" spans="1:12" ht="16" customHeight="1" x14ac:dyDescent="0.25">
      <c r="A46" s="8">
        <v>201201166</v>
      </c>
      <c r="B46" s="9"/>
      <c r="C46" s="2" t="s">
        <v>191</v>
      </c>
      <c r="D46" s="10" t="s">
        <v>52</v>
      </c>
      <c r="E46" s="8">
        <v>4</v>
      </c>
      <c r="F46" s="8">
        <v>4.3</v>
      </c>
      <c r="G46" s="8">
        <v>12</v>
      </c>
      <c r="H46" s="8">
        <f>E46+F46+G46</f>
        <v>20.3</v>
      </c>
      <c r="I46" s="8">
        <v>81</v>
      </c>
      <c r="J46" s="8">
        <v>65</v>
      </c>
      <c r="K46" s="8">
        <f>0.2*H46/22+0.4*I46/100+0.4*J46/100</f>
        <v>0.76854545454545464</v>
      </c>
      <c r="L46" s="16" t="s">
        <v>196</v>
      </c>
    </row>
    <row r="47" spans="1:12" ht="16" customHeight="1" x14ac:dyDescent="0.25">
      <c r="A47" s="8">
        <v>201201281</v>
      </c>
      <c r="B47" s="2" t="s">
        <v>11</v>
      </c>
      <c r="C47" s="2" t="s">
        <v>191</v>
      </c>
      <c r="D47" s="10" t="s">
        <v>54</v>
      </c>
      <c r="E47" s="8">
        <v>5</v>
      </c>
      <c r="F47" s="8">
        <v>5</v>
      </c>
      <c r="G47" s="8">
        <v>12</v>
      </c>
      <c r="H47" s="8">
        <f>E47+F47+G47</f>
        <v>22</v>
      </c>
      <c r="I47" s="8">
        <v>77</v>
      </c>
      <c r="J47" s="8">
        <v>65</v>
      </c>
      <c r="K47" s="8">
        <f>0.2*H47/22+0.4*I47/100+0.4*J47/100</f>
        <v>0.76800000000000002</v>
      </c>
      <c r="L47" s="17" t="s">
        <v>192</v>
      </c>
    </row>
    <row r="48" spans="1:12" ht="16" customHeight="1" x14ac:dyDescent="0.25">
      <c r="A48" s="8">
        <v>201103801</v>
      </c>
      <c r="B48" s="9"/>
      <c r="C48" s="2" t="s">
        <v>191</v>
      </c>
      <c r="D48" s="10" t="s">
        <v>38</v>
      </c>
      <c r="E48" s="8">
        <v>5</v>
      </c>
      <c r="F48" s="8">
        <v>5</v>
      </c>
      <c r="G48" s="8">
        <v>12</v>
      </c>
      <c r="H48" s="8">
        <f>E48+F48+G48</f>
        <v>22</v>
      </c>
      <c r="I48" s="8">
        <v>77</v>
      </c>
      <c r="J48" s="8">
        <v>60</v>
      </c>
      <c r="K48" s="8">
        <f>0.2*H48/22+0.4*I48/100+0.4*J48/100</f>
        <v>0.748</v>
      </c>
      <c r="L48" s="16" t="s">
        <v>196</v>
      </c>
    </row>
    <row r="49" spans="1:12" ht="16" customHeight="1" x14ac:dyDescent="0.25">
      <c r="A49" s="8">
        <v>201303586</v>
      </c>
      <c r="B49" s="2" t="s">
        <v>11</v>
      </c>
      <c r="C49" s="2" t="s">
        <v>191</v>
      </c>
      <c r="D49" s="10" t="s">
        <v>130</v>
      </c>
      <c r="E49" s="8">
        <v>4</v>
      </c>
      <c r="F49" s="8">
        <v>5</v>
      </c>
      <c r="G49" s="8">
        <v>12</v>
      </c>
      <c r="H49" s="8">
        <f>E49+F49+G49</f>
        <v>21</v>
      </c>
      <c r="I49" s="8">
        <v>83</v>
      </c>
      <c r="J49" s="8">
        <v>55</v>
      </c>
      <c r="K49" s="8">
        <f>0.2*H49/22+0.4*I49/100+0.4*J49/100</f>
        <v>0.74290909090909096</v>
      </c>
      <c r="L49" s="17" t="s">
        <v>192</v>
      </c>
    </row>
    <row r="50" spans="1:12" ht="16" customHeight="1" x14ac:dyDescent="0.25">
      <c r="A50" s="8">
        <v>201304213</v>
      </c>
      <c r="B50" s="9"/>
      <c r="C50" s="2" t="s">
        <v>191</v>
      </c>
      <c r="D50" s="10" t="s">
        <v>132</v>
      </c>
      <c r="E50" s="8">
        <v>4</v>
      </c>
      <c r="F50" s="8">
        <v>5</v>
      </c>
      <c r="G50" s="8">
        <v>12</v>
      </c>
      <c r="H50" s="8">
        <f>E50+F50+G50</f>
        <v>21</v>
      </c>
      <c r="I50" s="8">
        <v>73</v>
      </c>
      <c r="J50" s="8">
        <v>65</v>
      </c>
      <c r="K50" s="8">
        <f>0.2*H50/22+0.4*I50/100+0.4*J50/100</f>
        <v>0.74290909090909096</v>
      </c>
      <c r="L50" s="16" t="s">
        <v>196</v>
      </c>
    </row>
    <row r="51" spans="1:12" ht="16" customHeight="1" x14ac:dyDescent="0.25">
      <c r="A51" s="8">
        <v>201101387</v>
      </c>
      <c r="B51" s="9"/>
      <c r="C51" s="2"/>
      <c r="D51" s="10" t="s">
        <v>31</v>
      </c>
      <c r="E51" s="8">
        <v>5</v>
      </c>
      <c r="F51" s="8">
        <v>5</v>
      </c>
      <c r="G51" s="8">
        <v>12</v>
      </c>
      <c r="H51" s="8">
        <f>E51+F51+G51</f>
        <v>22</v>
      </c>
      <c r="I51" s="8">
        <v>70</v>
      </c>
      <c r="J51" s="8">
        <v>65</v>
      </c>
      <c r="K51" s="8">
        <f>0.2*H51/22+0.4*I51/100+0.4*J51/100</f>
        <v>0.74</v>
      </c>
      <c r="L51" s="16" t="s">
        <v>193</v>
      </c>
    </row>
    <row r="52" spans="1:12" ht="16" customHeight="1" x14ac:dyDescent="0.25">
      <c r="A52" s="8">
        <v>201202303</v>
      </c>
      <c r="B52" s="9"/>
      <c r="C52" s="2"/>
      <c r="D52" s="10" t="s">
        <v>65</v>
      </c>
      <c r="E52" s="8">
        <v>5</v>
      </c>
      <c r="F52" s="8">
        <v>5</v>
      </c>
      <c r="G52" s="8">
        <v>12</v>
      </c>
      <c r="H52" s="8">
        <f>E52+F52+G52</f>
        <v>22</v>
      </c>
      <c r="I52" s="8">
        <v>78</v>
      </c>
      <c r="J52" s="8">
        <v>55</v>
      </c>
      <c r="K52" s="8">
        <f>0.2*H52/22+0.4*I52/100+0.4*J52/100</f>
        <v>0.73199999999999998</v>
      </c>
      <c r="L52" s="16" t="s">
        <v>193</v>
      </c>
    </row>
    <row r="53" spans="1:12" ht="16" customHeight="1" x14ac:dyDescent="0.25">
      <c r="A53" s="8">
        <v>201402774</v>
      </c>
      <c r="B53" s="9"/>
      <c r="C53" s="2"/>
      <c r="D53" s="10" t="s">
        <v>171</v>
      </c>
      <c r="E53" s="8">
        <v>5</v>
      </c>
      <c r="F53" s="8">
        <v>5</v>
      </c>
      <c r="G53" s="8">
        <v>12</v>
      </c>
      <c r="H53" s="8">
        <f>E53+F53+G53</f>
        <v>22</v>
      </c>
      <c r="I53" s="8">
        <v>78</v>
      </c>
      <c r="J53" s="8">
        <v>55</v>
      </c>
      <c r="K53" s="8">
        <f>0.2*H53/22+0.4*I53/100+0.4*J53/100</f>
        <v>0.73199999999999998</v>
      </c>
      <c r="L53" s="16" t="s">
        <v>193</v>
      </c>
    </row>
    <row r="54" spans="1:12" ht="16" customHeight="1" x14ac:dyDescent="0.25">
      <c r="A54" s="8">
        <v>201201632</v>
      </c>
      <c r="B54" s="9"/>
      <c r="C54" s="2"/>
      <c r="D54" s="10" t="s">
        <v>58</v>
      </c>
      <c r="E54" s="8">
        <v>5</v>
      </c>
      <c r="F54" s="8">
        <v>5</v>
      </c>
      <c r="G54" s="8">
        <v>12</v>
      </c>
      <c r="H54" s="8">
        <f>E54+F54+G54</f>
        <v>22</v>
      </c>
      <c r="I54" s="8">
        <v>82</v>
      </c>
      <c r="J54" s="8">
        <v>50</v>
      </c>
      <c r="K54" s="8">
        <f>0.2*H54/22+0.4*I54/100+0.4*J54/100</f>
        <v>0.72799999999999998</v>
      </c>
      <c r="L54" s="16" t="s">
        <v>193</v>
      </c>
    </row>
    <row r="55" spans="1:12" ht="16" customHeight="1" x14ac:dyDescent="0.25">
      <c r="A55" s="8">
        <v>201400314</v>
      </c>
      <c r="B55" s="9"/>
      <c r="C55" s="2" t="s">
        <v>191</v>
      </c>
      <c r="D55" s="10" t="s">
        <v>134</v>
      </c>
      <c r="E55" s="8">
        <v>5</v>
      </c>
      <c r="F55" s="8">
        <v>5</v>
      </c>
      <c r="G55" s="8">
        <v>12</v>
      </c>
      <c r="H55" s="8">
        <f>E55+F55+G55</f>
        <v>22</v>
      </c>
      <c r="I55" s="8">
        <v>72</v>
      </c>
      <c r="J55" s="8">
        <v>60</v>
      </c>
      <c r="K55" s="8">
        <f>0.2*H55/22+0.4*I55/100+0.4*J55/100</f>
        <v>0.72799999999999998</v>
      </c>
      <c r="L55" s="16" t="s">
        <v>193</v>
      </c>
    </row>
    <row r="56" spans="1:12" ht="16" customHeight="1" x14ac:dyDescent="0.25">
      <c r="A56" s="8">
        <v>201402107</v>
      </c>
      <c r="B56" s="9"/>
      <c r="C56" s="2"/>
      <c r="D56" s="10" t="s">
        <v>164</v>
      </c>
      <c r="E56" s="8">
        <v>3.4</v>
      </c>
      <c r="F56" s="8">
        <v>0.3</v>
      </c>
      <c r="G56" s="8">
        <v>12</v>
      </c>
      <c r="H56" s="8">
        <f>E56+F56+G56</f>
        <v>15.7</v>
      </c>
      <c r="I56" s="8">
        <v>79</v>
      </c>
      <c r="J56" s="8">
        <v>65</v>
      </c>
      <c r="K56" s="8">
        <f>0.2*H56/22+0.4*I56/100+0.4*J56/100</f>
        <v>0.71872727272727277</v>
      </c>
      <c r="L56" s="16" t="s">
        <v>197</v>
      </c>
    </row>
    <row r="57" spans="1:12" ht="16" customHeight="1" x14ac:dyDescent="0.25">
      <c r="A57" s="8">
        <v>201402005</v>
      </c>
      <c r="B57" s="9"/>
      <c r="C57" s="2"/>
      <c r="D57" s="10" t="s">
        <v>160</v>
      </c>
      <c r="E57" s="8">
        <v>5</v>
      </c>
      <c r="F57" s="8">
        <v>4</v>
      </c>
      <c r="G57" s="8">
        <v>12</v>
      </c>
      <c r="H57" s="8">
        <f>E57+F57+G57</f>
        <v>21</v>
      </c>
      <c r="I57" s="8">
        <v>61</v>
      </c>
      <c r="J57" s="8">
        <v>70</v>
      </c>
      <c r="K57" s="8">
        <f>0.2*H57/22+0.4*I57/100+0.4*J57/100</f>
        <v>0.71490909090909094</v>
      </c>
      <c r="L57" s="16" t="s">
        <v>197</v>
      </c>
    </row>
    <row r="58" spans="1:12" ht="16" customHeight="1" x14ac:dyDescent="0.25">
      <c r="A58" s="8">
        <v>201401326</v>
      </c>
      <c r="B58" s="9"/>
      <c r="C58" s="2"/>
      <c r="D58" s="10" t="s">
        <v>152</v>
      </c>
      <c r="E58" s="8">
        <v>4.5999999999999996</v>
      </c>
      <c r="F58" s="8">
        <v>5</v>
      </c>
      <c r="G58" s="8">
        <v>12</v>
      </c>
      <c r="H58" s="8">
        <f>E58+F58+G58</f>
        <v>21.6</v>
      </c>
      <c r="I58" s="8">
        <v>67</v>
      </c>
      <c r="J58" s="8">
        <v>60</v>
      </c>
      <c r="K58" s="8">
        <f>0.2*H58/22+0.4*I58/100+0.4*J58/100</f>
        <v>0.70436363636363641</v>
      </c>
      <c r="L58" s="16" t="s">
        <v>197</v>
      </c>
    </row>
    <row r="59" spans="1:12" ht="16" customHeight="1" x14ac:dyDescent="0.25">
      <c r="A59" s="8">
        <v>201402373</v>
      </c>
      <c r="B59" s="9"/>
      <c r="C59" s="2"/>
      <c r="D59" s="10" t="s">
        <v>168</v>
      </c>
      <c r="E59" s="8">
        <v>3.4</v>
      </c>
      <c r="F59" s="8">
        <v>5</v>
      </c>
      <c r="G59" s="8">
        <v>12</v>
      </c>
      <c r="H59" s="8">
        <f>E59+F59+G59</f>
        <v>20.399999999999999</v>
      </c>
      <c r="I59" s="8">
        <v>74</v>
      </c>
      <c r="J59" s="8">
        <v>55</v>
      </c>
      <c r="K59" s="8">
        <f>0.2*H59/22+0.4*I59/100+0.4*J59/100</f>
        <v>0.70145454545454544</v>
      </c>
      <c r="L59" s="16" t="s">
        <v>197</v>
      </c>
    </row>
    <row r="60" spans="1:12" ht="16" customHeight="1" x14ac:dyDescent="0.25">
      <c r="A60" s="8">
        <v>201302656</v>
      </c>
      <c r="B60" s="9"/>
      <c r="C60" s="2" t="s">
        <v>191</v>
      </c>
      <c r="D60" s="10" t="s">
        <v>124</v>
      </c>
      <c r="E60" s="8">
        <v>5</v>
      </c>
      <c r="F60" s="8">
        <v>5</v>
      </c>
      <c r="G60" s="8">
        <v>12</v>
      </c>
      <c r="H60" s="8">
        <f>E60+F60+G60</f>
        <v>22</v>
      </c>
      <c r="I60" s="8">
        <v>65</v>
      </c>
      <c r="J60" s="8">
        <v>60</v>
      </c>
      <c r="K60" s="8">
        <f>0.2*H60/22+0.4*I60/100+0.4*J60/100</f>
        <v>0.7</v>
      </c>
      <c r="L60" s="16" t="s">
        <v>197</v>
      </c>
    </row>
    <row r="61" spans="1:12" ht="16" customHeight="1" x14ac:dyDescent="0.25">
      <c r="A61" s="8">
        <v>201203009</v>
      </c>
      <c r="B61" s="9"/>
      <c r="C61" s="2"/>
      <c r="D61" s="10" t="s">
        <v>79</v>
      </c>
      <c r="E61" s="8">
        <v>4.5999999999999996</v>
      </c>
      <c r="F61" s="8">
        <v>5</v>
      </c>
      <c r="G61" s="8">
        <v>12</v>
      </c>
      <c r="H61" s="8">
        <f>E61+F61+G61</f>
        <v>21.6</v>
      </c>
      <c r="I61" s="8">
        <v>70</v>
      </c>
      <c r="J61" s="8">
        <v>55</v>
      </c>
      <c r="K61" s="8">
        <f>0.2*H61/22+0.4*I61/100+0.4*J61/100</f>
        <v>0.69636363636363641</v>
      </c>
      <c r="L61" s="16" t="s">
        <v>197</v>
      </c>
    </row>
    <row r="62" spans="1:12" ht="16" customHeight="1" x14ac:dyDescent="0.25">
      <c r="A62" s="8">
        <v>201403115</v>
      </c>
      <c r="B62" s="9"/>
      <c r="C62" s="2" t="s">
        <v>191</v>
      </c>
      <c r="D62" s="10" t="s">
        <v>177</v>
      </c>
      <c r="E62" s="8">
        <v>4.5999999999999996</v>
      </c>
      <c r="F62" s="8">
        <v>5</v>
      </c>
      <c r="G62" s="8">
        <v>12</v>
      </c>
      <c r="H62" s="8">
        <f>E62+F62+G62</f>
        <v>21.6</v>
      </c>
      <c r="I62" s="8">
        <v>60</v>
      </c>
      <c r="J62" s="8">
        <v>65</v>
      </c>
      <c r="K62" s="8">
        <f>0.2*H62/22+0.4*I62/100+0.4*J62/100</f>
        <v>0.69636363636363641</v>
      </c>
      <c r="L62" s="16" t="s">
        <v>197</v>
      </c>
    </row>
    <row r="63" spans="1:12" ht="16" customHeight="1" x14ac:dyDescent="0.25">
      <c r="A63" s="8">
        <v>201403254</v>
      </c>
      <c r="B63" s="9"/>
      <c r="C63" s="2"/>
      <c r="D63" s="10" t="s">
        <v>179</v>
      </c>
      <c r="E63" s="8">
        <v>5</v>
      </c>
      <c r="F63" s="8">
        <v>4.3</v>
      </c>
      <c r="G63" s="8">
        <v>11</v>
      </c>
      <c r="H63" s="8">
        <f>E63+F63+G63</f>
        <v>20.3</v>
      </c>
      <c r="I63" s="8">
        <v>87</v>
      </c>
      <c r="J63" s="8">
        <v>40</v>
      </c>
      <c r="K63" s="8">
        <f>0.2*H63/22+0.4*I63/100+0.4*J63/100</f>
        <v>0.69254545454545469</v>
      </c>
      <c r="L63" s="16" t="s">
        <v>202</v>
      </c>
    </row>
    <row r="64" spans="1:12" ht="16" customHeight="1" x14ac:dyDescent="0.25">
      <c r="A64" s="8">
        <v>201301969</v>
      </c>
      <c r="B64" s="16" t="s">
        <v>203</v>
      </c>
      <c r="C64" s="2" t="s">
        <v>191</v>
      </c>
      <c r="D64" s="10" t="s">
        <v>116</v>
      </c>
      <c r="E64" s="8">
        <v>4</v>
      </c>
      <c r="F64" s="8">
        <v>5</v>
      </c>
      <c r="G64" s="8">
        <v>12</v>
      </c>
      <c r="H64" s="8">
        <f>E64+F64+G64</f>
        <v>21</v>
      </c>
      <c r="I64" s="8">
        <v>84</v>
      </c>
      <c r="J64" s="8">
        <v>40</v>
      </c>
      <c r="K64" s="8">
        <f>0.2*H64/22+0.4*I64/100+0.4*J64/100</f>
        <v>0.68690909090909102</v>
      </c>
      <c r="L64" s="15" t="s">
        <v>205</v>
      </c>
    </row>
    <row r="65" spans="1:12" ht="16" customHeight="1" x14ac:dyDescent="0.25">
      <c r="A65" s="8">
        <v>201300146</v>
      </c>
      <c r="B65" s="9"/>
      <c r="C65" s="2"/>
      <c r="D65" s="10" t="s">
        <v>97</v>
      </c>
      <c r="E65" s="8">
        <v>5</v>
      </c>
      <c r="F65" s="8">
        <v>5</v>
      </c>
      <c r="G65" s="8">
        <v>12</v>
      </c>
      <c r="H65" s="8">
        <f>E65+F65+G65</f>
        <v>22</v>
      </c>
      <c r="I65" s="8">
        <v>71</v>
      </c>
      <c r="J65" s="8">
        <v>45</v>
      </c>
      <c r="K65" s="8">
        <f>0.2*H65/22+0.4*I65/100+0.4*J65/100</f>
        <v>0.66400000000000003</v>
      </c>
      <c r="L65" s="16" t="s">
        <v>198</v>
      </c>
    </row>
    <row r="66" spans="1:12" ht="16" customHeight="1" x14ac:dyDescent="0.25">
      <c r="A66" s="8">
        <v>201301207</v>
      </c>
      <c r="B66" s="9"/>
      <c r="C66" s="2" t="s">
        <v>191</v>
      </c>
      <c r="D66" s="10" t="s">
        <v>109</v>
      </c>
      <c r="E66" s="8">
        <v>4</v>
      </c>
      <c r="F66" s="8">
        <v>2</v>
      </c>
      <c r="G66" s="8">
        <v>12</v>
      </c>
      <c r="H66" s="8">
        <f>E66+F66+G66</f>
        <v>18</v>
      </c>
      <c r="I66" s="8">
        <v>62</v>
      </c>
      <c r="J66" s="8">
        <v>60</v>
      </c>
      <c r="K66" s="8">
        <f>0.2*H66/22+0.4*I66/100+0.4*J66/100</f>
        <v>0.65163636363636357</v>
      </c>
      <c r="L66" s="16" t="s">
        <v>198</v>
      </c>
    </row>
    <row r="67" spans="1:12" ht="16" customHeight="1" x14ac:dyDescent="0.25">
      <c r="A67" s="8">
        <v>201100081</v>
      </c>
      <c r="B67" s="9"/>
      <c r="C67" s="2"/>
      <c r="D67" s="10" t="s">
        <v>22</v>
      </c>
      <c r="E67" s="8">
        <v>4</v>
      </c>
      <c r="F67" s="8">
        <v>5</v>
      </c>
      <c r="G67" s="8">
        <v>12</v>
      </c>
      <c r="H67" s="8">
        <f>E67+F67+G67</f>
        <v>21</v>
      </c>
      <c r="I67" s="8">
        <v>68</v>
      </c>
      <c r="J67" s="8">
        <v>45</v>
      </c>
      <c r="K67" s="8">
        <f>0.2*H67/22+0.4*I67/100+0.4*J67/100</f>
        <v>0.64290909090909087</v>
      </c>
      <c r="L67" s="16" t="s">
        <v>198</v>
      </c>
    </row>
    <row r="68" spans="1:12" ht="16" customHeight="1" x14ac:dyDescent="0.25">
      <c r="A68" s="8">
        <v>201103818</v>
      </c>
      <c r="B68" s="9"/>
      <c r="C68" s="2"/>
      <c r="D68" s="10" t="s">
        <v>40</v>
      </c>
      <c r="E68" s="8">
        <v>1.8</v>
      </c>
      <c r="F68" s="8">
        <v>4.3</v>
      </c>
      <c r="G68" s="8">
        <v>12</v>
      </c>
      <c r="H68" s="8">
        <f>E68+F68+G68</f>
        <v>18.100000000000001</v>
      </c>
      <c r="I68" s="8">
        <v>68</v>
      </c>
      <c r="J68" s="8">
        <v>50</v>
      </c>
      <c r="K68" s="8">
        <f>0.2*H68/22+0.4*I68/100+0.4*J68/100</f>
        <v>0.63654545454545453</v>
      </c>
      <c r="L68" s="16" t="s">
        <v>198</v>
      </c>
    </row>
    <row r="69" spans="1:12" ht="16" customHeight="1" x14ac:dyDescent="0.25">
      <c r="A69" s="8">
        <v>201302377</v>
      </c>
      <c r="B69" s="9"/>
      <c r="C69" s="2"/>
      <c r="D69" s="10" t="s">
        <v>122</v>
      </c>
      <c r="E69" s="8">
        <v>5</v>
      </c>
      <c r="F69" s="8">
        <v>5</v>
      </c>
      <c r="G69" s="8">
        <v>11.5</v>
      </c>
      <c r="H69" s="8">
        <f>E69+F69+G69</f>
        <v>21.5</v>
      </c>
      <c r="I69" s="8">
        <v>57</v>
      </c>
      <c r="J69" s="8">
        <v>35</v>
      </c>
      <c r="K69" s="8">
        <f>0.2*H69/22+0.4*I69/100+0.4*J69/100</f>
        <v>0.56345454545454543</v>
      </c>
      <c r="L69" s="16" t="s">
        <v>199</v>
      </c>
    </row>
    <row r="70" spans="1:12" ht="16" customHeight="1" x14ac:dyDescent="0.25">
      <c r="A70" s="8">
        <v>201302759</v>
      </c>
      <c r="B70" s="9"/>
      <c r="C70" s="2"/>
      <c r="D70" s="10" t="s">
        <v>126</v>
      </c>
      <c r="E70" s="8">
        <v>3.6</v>
      </c>
      <c r="F70" s="8">
        <v>5</v>
      </c>
      <c r="G70" s="8">
        <v>12</v>
      </c>
      <c r="H70" s="8">
        <f>E70+F70+G70</f>
        <v>20.6</v>
      </c>
      <c r="I70" s="8">
        <v>52</v>
      </c>
      <c r="J70" s="8">
        <v>40</v>
      </c>
      <c r="K70" s="8">
        <f>0.2*H70/22+0.4*I70/100+0.4*J70/100</f>
        <v>0.55527272727272736</v>
      </c>
      <c r="L70" s="16" t="s">
        <v>199</v>
      </c>
    </row>
    <row r="71" spans="1:12" ht="16" customHeight="1" x14ac:dyDescent="0.25">
      <c r="A71" s="8">
        <v>201402259</v>
      </c>
      <c r="B71" s="9"/>
      <c r="C71" s="2"/>
      <c r="D71" s="10" t="s">
        <v>166</v>
      </c>
      <c r="E71" s="8">
        <v>5</v>
      </c>
      <c r="F71" s="8">
        <v>5</v>
      </c>
      <c r="G71" s="8">
        <v>11.5</v>
      </c>
      <c r="H71" s="8">
        <f>E71+F71+G71</f>
        <v>21.5</v>
      </c>
      <c r="I71" s="8">
        <v>47</v>
      </c>
      <c r="J71" s="8">
        <v>40</v>
      </c>
      <c r="K71" s="8">
        <f>0.2*H71/22+0.4*I71/100+0.4*J71/100</f>
        <v>0.54345454545454541</v>
      </c>
      <c r="L71" s="16" t="s">
        <v>199</v>
      </c>
    </row>
    <row r="72" spans="1:12" ht="16" customHeight="1" x14ac:dyDescent="0.25">
      <c r="A72" s="8">
        <v>201401523</v>
      </c>
      <c r="B72" s="9"/>
      <c r="C72" s="2"/>
      <c r="D72" s="10" t="s">
        <v>156</v>
      </c>
      <c r="E72" s="8">
        <v>3.8</v>
      </c>
      <c r="F72" s="8">
        <v>0</v>
      </c>
      <c r="G72" s="8">
        <v>11.75</v>
      </c>
      <c r="H72" s="8">
        <f>E72+F72+G72</f>
        <v>15.55</v>
      </c>
      <c r="I72" s="8">
        <v>48</v>
      </c>
      <c r="J72" s="8">
        <v>45</v>
      </c>
      <c r="K72" s="8">
        <f>0.2*H72/22+0.4*I72/100+0.4*J72/100</f>
        <v>0.51336363636363647</v>
      </c>
      <c r="L72" s="16" t="s">
        <v>199</v>
      </c>
    </row>
    <row r="73" spans="1:12" ht="16" customHeight="1" x14ac:dyDescent="0.25">
      <c r="A73" s="8">
        <v>201400833</v>
      </c>
      <c r="B73" s="9"/>
      <c r="C73" s="2"/>
      <c r="D73" s="10" t="s">
        <v>148</v>
      </c>
      <c r="E73" s="8">
        <v>4.2</v>
      </c>
      <c r="F73" s="8">
        <v>2.6</v>
      </c>
      <c r="G73" s="8">
        <v>11.75</v>
      </c>
      <c r="H73" s="8">
        <f>E73+F73+G73</f>
        <v>18.55</v>
      </c>
      <c r="I73" s="8">
        <v>51</v>
      </c>
      <c r="J73" s="8">
        <v>25</v>
      </c>
      <c r="K73" s="8">
        <f>0.2*H73/22+0.4*I73/100+0.4*J73/100</f>
        <v>0.47263636363636363</v>
      </c>
      <c r="L73" s="16" t="s">
        <v>199</v>
      </c>
    </row>
    <row r="74" spans="1:12" ht="16" customHeight="1" x14ac:dyDescent="0.25">
      <c r="A74" s="8">
        <v>201400514</v>
      </c>
      <c r="B74" s="9"/>
      <c r="C74" s="2"/>
      <c r="D74" s="10" t="s">
        <v>138</v>
      </c>
      <c r="E74" s="8">
        <v>3.8</v>
      </c>
      <c r="F74" s="8">
        <v>0</v>
      </c>
      <c r="G74" s="8">
        <v>11.75</v>
      </c>
      <c r="H74" s="8">
        <f>E74+F74+G74</f>
        <v>15.55</v>
      </c>
      <c r="I74" s="8">
        <v>43</v>
      </c>
      <c r="J74" s="8">
        <v>35</v>
      </c>
      <c r="K74" s="8">
        <f>0.2*H74/22+0.4*I74/100+0.4*J74/100</f>
        <v>0.45336363636363641</v>
      </c>
      <c r="L74" s="16" t="s">
        <v>199</v>
      </c>
    </row>
    <row r="75" spans="1:12" ht="16" customHeight="1" x14ac:dyDescent="0.25">
      <c r="A75" s="8">
        <v>201100188</v>
      </c>
      <c r="B75" s="9"/>
      <c r="C75" s="2" t="s">
        <v>191</v>
      </c>
      <c r="D75" s="10" t="s">
        <v>25</v>
      </c>
      <c r="E75" s="8">
        <v>1</v>
      </c>
      <c r="F75" s="8">
        <v>0</v>
      </c>
      <c r="G75" s="8">
        <v>11</v>
      </c>
      <c r="H75" s="8">
        <f>E75+F75+G75</f>
        <v>12</v>
      </c>
      <c r="I75" s="8">
        <v>48</v>
      </c>
      <c r="J75" s="8">
        <v>25</v>
      </c>
      <c r="K75" s="8">
        <f>0.2*H75/22+0.4*I75/100+0.4*J75/100</f>
        <v>0.40109090909090916</v>
      </c>
      <c r="L75" s="16" t="s">
        <v>200</v>
      </c>
    </row>
    <row r="76" spans="1:12" ht="16" customHeight="1" x14ac:dyDescent="0.25">
      <c r="A76" s="8">
        <v>201400982</v>
      </c>
      <c r="B76" s="9"/>
      <c r="C76" s="2"/>
      <c r="D76" s="10" t="s">
        <v>150</v>
      </c>
      <c r="E76" s="8">
        <v>0</v>
      </c>
      <c r="F76" s="8">
        <v>0</v>
      </c>
      <c r="G76" s="8">
        <v>11.5</v>
      </c>
      <c r="H76" s="8">
        <f>E76+F76+G76</f>
        <v>11.5</v>
      </c>
      <c r="I76" s="8">
        <v>36</v>
      </c>
      <c r="J76" s="8">
        <v>35</v>
      </c>
      <c r="K76" s="8">
        <f>0.2*H76/22+0.4*I76/100+0.4*J76/100</f>
        <v>0.38854545454545458</v>
      </c>
      <c r="L76" s="16" t="s">
        <v>200</v>
      </c>
    </row>
    <row r="77" spans="1:12" ht="16" customHeight="1" x14ac:dyDescent="0.25">
      <c r="A77" s="8">
        <v>201102642</v>
      </c>
      <c r="B77" s="9"/>
      <c r="C77" s="2"/>
      <c r="D77" s="10" t="s">
        <v>35</v>
      </c>
      <c r="E77" s="8">
        <v>0</v>
      </c>
      <c r="F77" s="8">
        <v>0</v>
      </c>
      <c r="G77" s="8">
        <v>11</v>
      </c>
      <c r="H77" s="8">
        <f>E77+F77+G77</f>
        <v>11</v>
      </c>
      <c r="I77" s="8">
        <v>29</v>
      </c>
      <c r="J77" s="8">
        <v>30</v>
      </c>
      <c r="K77" s="8">
        <f>0.2*H77/22+0.4*I77/100+0.4*J77/100</f>
        <v>0.33600000000000002</v>
      </c>
      <c r="L77" s="16" t="s">
        <v>201</v>
      </c>
    </row>
  </sheetData>
  <autoFilter ref="A1:L77">
    <sortState ref="A2:L77">
      <sortCondition descending="1" ref="K1:K77"/>
    </sortState>
  </autoFilter>
  <sortState ref="A2:IV77">
    <sortCondition ref="A2:A77"/>
  </sortState>
  <phoneticPr fontId="3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회귀분석(이론)</vt:lpstr>
      <vt:lpstr>회귀분석(실습)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2015-12-23T19:03:01Z</dcterms:modified>
</cp:coreProperties>
</file>