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an/eng/__Drift/ml-governance-drift/simulation/"/>
    </mc:Choice>
  </mc:AlternateContent>
  <xr:revisionPtr revIDLastSave="0" documentId="13_ncr:1_{D5F6A7D0-D77B-4D40-B306-956C69797FC8}" xr6:coauthVersionLast="47" xr6:coauthVersionMax="47" xr10:uidLastSave="{00000000-0000-0000-0000-000000000000}"/>
  <bookViews>
    <workbookView xWindow="3600" yWindow="1980" windowWidth="25220" windowHeight="14680" activeTab="6" xr2:uid="{AFC944C3-99C9-7441-9D1B-AF4BD8A3A83A}"/>
  </bookViews>
  <sheets>
    <sheet name="V0" sheetId="1" r:id="rId1"/>
    <sheet name="V1" sheetId="2" r:id="rId2"/>
    <sheet name="V2" sheetId="3" r:id="rId3"/>
    <sheet name="V4 - Same" sheetId="6" r:id="rId4"/>
    <sheet name="V4 - GN - All" sheetId="8" r:id="rId5"/>
    <sheet name="V4 - GN - F4" sheetId="5" r:id="rId6"/>
    <sheet name="V4 - GN - F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4" i="5" l="1"/>
  <c r="BM18" i="5"/>
  <c r="BN18" i="5" s="1"/>
  <c r="BM17" i="5"/>
  <c r="BN17" i="5" s="1"/>
  <c r="BM16" i="5"/>
  <c r="BN16" i="5" s="1"/>
  <c r="BM15" i="5"/>
  <c r="BN15" i="5" s="1"/>
  <c r="BM14" i="5"/>
  <c r="BN14" i="5" s="1"/>
  <c r="BM13" i="5"/>
  <c r="BN13" i="5" s="1"/>
  <c r="BM12" i="5"/>
  <c r="BN12" i="5" s="1"/>
  <c r="BM11" i="5"/>
  <c r="BN11" i="5" s="1"/>
  <c r="BM10" i="5"/>
  <c r="BN10" i="5" s="1"/>
  <c r="BM9" i="5"/>
  <c r="BN9" i="5" s="1"/>
  <c r="BM8" i="5"/>
  <c r="BN8" i="5" s="1"/>
  <c r="BM7" i="5"/>
  <c r="BN7" i="5" s="1"/>
  <c r="BM6" i="5"/>
  <c r="BN6" i="5" s="1"/>
  <c r="BE18" i="8"/>
  <c r="BF18" i="8" s="1"/>
  <c r="AW18" i="8"/>
  <c r="AX18" i="8" s="1"/>
  <c r="AO18" i="8"/>
  <c r="AP18" i="8" s="1"/>
  <c r="AG18" i="8"/>
  <c r="AH18" i="8" s="1"/>
  <c r="Y18" i="8"/>
  <c r="Z18" i="8" s="1"/>
  <c r="Q18" i="8"/>
  <c r="R18" i="8" s="1"/>
  <c r="I18" i="8"/>
  <c r="J18" i="8" s="1"/>
  <c r="BE17" i="8"/>
  <c r="BF17" i="8" s="1"/>
  <c r="AW17" i="8"/>
  <c r="AX17" i="8" s="1"/>
  <c r="AO17" i="8"/>
  <c r="AP17" i="8" s="1"/>
  <c r="AG17" i="8"/>
  <c r="AH17" i="8" s="1"/>
  <c r="Y17" i="8"/>
  <c r="Z17" i="8" s="1"/>
  <c r="Q17" i="8"/>
  <c r="R17" i="8" s="1"/>
  <c r="I17" i="8"/>
  <c r="J17" i="8" s="1"/>
  <c r="BE16" i="8"/>
  <c r="BF16" i="8" s="1"/>
  <c r="AW16" i="8"/>
  <c r="AX16" i="8" s="1"/>
  <c r="AO16" i="8"/>
  <c r="AP16" i="8" s="1"/>
  <c r="AG16" i="8"/>
  <c r="AH16" i="8" s="1"/>
  <c r="Y16" i="8"/>
  <c r="Z16" i="8" s="1"/>
  <c r="Q16" i="8"/>
  <c r="R16" i="8" s="1"/>
  <c r="J16" i="8"/>
  <c r="I16" i="8"/>
  <c r="BE15" i="8"/>
  <c r="BF15" i="8" s="1"/>
  <c r="AW15" i="8"/>
  <c r="AX15" i="8" s="1"/>
  <c r="AO15" i="8"/>
  <c r="AP15" i="8" s="1"/>
  <c r="AG15" i="8"/>
  <c r="AH15" i="8" s="1"/>
  <c r="Y15" i="8"/>
  <c r="Z15" i="8" s="1"/>
  <c r="Q15" i="8"/>
  <c r="R15" i="8" s="1"/>
  <c r="I15" i="8"/>
  <c r="J15" i="8" s="1"/>
  <c r="BE14" i="8"/>
  <c r="BF14" i="8" s="1"/>
  <c r="AW14" i="8"/>
  <c r="AX14" i="8" s="1"/>
  <c r="AO14" i="8"/>
  <c r="AP14" i="8" s="1"/>
  <c r="AG14" i="8"/>
  <c r="AH14" i="8" s="1"/>
  <c r="Y14" i="8"/>
  <c r="Z14" i="8" s="1"/>
  <c r="Q14" i="8"/>
  <c r="R14" i="8" s="1"/>
  <c r="I14" i="8"/>
  <c r="J14" i="8" s="1"/>
  <c r="BE13" i="8"/>
  <c r="BF13" i="8" s="1"/>
  <c r="AW13" i="8"/>
  <c r="AX13" i="8" s="1"/>
  <c r="AO13" i="8"/>
  <c r="AP13" i="8" s="1"/>
  <c r="AG13" i="8"/>
  <c r="AH13" i="8" s="1"/>
  <c r="Y13" i="8"/>
  <c r="Z13" i="8" s="1"/>
  <c r="Q13" i="8"/>
  <c r="R13" i="8" s="1"/>
  <c r="I13" i="8"/>
  <c r="J13" i="8" s="1"/>
  <c r="BE12" i="8"/>
  <c r="BF12" i="8" s="1"/>
  <c r="AW12" i="8"/>
  <c r="AX12" i="8" s="1"/>
  <c r="AO12" i="8"/>
  <c r="AP12" i="8" s="1"/>
  <c r="AG12" i="8"/>
  <c r="AH12" i="8" s="1"/>
  <c r="Y12" i="8"/>
  <c r="Z12" i="8" s="1"/>
  <c r="Q12" i="8"/>
  <c r="R12" i="8" s="1"/>
  <c r="I12" i="8"/>
  <c r="J12" i="8" s="1"/>
  <c r="BE11" i="8"/>
  <c r="BF11" i="8" s="1"/>
  <c r="AW11" i="8"/>
  <c r="AX11" i="8" s="1"/>
  <c r="AO11" i="8"/>
  <c r="AP11" i="8" s="1"/>
  <c r="AG11" i="8"/>
  <c r="AH11" i="8" s="1"/>
  <c r="Y11" i="8"/>
  <c r="Z11" i="8" s="1"/>
  <c r="Q11" i="8"/>
  <c r="R11" i="8" s="1"/>
  <c r="I11" i="8"/>
  <c r="J11" i="8" s="1"/>
  <c r="BF10" i="8"/>
  <c r="BE10" i="8"/>
  <c r="AW10" i="8"/>
  <c r="AX10" i="8" s="1"/>
  <c r="AO10" i="8"/>
  <c r="AP10" i="8" s="1"/>
  <c r="AG10" i="8"/>
  <c r="AH10" i="8" s="1"/>
  <c r="Y10" i="8"/>
  <c r="Z10" i="8" s="1"/>
  <c r="Q10" i="8"/>
  <c r="R10" i="8" s="1"/>
  <c r="I10" i="8"/>
  <c r="J10" i="8" s="1"/>
  <c r="BE9" i="8"/>
  <c r="BF9" i="8" s="1"/>
  <c r="AW9" i="8"/>
  <c r="AX9" i="8" s="1"/>
  <c r="AO9" i="8"/>
  <c r="AP9" i="8" s="1"/>
  <c r="AG9" i="8"/>
  <c r="AH9" i="8" s="1"/>
  <c r="Y9" i="8"/>
  <c r="Z9" i="8" s="1"/>
  <c r="Q9" i="8"/>
  <c r="R9" i="8" s="1"/>
  <c r="I9" i="8"/>
  <c r="J9" i="8" s="1"/>
  <c r="BE8" i="8"/>
  <c r="BF8" i="8" s="1"/>
  <c r="AW8" i="8"/>
  <c r="AX8" i="8" s="1"/>
  <c r="AO8" i="8"/>
  <c r="AP8" i="8" s="1"/>
  <c r="AG8" i="8"/>
  <c r="AH8" i="8" s="1"/>
  <c r="Y8" i="8"/>
  <c r="Z8" i="8" s="1"/>
  <c r="Q8" i="8"/>
  <c r="R8" i="8" s="1"/>
  <c r="I8" i="8"/>
  <c r="J8" i="8" s="1"/>
  <c r="BE7" i="8"/>
  <c r="BF7" i="8" s="1"/>
  <c r="AW7" i="8"/>
  <c r="AX7" i="8" s="1"/>
  <c r="AO7" i="8"/>
  <c r="AP7" i="8" s="1"/>
  <c r="AG7" i="8"/>
  <c r="AH7" i="8" s="1"/>
  <c r="Y7" i="8"/>
  <c r="Z7" i="8" s="1"/>
  <c r="Q7" i="8"/>
  <c r="R7" i="8" s="1"/>
  <c r="I7" i="8"/>
  <c r="J7" i="8" s="1"/>
  <c r="BE6" i="8"/>
  <c r="BF6" i="8" s="1"/>
  <c r="AW6" i="8"/>
  <c r="AX6" i="8" s="1"/>
  <c r="AO6" i="8"/>
  <c r="AP6" i="8" s="1"/>
  <c r="AG6" i="8"/>
  <c r="AH6" i="8" s="1"/>
  <c r="Y6" i="8"/>
  <c r="Z6" i="8" s="1"/>
  <c r="Q6" i="8"/>
  <c r="R6" i="8" s="1"/>
  <c r="I6" i="8"/>
  <c r="J6" i="8" s="1"/>
  <c r="BE18" i="5"/>
  <c r="BF18" i="5" s="1"/>
  <c r="AX18" i="5"/>
  <c r="AW18" i="5"/>
  <c r="AO18" i="5"/>
  <c r="AP18" i="5" s="1"/>
  <c r="AG18" i="5"/>
  <c r="AH18" i="5" s="1"/>
  <c r="Y18" i="5"/>
  <c r="Z18" i="5" s="1"/>
  <c r="Q18" i="5"/>
  <c r="R18" i="5" s="1"/>
  <c r="I18" i="5"/>
  <c r="J18" i="5" s="1"/>
  <c r="BF17" i="5"/>
  <c r="BE17" i="5"/>
  <c r="AW17" i="5"/>
  <c r="AX17" i="5" s="1"/>
  <c r="AP17" i="5"/>
  <c r="AO17" i="5"/>
  <c r="AG17" i="5"/>
  <c r="AH17" i="5" s="1"/>
  <c r="Y17" i="5"/>
  <c r="Z17" i="5" s="1"/>
  <c r="R17" i="5"/>
  <c r="Q17" i="5"/>
  <c r="I17" i="5"/>
  <c r="J17" i="5" s="1"/>
  <c r="BE16" i="5"/>
  <c r="BF16" i="5" s="1"/>
  <c r="AX16" i="5"/>
  <c r="AW16" i="5"/>
  <c r="AP16" i="5"/>
  <c r="AO16" i="5"/>
  <c r="AG16" i="5"/>
  <c r="AH16" i="5" s="1"/>
  <c r="Y16" i="5"/>
  <c r="Z16" i="5" s="1"/>
  <c r="R16" i="5"/>
  <c r="Q16" i="5"/>
  <c r="I16" i="5"/>
  <c r="J16" i="5" s="1"/>
  <c r="BE15" i="5"/>
  <c r="BF15" i="5" s="1"/>
  <c r="AX15" i="5"/>
  <c r="AW15" i="5"/>
  <c r="AO15" i="5"/>
  <c r="AP15" i="5" s="1"/>
  <c r="AG15" i="5"/>
  <c r="AH15" i="5" s="1"/>
  <c r="Y15" i="5"/>
  <c r="Z15" i="5" s="1"/>
  <c r="R15" i="5"/>
  <c r="Q15" i="5"/>
  <c r="I15" i="5"/>
  <c r="J15" i="5" s="1"/>
  <c r="BE14" i="5"/>
  <c r="BF14" i="5" s="1"/>
  <c r="AW14" i="5"/>
  <c r="AX14" i="5" s="1"/>
  <c r="AP14" i="5"/>
  <c r="AO14" i="5"/>
  <c r="AG14" i="5"/>
  <c r="AH14" i="5" s="1"/>
  <c r="Y14" i="5"/>
  <c r="Z14" i="5" s="1"/>
  <c r="R14" i="5"/>
  <c r="Q14" i="5"/>
  <c r="J14" i="5"/>
  <c r="I14" i="5"/>
  <c r="BE13" i="5"/>
  <c r="BF13" i="5" s="1"/>
  <c r="AW13" i="5"/>
  <c r="AX13" i="5" s="1"/>
  <c r="AP13" i="5"/>
  <c r="AO13" i="5"/>
  <c r="AH13" i="5"/>
  <c r="AG13" i="5"/>
  <c r="Y13" i="5"/>
  <c r="Z13" i="5" s="1"/>
  <c r="R13" i="5"/>
  <c r="Q13" i="5"/>
  <c r="I13" i="5"/>
  <c r="J13" i="5" s="1"/>
  <c r="BF12" i="5"/>
  <c r="BE12" i="5"/>
  <c r="AW12" i="5"/>
  <c r="AX12" i="5" s="1"/>
  <c r="AP12" i="5"/>
  <c r="AO12" i="5"/>
  <c r="AH12" i="5"/>
  <c r="AG12" i="5"/>
  <c r="Y12" i="5"/>
  <c r="Z12" i="5" s="1"/>
  <c r="Q12" i="5"/>
  <c r="R12" i="5" s="1"/>
  <c r="I12" i="5"/>
  <c r="J12" i="5" s="1"/>
  <c r="BF11" i="5"/>
  <c r="BE11" i="5"/>
  <c r="AW11" i="5"/>
  <c r="AX11" i="5" s="1"/>
  <c r="AP11" i="5"/>
  <c r="AO11" i="5"/>
  <c r="AG11" i="5"/>
  <c r="AH11" i="5" s="1"/>
  <c r="Y11" i="5"/>
  <c r="Z11" i="5" s="1"/>
  <c r="R11" i="5"/>
  <c r="Q11" i="5"/>
  <c r="I11" i="5"/>
  <c r="J11" i="5" s="1"/>
  <c r="BE10" i="5"/>
  <c r="BF10" i="5" s="1"/>
  <c r="AW10" i="5"/>
  <c r="AX10" i="5" s="1"/>
  <c r="AP10" i="5"/>
  <c r="AO10" i="5"/>
  <c r="AG10" i="5"/>
  <c r="AH10" i="5" s="1"/>
  <c r="Y10" i="5"/>
  <c r="Z10" i="5" s="1"/>
  <c r="R10" i="5"/>
  <c r="Q10" i="5"/>
  <c r="I10" i="5"/>
  <c r="J10" i="5" s="1"/>
  <c r="BE9" i="5"/>
  <c r="BF9" i="5" s="1"/>
  <c r="AX9" i="5"/>
  <c r="AW9" i="5"/>
  <c r="AO9" i="5"/>
  <c r="AP9" i="5" s="1"/>
  <c r="AG9" i="5"/>
  <c r="AH9" i="5" s="1"/>
  <c r="Y9" i="5"/>
  <c r="Z9" i="5" s="1"/>
  <c r="Q9" i="5"/>
  <c r="R9" i="5" s="1"/>
  <c r="I9" i="5"/>
  <c r="J9" i="5" s="1"/>
  <c r="BE8" i="5"/>
  <c r="BF8" i="5" s="1"/>
  <c r="AW8" i="5"/>
  <c r="AX8" i="5" s="1"/>
  <c r="AP8" i="5"/>
  <c r="AO8" i="5"/>
  <c r="AG8" i="5"/>
  <c r="AH8" i="5" s="1"/>
  <c r="Y8" i="5"/>
  <c r="Z8" i="5" s="1"/>
  <c r="R8" i="5"/>
  <c r="Q8" i="5"/>
  <c r="I8" i="5"/>
  <c r="J8" i="5" s="1"/>
  <c r="BE7" i="5"/>
  <c r="BF7" i="5" s="1"/>
  <c r="AW7" i="5"/>
  <c r="AX7" i="5" s="1"/>
  <c r="AP7" i="5"/>
  <c r="AO7" i="5"/>
  <c r="AG7" i="5"/>
  <c r="AH7" i="5" s="1"/>
  <c r="Y7" i="5"/>
  <c r="Z7" i="5" s="1"/>
  <c r="R7" i="5"/>
  <c r="Q7" i="5"/>
  <c r="I7" i="5"/>
  <c r="J7" i="5" s="1"/>
  <c r="BE6" i="5"/>
  <c r="BF6" i="5" s="1"/>
  <c r="AW6" i="5"/>
  <c r="AX6" i="5" s="1"/>
  <c r="AO6" i="5"/>
  <c r="AP6" i="5" s="1"/>
  <c r="AG6" i="5"/>
  <c r="AH6" i="5" s="1"/>
  <c r="Y6" i="5"/>
  <c r="Z6" i="5" s="1"/>
  <c r="Q6" i="5"/>
  <c r="R6" i="5" s="1"/>
  <c r="J6" i="5"/>
  <c r="I6" i="5"/>
  <c r="BE18" i="7"/>
  <c r="BF18" i="7" s="1"/>
  <c r="BE17" i="7"/>
  <c r="BF17" i="7" s="1"/>
  <c r="BE16" i="7"/>
  <c r="BF16" i="7" s="1"/>
  <c r="BE15" i="7"/>
  <c r="BF15" i="7" s="1"/>
  <c r="BE14" i="7"/>
  <c r="BF14" i="7" s="1"/>
  <c r="BE13" i="7"/>
  <c r="BF13" i="7" s="1"/>
  <c r="BE12" i="7"/>
  <c r="BF12" i="7" s="1"/>
  <c r="BE11" i="7"/>
  <c r="BF11" i="7" s="1"/>
  <c r="BE10" i="7"/>
  <c r="BF10" i="7" s="1"/>
  <c r="BE9" i="7"/>
  <c r="BF9" i="7" s="1"/>
  <c r="BE8" i="7"/>
  <c r="BF8" i="7" s="1"/>
  <c r="BE7" i="7"/>
  <c r="BF7" i="7" s="1"/>
  <c r="BE6" i="7"/>
  <c r="BF6" i="7" s="1"/>
  <c r="AW18" i="7"/>
  <c r="AX18" i="7" s="1"/>
  <c r="AW17" i="7"/>
  <c r="AX17" i="7" s="1"/>
  <c r="AW16" i="7"/>
  <c r="AX16" i="7" s="1"/>
  <c r="AW15" i="7"/>
  <c r="AX15" i="7" s="1"/>
  <c r="AW14" i="7"/>
  <c r="AX14" i="7" s="1"/>
  <c r="AW13" i="7"/>
  <c r="AX13" i="7" s="1"/>
  <c r="AW12" i="7"/>
  <c r="AX12" i="7" s="1"/>
  <c r="AW11" i="7"/>
  <c r="AX11" i="7" s="1"/>
  <c r="AW10" i="7"/>
  <c r="AX10" i="7" s="1"/>
  <c r="AW9" i="7"/>
  <c r="AX9" i="7" s="1"/>
  <c r="AW8" i="7"/>
  <c r="AX8" i="7" s="1"/>
  <c r="AW7" i="7"/>
  <c r="AX7" i="7" s="1"/>
  <c r="AW6" i="7"/>
  <c r="AX6" i="7" s="1"/>
  <c r="AO18" i="7"/>
  <c r="AP18" i="7" s="1"/>
  <c r="AO17" i="7"/>
  <c r="AP17" i="7" s="1"/>
  <c r="AO16" i="7"/>
  <c r="AP16" i="7" s="1"/>
  <c r="AO15" i="7"/>
  <c r="AP15" i="7" s="1"/>
  <c r="AO14" i="7"/>
  <c r="AP14" i="7" s="1"/>
  <c r="AO13" i="7"/>
  <c r="AP13" i="7" s="1"/>
  <c r="AO12" i="7"/>
  <c r="AP12" i="7" s="1"/>
  <c r="AO11" i="7"/>
  <c r="AP11" i="7" s="1"/>
  <c r="AO10" i="7"/>
  <c r="AP10" i="7" s="1"/>
  <c r="AO9" i="7"/>
  <c r="AP9" i="7" s="1"/>
  <c r="AO8" i="7"/>
  <c r="AP8" i="7" s="1"/>
  <c r="AO7" i="7"/>
  <c r="AP7" i="7" s="1"/>
  <c r="AO6" i="7"/>
  <c r="AP6" i="7" s="1"/>
  <c r="AG18" i="7"/>
  <c r="AH18" i="7" s="1"/>
  <c r="AG17" i="7"/>
  <c r="AH17" i="7" s="1"/>
  <c r="AG16" i="7"/>
  <c r="AH16" i="7" s="1"/>
  <c r="AG15" i="7"/>
  <c r="AH15" i="7" s="1"/>
  <c r="AG14" i="7"/>
  <c r="AH14" i="7" s="1"/>
  <c r="AG13" i="7"/>
  <c r="AH13" i="7" s="1"/>
  <c r="AG12" i="7"/>
  <c r="AH12" i="7" s="1"/>
  <c r="AG11" i="7"/>
  <c r="AH11" i="7" s="1"/>
  <c r="AG10" i="7"/>
  <c r="AH10" i="7" s="1"/>
  <c r="AG9" i="7"/>
  <c r="AH9" i="7" s="1"/>
  <c r="AG8" i="7"/>
  <c r="AH8" i="7" s="1"/>
  <c r="AG7" i="7"/>
  <c r="AH7" i="7" s="1"/>
  <c r="AG6" i="7"/>
  <c r="AH6" i="7" s="1"/>
  <c r="Y18" i="7"/>
  <c r="Z18" i="7" s="1"/>
  <c r="Q18" i="7"/>
  <c r="R18" i="7" s="1"/>
  <c r="I18" i="7"/>
  <c r="J18" i="7" s="1"/>
  <c r="Y17" i="7"/>
  <c r="Z17" i="7" s="1"/>
  <c r="Q17" i="7"/>
  <c r="R17" i="7" s="1"/>
  <c r="I17" i="7"/>
  <c r="J17" i="7" s="1"/>
  <c r="Y16" i="7"/>
  <c r="Z16" i="7" s="1"/>
  <c r="Q16" i="7"/>
  <c r="R16" i="7" s="1"/>
  <c r="I16" i="7"/>
  <c r="J16" i="7" s="1"/>
  <c r="Y15" i="7"/>
  <c r="Z15" i="7" s="1"/>
  <c r="Q15" i="7"/>
  <c r="R15" i="7" s="1"/>
  <c r="I15" i="7"/>
  <c r="J15" i="7" s="1"/>
  <c r="Y14" i="7"/>
  <c r="Z14" i="7" s="1"/>
  <c r="Q14" i="7"/>
  <c r="R14" i="7" s="1"/>
  <c r="I14" i="7"/>
  <c r="J14" i="7" s="1"/>
  <c r="Y13" i="7"/>
  <c r="Z13" i="7" s="1"/>
  <c r="Q13" i="7"/>
  <c r="R13" i="7" s="1"/>
  <c r="I13" i="7"/>
  <c r="J13" i="7" s="1"/>
  <c r="Y12" i="7"/>
  <c r="Z12" i="7" s="1"/>
  <c r="Q12" i="7"/>
  <c r="R12" i="7" s="1"/>
  <c r="I12" i="7"/>
  <c r="J12" i="7" s="1"/>
  <c r="Y11" i="7"/>
  <c r="Z11" i="7" s="1"/>
  <c r="Q11" i="7"/>
  <c r="R11" i="7" s="1"/>
  <c r="I11" i="7"/>
  <c r="J11" i="7" s="1"/>
  <c r="Y10" i="7"/>
  <c r="Z10" i="7" s="1"/>
  <c r="Q10" i="7"/>
  <c r="R10" i="7" s="1"/>
  <c r="I10" i="7"/>
  <c r="J10" i="7" s="1"/>
  <c r="Y9" i="7"/>
  <c r="Z9" i="7" s="1"/>
  <c r="Q9" i="7"/>
  <c r="R9" i="7" s="1"/>
  <c r="I9" i="7"/>
  <c r="J9" i="7" s="1"/>
  <c r="Y8" i="7"/>
  <c r="Z8" i="7" s="1"/>
  <c r="Q8" i="7"/>
  <c r="R8" i="7" s="1"/>
  <c r="I8" i="7"/>
  <c r="J8" i="7" s="1"/>
  <c r="Y7" i="7"/>
  <c r="Z7" i="7" s="1"/>
  <c r="Q7" i="7"/>
  <c r="R7" i="7" s="1"/>
  <c r="I7" i="7"/>
  <c r="J7" i="7" s="1"/>
  <c r="Y6" i="7"/>
  <c r="Z6" i="7" s="1"/>
  <c r="Q6" i="7"/>
  <c r="R6" i="7" s="1"/>
  <c r="I6" i="7"/>
  <c r="J6" i="7" s="1"/>
</calcChain>
</file>

<file path=xl/sharedStrings.xml><?xml version="1.0" encoding="utf-8"?>
<sst xmlns="http://schemas.openxmlformats.org/spreadsheetml/2006/main" count="961" uniqueCount="141">
  <si>
    <t>Jensen-Shannon</t>
  </si>
  <si>
    <t>KL Divergence</t>
  </si>
  <si>
    <t>Same Beta</t>
  </si>
  <si>
    <t>0.5 vs 0.5</t>
  </si>
  <si>
    <t>0.5 vs 0.8</t>
  </si>
  <si>
    <t>Flip</t>
  </si>
  <si>
    <t xml:space="preserve"> </t>
  </si>
  <si>
    <t>Same</t>
  </si>
  <si>
    <t>Diff</t>
  </si>
  <si>
    <t>None</t>
  </si>
  <si>
    <t>Runs</t>
  </si>
  <si>
    <t>(0,1)</t>
  </si>
  <si>
    <t>All</t>
  </si>
  <si>
    <t/>
  </si>
  <si>
    <t>(0, 0.1)</t>
  </si>
  <si>
    <t>(0, 1)</t>
  </si>
  <si>
    <t>F2</t>
  </si>
  <si>
    <t>(0,0.01)</t>
  </si>
  <si>
    <t>F4</t>
  </si>
  <si>
    <t>(0, 0.5)</t>
  </si>
  <si>
    <t>Diff - Beta</t>
  </si>
  <si>
    <t>Same - Beta</t>
  </si>
  <si>
    <t>Gaussian Noise</t>
  </si>
  <si>
    <t>Noise Variables</t>
  </si>
  <si>
    <t>Entropy KS - 500</t>
  </si>
  <si>
    <t>Entropy KS - 1000</t>
  </si>
  <si>
    <t xml:space="preserve">(0,0.001) </t>
  </si>
  <si>
    <t xml:space="preserve">(0,0.01) </t>
  </si>
  <si>
    <t>(0,0.001)</t>
  </si>
  <si>
    <t>KS Test - 500</t>
  </si>
  <si>
    <t>KS Test - 1000</t>
  </si>
  <si>
    <t>KS Distance - 5K/500</t>
  </si>
  <si>
    <t>EM Distance - 5K/500</t>
  </si>
  <si>
    <t>EM Distance 5K/1000</t>
  </si>
  <si>
    <t>KS Distance 5K/1000</t>
  </si>
  <si>
    <t>KS Distance 500/1000</t>
  </si>
  <si>
    <t>EM Distance 500/1000</t>
  </si>
  <si>
    <t>KS Distance - 500/500</t>
  </si>
  <si>
    <t>EM Distance - 500/500</t>
  </si>
  <si>
    <t>KS Test - 2500</t>
  </si>
  <si>
    <t>KS Test - 5000</t>
  </si>
  <si>
    <t>KS Test - 100</t>
  </si>
  <si>
    <t>KS Test - 250</t>
  </si>
  <si>
    <t>KS Distance 100/500</t>
  </si>
  <si>
    <t>EM Distance 100/500</t>
  </si>
  <si>
    <t>KS Distance - 100/100</t>
  </si>
  <si>
    <t>EM Distance - 100/100</t>
  </si>
  <si>
    <t>KS Test</t>
  </si>
  <si>
    <t>Sample Size</t>
  </si>
  <si>
    <t>100/100</t>
  </si>
  <si>
    <t>100/500</t>
  </si>
  <si>
    <t>500/500</t>
  </si>
  <si>
    <t>500/1000</t>
  </si>
  <si>
    <t>5000/500</t>
  </si>
  <si>
    <t>5000/1000</t>
  </si>
  <si>
    <t>KS Distance - KS Test</t>
  </si>
  <si>
    <t>Alibi EKS Test</t>
  </si>
  <si>
    <t>(0, 0.025)</t>
  </si>
  <si>
    <t>EM Distance - KS Test</t>
  </si>
  <si>
    <t>EM: Earth Mover</t>
  </si>
  <si>
    <t>Note:</t>
  </si>
  <si>
    <t>Different</t>
  </si>
  <si>
    <t>Human Decision</t>
  </si>
  <si>
    <t>Near Same</t>
  </si>
  <si>
    <t>(0, 0.05)</t>
  </si>
  <si>
    <t>KS: Kolmogorow-Smirnov</t>
  </si>
  <si>
    <t>EKS: Entropy Kolmogorow-Sinai</t>
  </si>
  <si>
    <t>Borderline</t>
  </si>
  <si>
    <t>KS</t>
  </si>
  <si>
    <t>T</t>
  </si>
  <si>
    <t>Test Method</t>
  </si>
  <si>
    <t>100/1000</t>
  </si>
  <si>
    <t>500/100</t>
  </si>
  <si>
    <t>1000/100</t>
  </si>
  <si>
    <t>1000/500</t>
  </si>
  <si>
    <t>1000/1000</t>
  </si>
  <si>
    <t>H0 Accuracy</t>
  </si>
  <si>
    <t>Prd Accuracy</t>
  </si>
  <si>
    <t>EM Distance</t>
  </si>
  <si>
    <t>S.T.</t>
  </si>
  <si>
    <t>T.</t>
  </si>
  <si>
    <t>H0_D</t>
  </si>
  <si>
    <t>PRD_D</t>
  </si>
  <si>
    <t>DIFF</t>
  </si>
  <si>
    <t>RATIO</t>
  </si>
  <si>
    <t>PRD Accuracy</t>
  </si>
  <si>
    <t>Distance</t>
  </si>
  <si>
    <t xml:space="preserve">(0, 0.01) </t>
  </si>
  <si>
    <r>
      <rPr>
        <b/>
        <sz val="12"/>
        <color rgb="FF0432FF"/>
        <rFont val="Calibri (Body)"/>
      </rPr>
      <t>0.92078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(100.2%)</t>
    </r>
  </si>
  <si>
    <t>T-Test</t>
  </si>
  <si>
    <t>H0</t>
  </si>
  <si>
    <t>KS-Test</t>
  </si>
  <si>
    <t>Ratio</t>
  </si>
  <si>
    <t xml:space="preserve">(0, 0.05) </t>
  </si>
  <si>
    <t xml:space="preserve">(0, 0.1) </t>
  </si>
  <si>
    <t>Ho: PRD_D - H0_D &lt;= delta</t>
  </si>
  <si>
    <t>Ha: PRD_D - H0_D &gt; delta</t>
  </si>
  <si>
    <r>
      <rPr>
        <b/>
        <sz val="12"/>
        <color rgb="FF0432FF"/>
        <rFont val="Calibri (Body)"/>
      </rPr>
      <t>0.91936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(100.1%)</t>
    </r>
  </si>
  <si>
    <t>delta = H0_D * 2.35</t>
  </si>
  <si>
    <r>
      <rPr>
        <b/>
        <sz val="12"/>
        <color rgb="FF0432FF"/>
        <rFont val="Calibri (Body)"/>
      </rPr>
      <t>0.92074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(100.2%)</t>
    </r>
  </si>
  <si>
    <r>
      <rPr>
        <b/>
        <sz val="12"/>
        <color rgb="FF0432FF"/>
        <rFont val="Calibri (Body)"/>
      </rPr>
      <t>0.92085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(100.3%)</t>
    </r>
  </si>
  <si>
    <r>
      <rPr>
        <b/>
        <sz val="12"/>
        <color rgb="FF0432FF"/>
        <rFont val="Calibri (Body)"/>
      </rPr>
      <t>0.91986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(100.1%)</t>
    </r>
  </si>
  <si>
    <t xml:space="preserve">(0, 0.25) </t>
  </si>
  <si>
    <r>
      <rPr>
        <b/>
        <sz val="12"/>
        <color rgb="FF0432FF"/>
        <rFont val="Calibri (Body)"/>
      </rPr>
      <t>0.90681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(98.7%)</t>
    </r>
  </si>
  <si>
    <t xml:space="preserve">(0, 0.5) </t>
  </si>
  <si>
    <r>
      <rPr>
        <b/>
        <sz val="12"/>
        <color rgb="FF0432FF"/>
        <rFont val="Calibri (Body)"/>
      </rPr>
      <t>0.88409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(96.2%)</t>
    </r>
  </si>
  <si>
    <t xml:space="preserve">(0, 0.75) </t>
  </si>
  <si>
    <r>
      <rPr>
        <b/>
        <sz val="12"/>
        <color rgb="FF0432FF"/>
        <rFont val="Calibri (Body)"/>
      </rPr>
      <t>0.86811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(94.5%)</t>
    </r>
  </si>
  <si>
    <r>
      <rPr>
        <b/>
        <sz val="12"/>
        <color rgb="FF0432FF"/>
        <rFont val="Calibri (Body)"/>
      </rPr>
      <t>0.85542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(93.1%)</t>
    </r>
  </si>
  <si>
    <t>1. how to determine delta?</t>
  </si>
  <si>
    <t>3. Regression simulation</t>
  </si>
  <si>
    <t>4. Real dataset</t>
  </si>
  <si>
    <t>One-sided T-Test</t>
  </si>
  <si>
    <t>Opmetizely</t>
  </si>
  <si>
    <t>Sequential algorithm</t>
  </si>
  <si>
    <t>MAB</t>
  </si>
  <si>
    <t>OneXP</t>
  </si>
  <si>
    <t>Ref</t>
  </si>
  <si>
    <t>PRD</t>
  </si>
  <si>
    <t>100 -&gt; distance</t>
  </si>
  <si>
    <t>100 distances</t>
  </si>
  <si>
    <t>HT</t>
  </si>
  <si>
    <t>2. One-sided KS test?</t>
  </si>
  <si>
    <t>True negative?</t>
  </si>
  <si>
    <t>KS-1S</t>
  </si>
  <si>
    <t>T-1S</t>
  </si>
  <si>
    <t xml:space="preserve">(0, 1) </t>
  </si>
  <si>
    <r>
      <rPr>
        <b/>
        <sz val="12"/>
        <color rgb="FF0432FF"/>
        <rFont val="Calibri (Body)"/>
      </rPr>
      <t>0.91106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(99.2%)</t>
    </r>
  </si>
  <si>
    <r>
      <rPr>
        <b/>
        <sz val="12"/>
        <color rgb="FF0432FF"/>
        <rFont val="Calibri (Body)"/>
      </rPr>
      <t>0.88385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(96.2%)</t>
    </r>
  </si>
  <si>
    <t xml:space="preserve">(0, 0.4) </t>
  </si>
  <si>
    <r>
      <rPr>
        <b/>
        <sz val="12"/>
        <color rgb="FF0432FF"/>
        <rFont val="Calibri (Body)"/>
      </rPr>
      <t>0.85049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(92.6%)</t>
    </r>
  </si>
  <si>
    <r>
      <rPr>
        <b/>
        <sz val="12"/>
        <color rgb="FF0432FF"/>
        <rFont val="Calibri (Body)"/>
      </rPr>
      <t>0.92062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(100.2%)</t>
    </r>
  </si>
  <si>
    <r>
      <rPr>
        <b/>
        <sz val="12"/>
        <color rgb="FF0432FF"/>
        <rFont val="Calibri (Body)"/>
      </rPr>
      <t>0.89872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(97.8%)</t>
    </r>
  </si>
  <si>
    <r>
      <rPr>
        <b/>
        <sz val="12"/>
        <color rgb="FF0432FF"/>
        <rFont val="Calibri (Body)"/>
      </rPr>
      <t>0.86644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(94.3%)</t>
    </r>
  </si>
  <si>
    <r>
      <rPr>
        <b/>
        <sz val="12"/>
        <color rgb="FF0432FF"/>
        <rFont val="Calibri (Body)"/>
      </rPr>
      <t>0.81667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(88.9%)</t>
    </r>
  </si>
  <si>
    <r>
      <rPr>
        <b/>
        <sz val="12"/>
        <color rgb="FF0432FF"/>
        <rFont val="Calibri (Body)"/>
      </rPr>
      <t>0.82424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(89.7%)</t>
    </r>
  </si>
  <si>
    <r>
      <rPr>
        <b/>
        <sz val="12"/>
        <color rgb="FF0432FF"/>
        <rFont val="Calibri (Body)"/>
      </rPr>
      <t>0.80302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(87.4%)</t>
    </r>
  </si>
  <si>
    <r>
      <rPr>
        <b/>
        <sz val="12"/>
        <color rgb="FF0432FF"/>
        <rFont val="Calibri (Body)"/>
      </rPr>
      <t>0.75944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(82.6%)</t>
    </r>
  </si>
  <si>
    <r>
      <rPr>
        <b/>
        <sz val="12"/>
        <color rgb="FF0432FF"/>
        <rFont val="Calibri (Body)"/>
      </rPr>
      <t>0.71584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(77.9%)</t>
    </r>
  </si>
  <si>
    <r>
      <rPr>
        <b/>
        <sz val="12"/>
        <color rgb="FF0432FF"/>
        <rFont val="Calibri (Body)"/>
      </rPr>
      <t>0.67764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(73.7%)</t>
    </r>
  </si>
  <si>
    <r>
      <rPr>
        <b/>
        <sz val="12"/>
        <color rgb="FF0432FF"/>
        <rFont val="Calibri (Body)"/>
      </rPr>
      <t>0.8628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 (Body)"/>
      </rPr>
      <t>(93.8%)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</si>
</sst>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2" formatCode="_(* #,##0.00000_);_(* \(#,##0.000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trike/>
      <sz val="12"/>
      <color rgb="FF0432FF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40FF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b/>
      <i/>
      <sz val="12"/>
      <color rgb="FFAB794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432FF"/>
      <name val="Calibri (Body)"/>
    </font>
    <font>
      <b/>
      <sz val="12"/>
      <color rgb="FF00B050"/>
      <name val="Calibri (Body)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8">
    <xf numFmtId="0" fontId="0" fillId="0" borderId="0" xfId="0"/>
    <xf numFmtId="9" fontId="0" fillId="0" borderId="0" xfId="2" applyFont="1"/>
    <xf numFmtId="0" fontId="0" fillId="5" borderId="0" xfId="0" applyFill="1"/>
    <xf numFmtId="0" fontId="3" fillId="5" borderId="0" xfId="0" applyFont="1" applyFill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4" fillId="5" borderId="0" xfId="0" applyFont="1" applyFill="1"/>
    <xf numFmtId="0" fontId="4" fillId="3" borderId="0" xfId="0" applyFont="1" applyFill="1"/>
    <xf numFmtId="0" fontId="4" fillId="4" borderId="0" xfId="0" applyFont="1" applyFill="1"/>
    <xf numFmtId="0" fontId="0" fillId="5" borderId="0" xfId="0" applyFont="1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9" fontId="6" fillId="5" borderId="0" xfId="2" applyFont="1" applyFill="1"/>
    <xf numFmtId="9" fontId="6" fillId="5" borderId="0" xfId="2" applyFont="1" applyFill="1" applyAlignment="1">
      <alignment horizontal="center"/>
    </xf>
    <xf numFmtId="9" fontId="6" fillId="4" borderId="0" xfId="2" applyFont="1" applyFill="1" applyAlignment="1">
      <alignment horizontal="center"/>
    </xf>
    <xf numFmtId="9" fontId="6" fillId="3" borderId="0" xfId="2" applyFont="1" applyFill="1" applyAlignment="1">
      <alignment horizontal="center"/>
    </xf>
    <xf numFmtId="164" fontId="6" fillId="3" borderId="0" xfId="2" applyNumberFormat="1" applyFont="1" applyFill="1" applyAlignment="1">
      <alignment horizontal="center"/>
    </xf>
    <xf numFmtId="9" fontId="6" fillId="2" borderId="0" xfId="2" quotePrefix="1" applyFont="1" applyFill="1" applyAlignment="1">
      <alignment horizontal="center"/>
    </xf>
    <xf numFmtId="9" fontId="6" fillId="2" borderId="0" xfId="2" applyFont="1" applyFill="1" applyAlignment="1">
      <alignment horizontal="center"/>
    </xf>
    <xf numFmtId="9" fontId="7" fillId="4" borderId="0" xfId="2" applyFont="1" applyFill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5" fillId="0" borderId="0" xfId="2" applyFont="1" applyAlignment="1">
      <alignment horizontal="left"/>
    </xf>
    <xf numFmtId="9" fontId="4" fillId="0" borderId="1" xfId="2" applyFont="1" applyBorder="1" applyAlignment="1">
      <alignment horizontal="left"/>
    </xf>
    <xf numFmtId="9" fontId="0" fillId="5" borderId="2" xfId="2" applyFont="1" applyFill="1" applyBorder="1"/>
    <xf numFmtId="9" fontId="0" fillId="5" borderId="2" xfId="2" applyFont="1" applyFill="1" applyBorder="1" applyAlignment="1">
      <alignment horizontal="center"/>
    </xf>
    <xf numFmtId="9" fontId="0" fillId="4" borderId="2" xfId="2" applyFont="1" applyFill="1" applyBorder="1" applyAlignment="1">
      <alignment horizontal="center"/>
    </xf>
    <xf numFmtId="9" fontId="0" fillId="3" borderId="2" xfId="2" applyFont="1" applyFill="1" applyBorder="1" applyAlignment="1">
      <alignment horizontal="center"/>
    </xf>
    <xf numFmtId="164" fontId="0" fillId="3" borderId="2" xfId="2" applyNumberFormat="1" applyFont="1" applyFill="1" applyBorder="1" applyAlignment="1">
      <alignment horizontal="center"/>
    </xf>
    <xf numFmtId="9" fontId="0" fillId="2" borderId="2" xfId="2" applyFont="1" applyFill="1" applyBorder="1" applyAlignment="1">
      <alignment horizontal="center"/>
    </xf>
    <xf numFmtId="9" fontId="0" fillId="2" borderId="3" xfId="2" applyFont="1" applyFill="1" applyBorder="1" applyAlignment="1">
      <alignment horizontal="center"/>
    </xf>
    <xf numFmtId="9" fontId="4" fillId="0" borderId="4" xfId="2" applyFont="1" applyBorder="1" applyAlignment="1">
      <alignment horizontal="left"/>
    </xf>
    <xf numFmtId="9" fontId="0" fillId="5" borderId="0" xfId="2" applyFont="1" applyFill="1" applyBorder="1"/>
    <xf numFmtId="9" fontId="0" fillId="5" borderId="0" xfId="2" applyFont="1" applyFill="1" applyBorder="1" applyAlignment="1">
      <alignment horizontal="center"/>
    </xf>
    <xf numFmtId="9" fontId="0" fillId="4" borderId="0" xfId="2" applyFont="1" applyFill="1" applyBorder="1" applyAlignment="1">
      <alignment horizontal="center"/>
    </xf>
    <xf numFmtId="9" fontId="0" fillId="3" borderId="0" xfId="2" applyFont="1" applyFill="1" applyBorder="1" applyAlignment="1">
      <alignment horizontal="center"/>
    </xf>
    <xf numFmtId="164" fontId="0" fillId="3" borderId="0" xfId="2" applyNumberFormat="1" applyFont="1" applyFill="1" applyBorder="1" applyAlignment="1">
      <alignment horizontal="center"/>
    </xf>
    <xf numFmtId="9" fontId="0" fillId="2" borderId="0" xfId="2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9" fontId="4" fillId="0" borderId="6" xfId="2" applyFont="1" applyBorder="1" applyAlignment="1">
      <alignment horizontal="left"/>
    </xf>
    <xf numFmtId="9" fontId="0" fillId="5" borderId="7" xfId="2" applyFont="1" applyFill="1" applyBorder="1"/>
    <xf numFmtId="9" fontId="0" fillId="5" borderId="7" xfId="2" applyFont="1" applyFill="1" applyBorder="1" applyAlignment="1">
      <alignment horizontal="center"/>
    </xf>
    <xf numFmtId="9" fontId="0" fillId="4" borderId="7" xfId="2" applyFont="1" applyFill="1" applyBorder="1" applyAlignment="1">
      <alignment horizontal="center"/>
    </xf>
    <xf numFmtId="9" fontId="0" fillId="3" borderId="7" xfId="2" applyFont="1" applyFill="1" applyBorder="1" applyAlignment="1">
      <alignment horizontal="center"/>
    </xf>
    <xf numFmtId="164" fontId="0" fillId="3" borderId="7" xfId="2" applyNumberFormat="1" applyFont="1" applyFill="1" applyBorder="1" applyAlignment="1">
      <alignment horizontal="center"/>
    </xf>
    <xf numFmtId="9" fontId="0" fillId="2" borderId="7" xfId="2" applyFont="1" applyFill="1" applyBorder="1" applyAlignment="1">
      <alignment horizontal="center"/>
    </xf>
    <xf numFmtId="9" fontId="0" fillId="2" borderId="8" xfId="2" applyFont="1" applyFill="1" applyBorder="1" applyAlignment="1">
      <alignment horizontal="center"/>
    </xf>
    <xf numFmtId="9" fontId="4" fillId="3" borderId="2" xfId="2" applyFont="1" applyFill="1" applyBorder="1" applyAlignment="1">
      <alignment horizontal="center"/>
    </xf>
    <xf numFmtId="9" fontId="4" fillId="2" borderId="2" xfId="2" applyFont="1" applyFill="1" applyBorder="1" applyAlignment="1">
      <alignment horizontal="center"/>
    </xf>
    <xf numFmtId="9" fontId="4" fillId="3" borderId="0" xfId="2" applyFont="1" applyFill="1" applyBorder="1" applyAlignment="1">
      <alignment horizontal="center"/>
    </xf>
    <xf numFmtId="9" fontId="4" fillId="2" borderId="0" xfId="2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4" fillId="2" borderId="7" xfId="2" applyFont="1" applyFill="1" applyBorder="1" applyAlignment="1">
      <alignment horizontal="center"/>
    </xf>
    <xf numFmtId="9" fontId="4" fillId="3" borderId="7" xfId="2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6" fillId="0" borderId="0" xfId="2" applyFont="1"/>
    <xf numFmtId="164" fontId="4" fillId="3" borderId="2" xfId="2" applyNumberFormat="1" applyFont="1" applyFill="1" applyBorder="1" applyAlignment="1">
      <alignment horizontal="center"/>
    </xf>
    <xf numFmtId="164" fontId="4" fillId="3" borderId="0" xfId="2" applyNumberFormat="1" applyFont="1" applyFill="1" applyBorder="1" applyAlignment="1">
      <alignment horizontal="center"/>
    </xf>
    <xf numFmtId="164" fontId="4" fillId="3" borderId="7" xfId="2" applyNumberFormat="1" applyFont="1" applyFill="1" applyBorder="1" applyAlignment="1">
      <alignment horizontal="center"/>
    </xf>
    <xf numFmtId="9" fontId="4" fillId="3" borderId="2" xfId="2" applyNumberFormat="1" applyFont="1" applyFill="1" applyBorder="1" applyAlignment="1">
      <alignment horizontal="center"/>
    </xf>
    <xf numFmtId="9" fontId="4" fillId="3" borderId="0" xfId="2" applyNumberFormat="1" applyFont="1" applyFill="1" applyBorder="1" applyAlignment="1">
      <alignment horizontal="center"/>
    </xf>
    <xf numFmtId="9" fontId="4" fillId="3" borderId="7" xfId="2" applyNumberFormat="1" applyFont="1" applyFill="1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1" fillId="2" borderId="0" xfId="2" applyFont="1" applyFill="1" applyBorder="1" applyAlignment="1">
      <alignment horizontal="center"/>
    </xf>
    <xf numFmtId="9" fontId="1" fillId="2" borderId="7" xfId="2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0" xfId="0" applyAlignment="1">
      <alignment horizontal="center"/>
    </xf>
    <xf numFmtId="164" fontId="4" fillId="2" borderId="2" xfId="2" applyNumberFormat="1" applyFont="1" applyFill="1" applyBorder="1" applyAlignment="1">
      <alignment horizontal="center"/>
    </xf>
    <xf numFmtId="164" fontId="0" fillId="2" borderId="2" xfId="2" applyNumberFormat="1" applyFont="1" applyFill="1" applyBorder="1" applyAlignment="1">
      <alignment horizontal="center"/>
    </xf>
    <xf numFmtId="164" fontId="4" fillId="2" borderId="0" xfId="2" applyNumberFormat="1" applyFont="1" applyFill="1" applyBorder="1" applyAlignment="1">
      <alignment horizontal="center"/>
    </xf>
    <xf numFmtId="164" fontId="0" fillId="2" borderId="0" xfId="2" applyNumberFormat="1" applyFont="1" applyFill="1" applyBorder="1" applyAlignment="1">
      <alignment horizontal="center"/>
    </xf>
    <xf numFmtId="164" fontId="0" fillId="2" borderId="7" xfId="2" applyNumberFormat="1" applyFont="1" applyFill="1" applyBorder="1" applyAlignment="1">
      <alignment horizontal="center"/>
    </xf>
    <xf numFmtId="9" fontId="9" fillId="0" borderId="1" xfId="2" applyFont="1" applyBorder="1" applyAlignment="1">
      <alignment horizontal="left"/>
    </xf>
    <xf numFmtId="9" fontId="9" fillId="0" borderId="4" xfId="2" applyFont="1" applyBorder="1" applyAlignment="1">
      <alignment horizontal="left"/>
    </xf>
    <xf numFmtId="9" fontId="9" fillId="0" borderId="6" xfId="2" applyFont="1" applyBorder="1" applyAlignment="1">
      <alignment horizontal="left"/>
    </xf>
    <xf numFmtId="164" fontId="1" fillId="3" borderId="7" xfId="2" applyNumberFormat="1" applyFont="1" applyFill="1" applyBorder="1" applyAlignment="1">
      <alignment horizontal="center"/>
    </xf>
    <xf numFmtId="164" fontId="1" fillId="2" borderId="2" xfId="2" applyNumberFormat="1" applyFont="1" applyFill="1" applyBorder="1" applyAlignment="1">
      <alignment horizontal="center"/>
    </xf>
    <xf numFmtId="164" fontId="1" fillId="2" borderId="0" xfId="2" applyNumberFormat="1" applyFont="1" applyFill="1" applyBorder="1" applyAlignment="1">
      <alignment horizontal="center"/>
    </xf>
    <xf numFmtId="164" fontId="1" fillId="2" borderId="7" xfId="2" applyNumberFormat="1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164" fontId="3" fillId="2" borderId="0" xfId="2" applyNumberFormat="1" applyFont="1" applyFill="1" applyBorder="1" applyAlignment="1">
      <alignment horizontal="center"/>
    </xf>
    <xf numFmtId="164" fontId="3" fillId="2" borderId="7" xfId="2" applyNumberFormat="1" applyFont="1" applyFill="1" applyBorder="1" applyAlignment="1">
      <alignment horizontal="center"/>
    </xf>
    <xf numFmtId="164" fontId="3" fillId="3" borderId="0" xfId="2" applyNumberFormat="1" applyFont="1" applyFill="1" applyBorder="1" applyAlignment="1">
      <alignment horizontal="center"/>
    </xf>
    <xf numFmtId="164" fontId="3" fillId="3" borderId="7" xfId="2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4" fillId="2" borderId="1" xfId="2" applyNumberFormat="1" applyFont="1" applyFill="1" applyBorder="1" applyAlignment="1">
      <alignment horizontal="center"/>
    </xf>
    <xf numFmtId="164" fontId="0" fillId="2" borderId="3" xfId="2" applyNumberFormat="1" applyFont="1" applyFill="1" applyBorder="1" applyAlignment="1">
      <alignment horizontal="center"/>
    </xf>
    <xf numFmtId="164" fontId="4" fillId="2" borderId="4" xfId="2" applyNumberFormat="1" applyFont="1" applyFill="1" applyBorder="1" applyAlignment="1">
      <alignment horizontal="center"/>
    </xf>
    <xf numFmtId="164" fontId="0" fillId="2" borderId="5" xfId="2" applyNumberFormat="1" applyFont="1" applyFill="1" applyBorder="1" applyAlignment="1">
      <alignment horizontal="center"/>
    </xf>
    <xf numFmtId="164" fontId="4" fillId="2" borderId="6" xfId="2" applyNumberFormat="1" applyFont="1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3" fillId="2" borderId="4" xfId="2" applyNumberFormat="1" applyFont="1" applyFill="1" applyBorder="1" applyAlignment="1">
      <alignment horizontal="center"/>
    </xf>
    <xf numFmtId="164" fontId="3" fillId="2" borderId="6" xfId="2" applyNumberFormat="1" applyFont="1" applyFill="1" applyBorder="1" applyAlignment="1">
      <alignment horizontal="center"/>
    </xf>
    <xf numFmtId="164" fontId="3" fillId="3" borderId="2" xfId="2" applyNumberFormat="1" applyFont="1" applyFill="1" applyBorder="1" applyAlignment="1">
      <alignment horizontal="center"/>
    </xf>
    <xf numFmtId="164" fontId="1" fillId="3" borderId="2" xfId="2" applyNumberFormat="1" applyFont="1" applyFill="1" applyBorder="1" applyAlignment="1">
      <alignment horizontal="center"/>
    </xf>
    <xf numFmtId="164" fontId="1" fillId="3" borderId="0" xfId="2" applyNumberFormat="1" applyFont="1" applyFill="1" applyBorder="1" applyAlignment="1">
      <alignment horizontal="center"/>
    </xf>
    <xf numFmtId="0" fontId="4" fillId="3" borderId="9" xfId="0" applyFont="1" applyFill="1" applyBorder="1"/>
    <xf numFmtId="0" fontId="0" fillId="3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4" fillId="3" borderId="9" xfId="2" applyNumberFormat="1" applyFont="1" applyFill="1" applyBorder="1" applyAlignment="1">
      <alignment horizontal="center"/>
    </xf>
    <xf numFmtId="164" fontId="4" fillId="3" borderId="10" xfId="2" applyNumberFormat="1" applyFont="1" applyFill="1" applyBorder="1" applyAlignment="1">
      <alignment horizontal="center"/>
    </xf>
    <xf numFmtId="164" fontId="4" fillId="3" borderId="11" xfId="2" applyNumberFormat="1" applyFont="1" applyFill="1" applyBorder="1" applyAlignment="1">
      <alignment horizontal="center"/>
    </xf>
    <xf numFmtId="164" fontId="3" fillId="3" borderId="10" xfId="2" applyNumberFormat="1" applyFont="1" applyFill="1" applyBorder="1" applyAlignment="1">
      <alignment horizontal="center"/>
    </xf>
    <xf numFmtId="164" fontId="3" fillId="3" borderId="11" xfId="2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4" fillId="3" borderId="1" xfId="2" applyNumberFormat="1" applyFont="1" applyFill="1" applyBorder="1" applyAlignment="1">
      <alignment horizontal="center"/>
    </xf>
    <xf numFmtId="164" fontId="0" fillId="3" borderId="3" xfId="2" applyNumberFormat="1" applyFont="1" applyFill="1" applyBorder="1" applyAlignment="1">
      <alignment horizontal="center"/>
    </xf>
    <xf numFmtId="164" fontId="4" fillId="3" borderId="4" xfId="2" applyNumberFormat="1" applyFont="1" applyFill="1" applyBorder="1" applyAlignment="1">
      <alignment horizontal="center"/>
    </xf>
    <xf numFmtId="164" fontId="0" fillId="3" borderId="5" xfId="2" applyNumberFormat="1" applyFont="1" applyFill="1" applyBorder="1" applyAlignment="1">
      <alignment horizontal="center"/>
    </xf>
    <xf numFmtId="164" fontId="4" fillId="3" borderId="6" xfId="2" applyNumberFormat="1" applyFont="1" applyFill="1" applyBorder="1" applyAlignment="1">
      <alignment horizontal="center"/>
    </xf>
    <xf numFmtId="164" fontId="0" fillId="3" borderId="8" xfId="2" applyNumberFormat="1" applyFont="1" applyFill="1" applyBorder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6" xfId="2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3" fontId="9" fillId="0" borderId="3" xfId="1" quotePrefix="1" applyNumberFormat="1" applyFont="1" applyBorder="1" applyAlignment="1">
      <alignment horizontal="center"/>
    </xf>
    <xf numFmtId="43" fontId="9" fillId="0" borderId="5" xfId="1" quotePrefix="1" applyFont="1" applyBorder="1" applyAlignment="1">
      <alignment horizontal="center"/>
    </xf>
    <xf numFmtId="43" fontId="9" fillId="0" borderId="8" xfId="1" quotePrefix="1" applyFont="1" applyBorder="1" applyAlignment="1">
      <alignment horizontal="center"/>
    </xf>
    <xf numFmtId="0" fontId="9" fillId="0" borderId="3" xfId="1" quotePrefix="1" applyNumberFormat="1" applyFont="1" applyBorder="1" applyAlignment="1">
      <alignment horizontal="center"/>
    </xf>
    <xf numFmtId="0" fontId="9" fillId="0" borderId="5" xfId="1" quotePrefix="1" applyNumberFormat="1" applyFont="1" applyBorder="1" applyAlignment="1">
      <alignment horizontal="center"/>
    </xf>
    <xf numFmtId="0" fontId="9" fillId="0" borderId="5" xfId="1" applyNumberFormat="1" applyFont="1" applyBorder="1" applyAlignment="1">
      <alignment horizontal="center"/>
    </xf>
    <xf numFmtId="0" fontId="9" fillId="0" borderId="8" xfId="1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4" fontId="4" fillId="2" borderId="7" xfId="2" applyNumberFormat="1" applyFont="1" applyFill="1" applyBorder="1" applyAlignment="1">
      <alignment horizontal="center"/>
    </xf>
    <xf numFmtId="0" fontId="3" fillId="2" borderId="12" xfId="0" applyFont="1" applyFill="1" applyBorder="1"/>
    <xf numFmtId="0" fontId="0" fillId="2" borderId="13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4" fillId="2" borderId="12" xfId="2" applyNumberFormat="1" applyFont="1" applyFill="1" applyBorder="1" applyAlignment="1">
      <alignment horizontal="center"/>
    </xf>
    <xf numFmtId="164" fontId="4" fillId="2" borderId="13" xfId="2" applyNumberFormat="1" applyFont="1" applyFill="1" applyBorder="1" applyAlignment="1">
      <alignment horizontal="center"/>
    </xf>
    <xf numFmtId="164" fontId="4" fillId="2" borderId="14" xfId="2" applyNumberFormat="1" applyFont="1" applyFill="1" applyBorder="1" applyAlignment="1">
      <alignment horizontal="center"/>
    </xf>
    <xf numFmtId="164" fontId="3" fillId="2" borderId="13" xfId="2" applyNumberFormat="1" applyFont="1" applyFill="1" applyBorder="1" applyAlignment="1">
      <alignment horizontal="center"/>
    </xf>
    <xf numFmtId="164" fontId="3" fillId="2" borderId="14" xfId="2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2" borderId="15" xfId="0" applyFont="1" applyFill="1" applyBorder="1"/>
    <xf numFmtId="0" fontId="0" fillId="2" borderId="16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3" fillId="2" borderId="15" xfId="2" applyNumberFormat="1" applyFont="1" applyFill="1" applyBorder="1" applyAlignment="1">
      <alignment horizontal="center"/>
    </xf>
    <xf numFmtId="164" fontId="3" fillId="2" borderId="12" xfId="2" applyNumberFormat="1" applyFont="1" applyFill="1" applyBorder="1" applyAlignment="1">
      <alignment horizontal="center"/>
    </xf>
    <xf numFmtId="164" fontId="0" fillId="2" borderId="16" xfId="2" applyNumberFormat="1" applyFont="1" applyFill="1" applyBorder="1" applyAlignment="1">
      <alignment horizontal="center"/>
    </xf>
    <xf numFmtId="164" fontId="0" fillId="2" borderId="13" xfId="2" applyNumberFormat="1" applyFont="1" applyFill="1" applyBorder="1" applyAlignment="1">
      <alignment horizontal="center"/>
    </xf>
    <xf numFmtId="164" fontId="0" fillId="2" borderId="17" xfId="2" applyNumberFormat="1" applyFont="1" applyFill="1" applyBorder="1" applyAlignment="1">
      <alignment horizontal="center"/>
    </xf>
    <xf numFmtId="164" fontId="0" fillId="2" borderId="14" xfId="2" applyNumberFormat="1" applyFont="1" applyFill="1" applyBorder="1" applyAlignment="1">
      <alignment horizontal="center"/>
    </xf>
    <xf numFmtId="164" fontId="4" fillId="2" borderId="15" xfId="2" applyNumberFormat="1" applyFont="1" applyFill="1" applyBorder="1" applyAlignment="1">
      <alignment horizontal="center"/>
    </xf>
    <xf numFmtId="164" fontId="3" fillId="2" borderId="16" xfId="2" applyNumberFormat="1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64" fontId="0" fillId="2" borderId="15" xfId="2" applyNumberFormat="1" applyFont="1" applyFill="1" applyBorder="1" applyAlignment="1">
      <alignment horizontal="center"/>
    </xf>
    <xf numFmtId="164" fontId="0" fillId="2" borderId="12" xfId="2" applyNumberFormat="1" applyFont="1" applyFill="1" applyBorder="1" applyAlignment="1">
      <alignment horizontal="center"/>
    </xf>
    <xf numFmtId="164" fontId="4" fillId="2" borderId="16" xfId="2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1" fillId="2" borderId="15" xfId="2" applyNumberFormat="1" applyFont="1" applyFill="1" applyBorder="1" applyAlignment="1">
      <alignment horizontal="center"/>
    </xf>
    <xf numFmtId="164" fontId="1" fillId="2" borderId="12" xfId="2" applyNumberFormat="1" applyFont="1" applyFill="1" applyBorder="1" applyAlignment="1">
      <alignment horizontal="center"/>
    </xf>
    <xf numFmtId="164" fontId="1" fillId="2" borderId="16" xfId="2" applyNumberFormat="1" applyFont="1" applyFill="1" applyBorder="1" applyAlignment="1">
      <alignment horizontal="center"/>
    </xf>
    <xf numFmtId="164" fontId="1" fillId="2" borderId="13" xfId="2" applyNumberFormat="1" applyFont="1" applyFill="1" applyBorder="1" applyAlignment="1">
      <alignment horizontal="center"/>
    </xf>
    <xf numFmtId="13" fontId="9" fillId="0" borderId="5" xfId="1" quotePrefix="1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6" fillId="0" borderId="0" xfId="0" applyFont="1"/>
    <xf numFmtId="164" fontId="4" fillId="2" borderId="22" xfId="2" applyNumberFormat="1" applyFont="1" applyFill="1" applyBorder="1" applyAlignment="1">
      <alignment horizontal="center"/>
    </xf>
    <xf numFmtId="164" fontId="4" fillId="2" borderId="23" xfId="2" applyNumberFormat="1" applyFont="1" applyFill="1" applyBorder="1" applyAlignment="1">
      <alignment horizontal="center"/>
    </xf>
    <xf numFmtId="164" fontId="4" fillId="2" borderId="24" xfId="2" applyNumberFormat="1" applyFont="1" applyFill="1" applyBorder="1" applyAlignment="1">
      <alignment horizontal="center"/>
    </xf>
    <xf numFmtId="0" fontId="17" fillId="0" borderId="0" xfId="0" applyFont="1"/>
    <xf numFmtId="0" fontId="18" fillId="0" borderId="0" xfId="0" applyFont="1"/>
    <xf numFmtId="172" fontId="19" fillId="2" borderId="2" xfId="1" applyNumberFormat="1" applyFont="1" applyFill="1" applyBorder="1" applyAlignment="1">
      <alignment horizontal="center"/>
    </xf>
    <xf numFmtId="10" fontId="19" fillId="2" borderId="12" xfId="2" applyNumberFormat="1" applyFont="1" applyFill="1" applyBorder="1" applyAlignment="1">
      <alignment horizontal="center"/>
    </xf>
    <xf numFmtId="172" fontId="19" fillId="2" borderId="0" xfId="1" applyNumberFormat="1" applyFont="1" applyFill="1" applyBorder="1" applyAlignment="1">
      <alignment horizontal="center"/>
    </xf>
    <xf numFmtId="10" fontId="19" fillId="2" borderId="13" xfId="2" applyNumberFormat="1" applyFont="1" applyFill="1" applyBorder="1" applyAlignment="1">
      <alignment horizontal="center"/>
    </xf>
    <xf numFmtId="172" fontId="19" fillId="2" borderId="7" xfId="1" applyNumberFormat="1" applyFont="1" applyFill="1" applyBorder="1" applyAlignment="1">
      <alignment horizontal="center"/>
    </xf>
    <xf numFmtId="10" fontId="19" fillId="2" borderId="14" xfId="2" applyNumberFormat="1" applyFont="1" applyFill="1" applyBorder="1" applyAlignment="1">
      <alignment horizontal="center"/>
    </xf>
    <xf numFmtId="164" fontId="19" fillId="2" borderId="12" xfId="2" applyNumberFormat="1" applyFont="1" applyFill="1" applyBorder="1" applyAlignment="1">
      <alignment horizontal="center"/>
    </xf>
    <xf numFmtId="164" fontId="19" fillId="2" borderId="13" xfId="2" applyNumberFormat="1" applyFont="1" applyFill="1" applyBorder="1" applyAlignment="1">
      <alignment horizontal="center"/>
    </xf>
    <xf numFmtId="172" fontId="19" fillId="2" borderId="24" xfId="1" applyNumberFormat="1" applyFont="1" applyFill="1" applyBorder="1" applyAlignment="1">
      <alignment horizontal="center"/>
    </xf>
    <xf numFmtId="164" fontId="19" fillId="2" borderId="23" xfId="2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164" fontId="9" fillId="2" borderId="12" xfId="2" applyNumberFormat="1" applyFont="1" applyFill="1" applyBorder="1" applyAlignment="1">
      <alignment horizontal="center"/>
    </xf>
    <xf numFmtId="164" fontId="9" fillId="2" borderId="13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40FF"/>
      <color rgb="FF0432FF"/>
      <color rgb="FF942092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10582</xdr:rowOff>
    </xdr:from>
    <xdr:to>
      <xdr:col>8</xdr:col>
      <xdr:colOff>635000</xdr:colOff>
      <xdr:row>41</xdr:row>
      <xdr:rowOff>42334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DABAFF-26EA-BA42-8A70-E650E78F0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5667" y="6106582"/>
          <a:ext cx="4169833" cy="2042585"/>
        </a:xfrm>
        <a:prstGeom prst="rect">
          <a:avLst/>
        </a:prstGeom>
      </xdr:spPr>
    </xdr:pic>
    <xdr:clientData/>
  </xdr:twoCellAnchor>
  <xdr:twoCellAnchor editAs="oneCell">
    <xdr:from>
      <xdr:col>9</xdr:col>
      <xdr:colOff>84670</xdr:colOff>
      <xdr:row>30</xdr:row>
      <xdr:rowOff>201082</xdr:rowOff>
    </xdr:from>
    <xdr:to>
      <xdr:col>15</xdr:col>
      <xdr:colOff>1</xdr:colOff>
      <xdr:row>40</xdr:row>
      <xdr:rowOff>185551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6F4F2C-4822-F44B-AD78-3184D22F8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2503" y="6095999"/>
          <a:ext cx="3968748" cy="1995302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63500</xdr:colOff>
      <xdr:row>31</xdr:row>
      <xdr:rowOff>2</xdr:rowOff>
    </xdr:from>
    <xdr:to>
      <xdr:col>21</xdr:col>
      <xdr:colOff>10584</xdr:colOff>
      <xdr:row>40</xdr:row>
      <xdr:rowOff>185554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C84E67-A735-2542-B737-A0F38126C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4750" y="6096002"/>
          <a:ext cx="3979334" cy="1995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10583</xdr:colOff>
      <xdr:row>32</xdr:row>
      <xdr:rowOff>0</xdr:rowOff>
    </xdr:from>
    <xdr:to>
      <xdr:col>14</xdr:col>
      <xdr:colOff>508000</xdr:colOff>
      <xdr:row>42</xdr:row>
      <xdr:rowOff>31752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327A3-7E4D-E14B-856D-78B4C1CD0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0" y="4064000"/>
          <a:ext cx="7217833" cy="2042585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31</xdr:row>
      <xdr:rowOff>190500</xdr:rowOff>
    </xdr:from>
    <xdr:to>
      <xdr:col>24</xdr:col>
      <xdr:colOff>391585</xdr:colOff>
      <xdr:row>42</xdr:row>
      <xdr:rowOff>21167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F17CED-81AC-004B-B69A-D2044490B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6334" y="6487583"/>
          <a:ext cx="6297084" cy="2042583"/>
        </a:xfrm>
        <a:prstGeom prst="rect">
          <a:avLst/>
        </a:prstGeom>
      </xdr:spPr>
    </xdr:pic>
    <xdr:clientData/>
  </xdr:twoCellAnchor>
  <xdr:twoCellAnchor editAs="oneCell">
    <xdr:from>
      <xdr:col>24</xdr:col>
      <xdr:colOff>507999</xdr:colOff>
      <xdr:row>31</xdr:row>
      <xdr:rowOff>179917</xdr:rowOff>
    </xdr:from>
    <xdr:to>
      <xdr:col>36</xdr:col>
      <xdr:colOff>296333</xdr:colOff>
      <xdr:row>41</xdr:row>
      <xdr:rowOff>164386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2DC79E-8EA3-3147-B8FB-A19DB4344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44582" y="6477000"/>
          <a:ext cx="7482418" cy="1995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12700</xdr:colOff>
      <xdr:row>18</xdr:row>
      <xdr:rowOff>50800</xdr:rowOff>
    </xdr:from>
    <xdr:to>
      <xdr:col>58</xdr:col>
      <xdr:colOff>12700</xdr:colOff>
      <xdr:row>32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A77C497-AA9E-A644-A455-F721616AE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53500" y="3746500"/>
          <a:ext cx="5384800" cy="2870200"/>
        </a:xfrm>
        <a:prstGeom prst="rect">
          <a:avLst/>
        </a:prstGeom>
      </xdr:spPr>
    </xdr:pic>
    <xdr:clientData/>
  </xdr:twoCellAnchor>
  <xdr:twoCellAnchor editAs="oneCell">
    <xdr:from>
      <xdr:col>42</xdr:col>
      <xdr:colOff>12700</xdr:colOff>
      <xdr:row>18</xdr:row>
      <xdr:rowOff>50800</xdr:rowOff>
    </xdr:from>
    <xdr:to>
      <xdr:col>49</xdr:col>
      <xdr:colOff>736600</xdr:colOff>
      <xdr:row>32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6BE4617-8627-F145-88CB-23775D6A3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68700" y="3746500"/>
          <a:ext cx="5359400" cy="2870200"/>
        </a:xfrm>
        <a:prstGeom prst="rect">
          <a:avLst/>
        </a:prstGeom>
      </xdr:spPr>
    </xdr:pic>
    <xdr:clientData/>
  </xdr:twoCellAnchor>
  <xdr:twoCellAnchor editAs="oneCell">
    <xdr:from>
      <xdr:col>34</xdr:col>
      <xdr:colOff>12700</xdr:colOff>
      <xdr:row>18</xdr:row>
      <xdr:rowOff>38100</xdr:rowOff>
    </xdr:from>
    <xdr:to>
      <xdr:col>41</xdr:col>
      <xdr:colOff>736600</xdr:colOff>
      <xdr:row>32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BE3DD29-D8DE-6F4E-8B51-9EA92AC4A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83900" y="3733800"/>
          <a:ext cx="5359400" cy="2882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12700</xdr:colOff>
      <xdr:row>18</xdr:row>
      <xdr:rowOff>25400</xdr:rowOff>
    </xdr:from>
    <xdr:to>
      <xdr:col>34</xdr:col>
      <xdr:colOff>0</xdr:colOff>
      <xdr:row>32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54F8D57-9561-EC46-BC2A-0C79B3B8D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9100" y="3721100"/>
          <a:ext cx="5372100" cy="2882900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</xdr:colOff>
      <xdr:row>18</xdr:row>
      <xdr:rowOff>25400</xdr:rowOff>
    </xdr:from>
    <xdr:to>
      <xdr:col>26</xdr:col>
      <xdr:colOff>12700</xdr:colOff>
      <xdr:row>32</xdr:row>
      <xdr:rowOff>12700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B50FECC-3F61-9B46-8C3C-FAB7A44A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39700" y="3721100"/>
          <a:ext cx="5359400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38100</xdr:rowOff>
    </xdr:from>
    <xdr:to>
      <xdr:col>18</xdr:col>
      <xdr:colOff>38100</xdr:colOff>
      <xdr:row>32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A81E524-C845-A84D-A26E-AEAACB32D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16800" y="3733800"/>
          <a:ext cx="5422900" cy="2882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50800</xdr:rowOff>
    </xdr:from>
    <xdr:to>
      <xdr:col>10</xdr:col>
      <xdr:colOff>0</xdr:colOff>
      <xdr:row>32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BA741D7-4C20-5D45-AB83-5B689647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2000" y="3746500"/>
          <a:ext cx="5384800" cy="2857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18</xdr:row>
      <xdr:rowOff>50800</xdr:rowOff>
    </xdr:from>
    <xdr:to>
      <xdr:col>10</xdr:col>
      <xdr:colOff>0</xdr:colOff>
      <xdr:row>32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930B2E8-1715-7D4B-8D91-0B49F7C47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3746500"/>
          <a:ext cx="5359400" cy="2870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18</xdr:row>
      <xdr:rowOff>38100</xdr:rowOff>
    </xdr:from>
    <xdr:to>
      <xdr:col>18</xdr:col>
      <xdr:colOff>25400</xdr:colOff>
      <xdr:row>32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F85DB7-6430-814F-804B-814A848DE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733800"/>
          <a:ext cx="5397500" cy="2895600"/>
        </a:xfrm>
        <a:prstGeom prst="rect">
          <a:avLst/>
        </a:prstGeom>
      </xdr:spPr>
    </xdr:pic>
    <xdr:clientData/>
  </xdr:twoCellAnchor>
  <xdr:twoCellAnchor editAs="oneCell">
    <xdr:from>
      <xdr:col>18</xdr:col>
      <xdr:colOff>12700</xdr:colOff>
      <xdr:row>18</xdr:row>
      <xdr:rowOff>38100</xdr:rowOff>
    </xdr:from>
    <xdr:to>
      <xdr:col>26</xdr:col>
      <xdr:colOff>0</xdr:colOff>
      <xdr:row>32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D40C6A-02DE-704E-A350-9C9D7A5F2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14300" y="3733800"/>
          <a:ext cx="5372100" cy="2882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152400</xdr:colOff>
      <xdr:row>18</xdr:row>
      <xdr:rowOff>12700</xdr:rowOff>
    </xdr:from>
    <xdr:to>
      <xdr:col>34</xdr:col>
      <xdr:colOff>152400</xdr:colOff>
      <xdr:row>32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E53E5A4-CBC4-EC47-B70D-E91CE1CF7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38800" y="3708400"/>
          <a:ext cx="5384800" cy="2895600"/>
        </a:xfrm>
        <a:prstGeom prst="rect">
          <a:avLst/>
        </a:prstGeom>
      </xdr:spPr>
    </xdr:pic>
    <xdr:clientData/>
  </xdr:twoCellAnchor>
  <xdr:twoCellAnchor editAs="oneCell">
    <xdr:from>
      <xdr:col>34</xdr:col>
      <xdr:colOff>12700</xdr:colOff>
      <xdr:row>18</xdr:row>
      <xdr:rowOff>38100</xdr:rowOff>
    </xdr:from>
    <xdr:to>
      <xdr:col>42</xdr:col>
      <xdr:colOff>0</xdr:colOff>
      <xdr:row>32</xdr:row>
      <xdr:rowOff>25400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BD17E09-A4C7-C448-BEE8-3CA7DACD3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583900" y="3733800"/>
          <a:ext cx="5372100" cy="2895600"/>
        </a:xfrm>
        <a:prstGeom prst="rect">
          <a:avLst/>
        </a:prstGeom>
      </xdr:spPr>
    </xdr:pic>
    <xdr:clientData/>
  </xdr:twoCellAnchor>
  <xdr:twoCellAnchor editAs="oneCell">
    <xdr:from>
      <xdr:col>42</xdr:col>
      <xdr:colOff>12700</xdr:colOff>
      <xdr:row>18</xdr:row>
      <xdr:rowOff>50800</xdr:rowOff>
    </xdr:from>
    <xdr:to>
      <xdr:col>50</xdr:col>
      <xdr:colOff>12700</xdr:colOff>
      <xdr:row>32</xdr:row>
      <xdr:rowOff>38100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376D809-0501-8A43-A8D6-43861C999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968700" y="3746500"/>
          <a:ext cx="5384800" cy="2895600"/>
        </a:xfrm>
        <a:prstGeom prst="rect">
          <a:avLst/>
        </a:prstGeom>
      </xdr:spPr>
    </xdr:pic>
    <xdr:clientData/>
  </xdr:twoCellAnchor>
  <xdr:twoCellAnchor editAs="oneCell">
    <xdr:from>
      <xdr:col>50</xdr:col>
      <xdr:colOff>25400</xdr:colOff>
      <xdr:row>18</xdr:row>
      <xdr:rowOff>38100</xdr:rowOff>
    </xdr:from>
    <xdr:to>
      <xdr:col>58</xdr:col>
      <xdr:colOff>12700</xdr:colOff>
      <xdr:row>32</xdr:row>
      <xdr:rowOff>50800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47CC71C-BDA5-B947-A9F8-4F465953C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366200" y="3733800"/>
          <a:ext cx="5372100" cy="2921000"/>
        </a:xfrm>
        <a:prstGeom prst="rect">
          <a:avLst/>
        </a:prstGeom>
      </xdr:spPr>
    </xdr:pic>
    <xdr:clientData/>
  </xdr:twoCellAnchor>
  <xdr:twoCellAnchor editAs="oneCell">
    <xdr:from>
      <xdr:col>58</xdr:col>
      <xdr:colOff>25400</xdr:colOff>
      <xdr:row>18</xdr:row>
      <xdr:rowOff>38100</xdr:rowOff>
    </xdr:from>
    <xdr:to>
      <xdr:col>66</xdr:col>
      <xdr:colOff>0</xdr:colOff>
      <xdr:row>32</xdr:row>
      <xdr:rowOff>50800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F146A9A-0E36-6346-886A-850CD41CF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751000" y="3733800"/>
          <a:ext cx="5359400" cy="292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42334</xdr:colOff>
      <xdr:row>18</xdr:row>
      <xdr:rowOff>31750</xdr:rowOff>
    </xdr:from>
    <xdr:to>
      <xdr:col>9</xdr:col>
      <xdr:colOff>226786</xdr:colOff>
      <xdr:row>32</xdr:row>
      <xdr:rowOff>113392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BAABE4-8BBC-9949-8711-63B024A0F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1488" y="3753827"/>
          <a:ext cx="4832512" cy="3033346"/>
        </a:xfrm>
        <a:prstGeom prst="rect">
          <a:avLst/>
        </a:prstGeom>
      </xdr:spPr>
    </xdr:pic>
    <xdr:clientData/>
  </xdr:twoCellAnchor>
  <xdr:twoCellAnchor editAs="oneCell">
    <xdr:from>
      <xdr:col>10</xdr:col>
      <xdr:colOff>10584</xdr:colOff>
      <xdr:row>18</xdr:row>
      <xdr:rowOff>31750</xdr:rowOff>
    </xdr:from>
    <xdr:to>
      <xdr:col>17</xdr:col>
      <xdr:colOff>512186</xdr:colOff>
      <xdr:row>32</xdr:row>
      <xdr:rowOff>113392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F55349-549A-3543-AE7A-71A5A2A54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4584" y="3753827"/>
          <a:ext cx="5167108" cy="3033346"/>
        </a:xfrm>
        <a:prstGeom prst="rect">
          <a:avLst/>
        </a:prstGeom>
      </xdr:spPr>
    </xdr:pic>
    <xdr:clientData/>
  </xdr:twoCellAnchor>
  <xdr:twoCellAnchor editAs="oneCell">
    <xdr:from>
      <xdr:col>18</xdr:col>
      <xdr:colOff>10582</xdr:colOff>
      <xdr:row>18</xdr:row>
      <xdr:rowOff>31750</xdr:rowOff>
    </xdr:from>
    <xdr:to>
      <xdr:col>25</xdr:col>
      <xdr:colOff>681054</xdr:colOff>
      <xdr:row>32</xdr:row>
      <xdr:rowOff>113392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9C2D10-3730-FA43-90FC-2F78B5420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72044" y="3753827"/>
          <a:ext cx="5342955" cy="3033346"/>
        </a:xfrm>
        <a:prstGeom prst="rect">
          <a:avLst/>
        </a:prstGeom>
      </xdr:spPr>
    </xdr:pic>
    <xdr:clientData/>
  </xdr:twoCellAnchor>
  <xdr:twoCellAnchor editAs="oneCell">
    <xdr:from>
      <xdr:col>26</xdr:col>
      <xdr:colOff>10583</xdr:colOff>
      <xdr:row>18</xdr:row>
      <xdr:rowOff>21167</xdr:rowOff>
    </xdr:from>
    <xdr:to>
      <xdr:col>33</xdr:col>
      <xdr:colOff>671285</xdr:colOff>
      <xdr:row>32</xdr:row>
      <xdr:rowOff>113392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3CAC8B-8681-434E-9883-CB2B069BC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15814" y="3743244"/>
          <a:ext cx="5333186" cy="3043929"/>
        </a:xfrm>
        <a:prstGeom prst="rect">
          <a:avLst/>
        </a:prstGeom>
      </xdr:spPr>
    </xdr:pic>
    <xdr:clientData/>
  </xdr:twoCellAnchor>
  <xdr:twoCellAnchor editAs="oneCell">
    <xdr:from>
      <xdr:col>34</xdr:col>
      <xdr:colOff>48683</xdr:colOff>
      <xdr:row>18</xdr:row>
      <xdr:rowOff>31750</xdr:rowOff>
    </xdr:from>
    <xdr:to>
      <xdr:col>41</xdr:col>
      <xdr:colOff>704501</xdr:colOff>
      <xdr:row>32</xdr:row>
      <xdr:rowOff>123975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8521CF-8FE1-6E48-94E0-B421BAEE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19883" y="3727450"/>
          <a:ext cx="5291318" cy="3000525"/>
        </a:xfrm>
        <a:prstGeom prst="rect">
          <a:avLst/>
        </a:prstGeom>
      </xdr:spPr>
    </xdr:pic>
    <xdr:clientData/>
  </xdr:twoCellAnchor>
  <xdr:twoCellAnchor editAs="oneCell">
    <xdr:from>
      <xdr:col>42</xdr:col>
      <xdr:colOff>21167</xdr:colOff>
      <xdr:row>18</xdr:row>
      <xdr:rowOff>42334</xdr:rowOff>
    </xdr:from>
    <xdr:to>
      <xdr:col>49</xdr:col>
      <xdr:colOff>676169</xdr:colOff>
      <xdr:row>32</xdr:row>
      <xdr:rowOff>113392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BA62F0-AE74-4745-8B5E-42123AFF6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113936" y="3764411"/>
          <a:ext cx="5322601" cy="3022762"/>
        </a:xfrm>
        <a:prstGeom prst="rect">
          <a:avLst/>
        </a:prstGeom>
      </xdr:spPr>
    </xdr:pic>
    <xdr:clientData/>
  </xdr:twoCellAnchor>
  <xdr:twoCellAnchor editAs="oneCell">
    <xdr:from>
      <xdr:col>50</xdr:col>
      <xdr:colOff>10584</xdr:colOff>
      <xdr:row>18</xdr:row>
      <xdr:rowOff>31750</xdr:rowOff>
    </xdr:from>
    <xdr:to>
      <xdr:col>57</xdr:col>
      <xdr:colOff>736600</xdr:colOff>
      <xdr:row>32</xdr:row>
      <xdr:rowOff>113392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8D66C90-1BBD-3E4C-A260-6E9E0C72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351384" y="3727450"/>
          <a:ext cx="5361516" cy="2989942"/>
        </a:xfrm>
        <a:prstGeom prst="rect">
          <a:avLst/>
        </a:prstGeom>
      </xdr:spPr>
    </xdr:pic>
    <xdr:clientData/>
  </xdr:twoCellAnchor>
  <xdr:twoCellAnchor editAs="oneCell">
    <xdr:from>
      <xdr:col>41</xdr:col>
      <xdr:colOff>406400</xdr:colOff>
      <xdr:row>32</xdr:row>
      <xdr:rowOff>114300</xdr:rowOff>
    </xdr:from>
    <xdr:to>
      <xdr:col>49</xdr:col>
      <xdr:colOff>381000</xdr:colOff>
      <xdr:row>46</xdr:row>
      <xdr:rowOff>165100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A0D8E0D-0EBD-DC4D-9BC1-C928DE12B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13100" y="6718300"/>
          <a:ext cx="535940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A4EC-C5C2-144F-B895-FA3510FB947C}">
  <dimension ref="A1:W27"/>
  <sheetViews>
    <sheetView zoomScale="140" zoomScaleNormal="140" workbookViewId="0">
      <pane xSplit="1" ySplit="1" topLeftCell="G11" activePane="bottomRight" state="frozen"/>
      <selection pane="topRight" activeCell="B1" sqref="B1"/>
      <selection pane="bottomLeft" activeCell="A2" sqref="A2"/>
      <selection pane="bottomRight" sqref="A1:W27"/>
    </sheetView>
  </sheetViews>
  <sheetFormatPr baseColWidth="10" defaultRowHeight="16" x14ac:dyDescent="0.2"/>
  <cols>
    <col min="1" max="1" width="20.1640625" style="35" customWidth="1"/>
    <col min="2" max="2" width="10.1640625" hidden="1" customWidth="1"/>
    <col min="3" max="3" width="9.83203125" hidden="1" customWidth="1"/>
    <col min="4" max="4" width="11.33203125" hidden="1" customWidth="1"/>
    <col min="5" max="5" width="9.83203125" hidden="1" customWidth="1"/>
    <col min="6" max="6" width="7.83203125" hidden="1" customWidth="1"/>
    <col min="7" max="7" width="6.1640625" bestFit="1" customWidth="1"/>
    <col min="8" max="11" width="7.83203125" customWidth="1"/>
    <col min="12" max="12" width="7.83203125" hidden="1" customWidth="1"/>
    <col min="13" max="16" width="7.83203125" customWidth="1"/>
    <col min="17" max="17" width="7.83203125" hidden="1" customWidth="1"/>
    <col min="18" max="21" width="7.83203125" customWidth="1"/>
    <col min="22" max="22" width="7.83203125" hidden="1" customWidth="1"/>
    <col min="23" max="23" width="7.83203125" customWidth="1"/>
  </cols>
  <sheetData>
    <row r="1" spans="1:23" x14ac:dyDescent="0.2">
      <c r="A1" s="35" t="s">
        <v>6</v>
      </c>
      <c r="B1" s="7" t="s">
        <v>2</v>
      </c>
      <c r="C1" s="3" t="s">
        <v>20</v>
      </c>
      <c r="D1" s="9" t="s">
        <v>21</v>
      </c>
      <c r="E1" s="4" t="s">
        <v>20</v>
      </c>
      <c r="F1" s="8" t="s">
        <v>7</v>
      </c>
      <c r="G1" s="8" t="s">
        <v>7</v>
      </c>
      <c r="H1" s="8" t="s">
        <v>7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6" t="s">
        <v>8</v>
      </c>
      <c r="O1" s="6" t="s">
        <v>8</v>
      </c>
      <c r="P1" s="6" t="s">
        <v>8</v>
      </c>
      <c r="Q1" s="6" t="s">
        <v>8</v>
      </c>
      <c r="R1" s="6" t="s">
        <v>8</v>
      </c>
      <c r="S1" s="5" t="s">
        <v>8</v>
      </c>
      <c r="T1" s="5" t="s">
        <v>8</v>
      </c>
      <c r="U1" s="5" t="s">
        <v>8</v>
      </c>
      <c r="V1" s="5" t="s">
        <v>8</v>
      </c>
      <c r="W1" s="5" t="s">
        <v>8</v>
      </c>
    </row>
    <row r="2" spans="1:23" s="11" customFormat="1" x14ac:dyDescent="0.2">
      <c r="A2" s="36" t="s">
        <v>10</v>
      </c>
      <c r="B2" s="10">
        <v>100</v>
      </c>
      <c r="C2" s="19">
        <v>100</v>
      </c>
      <c r="D2" s="16">
        <v>100</v>
      </c>
      <c r="E2" s="16">
        <v>100</v>
      </c>
      <c r="F2" s="17">
        <v>100</v>
      </c>
      <c r="G2" s="17">
        <v>500</v>
      </c>
      <c r="H2" s="17">
        <v>1000</v>
      </c>
      <c r="I2" s="18">
        <v>100</v>
      </c>
      <c r="J2" s="18">
        <v>100</v>
      </c>
      <c r="K2" s="18">
        <v>100</v>
      </c>
      <c r="L2" s="18">
        <v>100</v>
      </c>
      <c r="M2" s="18">
        <v>100</v>
      </c>
      <c r="N2" s="17">
        <v>100</v>
      </c>
      <c r="O2" s="17">
        <v>100</v>
      </c>
      <c r="P2" s="17">
        <v>100</v>
      </c>
      <c r="Q2" s="17">
        <v>100</v>
      </c>
      <c r="R2" s="17">
        <v>100</v>
      </c>
      <c r="S2" s="18">
        <v>100</v>
      </c>
      <c r="T2" s="18">
        <v>100</v>
      </c>
      <c r="U2" s="18">
        <v>100</v>
      </c>
      <c r="V2" s="18">
        <v>100</v>
      </c>
      <c r="W2" s="18">
        <v>100</v>
      </c>
    </row>
    <row r="3" spans="1:23" x14ac:dyDescent="0.2">
      <c r="A3" s="37" t="s">
        <v>5</v>
      </c>
      <c r="B3" s="29" t="s">
        <v>3</v>
      </c>
      <c r="C3" s="30" t="s">
        <v>4</v>
      </c>
      <c r="D3" s="31">
        <v>0.1</v>
      </c>
      <c r="E3" s="31">
        <v>0.1</v>
      </c>
      <c r="F3" s="32">
        <v>0.1</v>
      </c>
      <c r="G3" s="32">
        <v>0.1</v>
      </c>
      <c r="H3" s="32">
        <v>0.1</v>
      </c>
      <c r="I3" s="33">
        <v>0.1</v>
      </c>
      <c r="J3" s="33">
        <v>0.1</v>
      </c>
      <c r="K3" s="33">
        <v>0.1</v>
      </c>
      <c r="L3" s="33">
        <v>0.1</v>
      </c>
      <c r="M3" s="33">
        <v>0.1</v>
      </c>
      <c r="N3" s="32">
        <v>0.1</v>
      </c>
      <c r="O3" s="32">
        <v>0.1</v>
      </c>
      <c r="P3" s="32">
        <v>0.1</v>
      </c>
      <c r="Q3" s="32">
        <v>0.1</v>
      </c>
      <c r="R3" s="32">
        <v>0.1</v>
      </c>
      <c r="S3" s="33">
        <v>0.1</v>
      </c>
      <c r="T3" s="33">
        <v>0.1</v>
      </c>
      <c r="U3" s="33">
        <v>0.1</v>
      </c>
      <c r="V3" s="33">
        <v>0.1</v>
      </c>
      <c r="W3" s="33">
        <v>0.1</v>
      </c>
    </row>
    <row r="4" spans="1:23" x14ac:dyDescent="0.2">
      <c r="A4" s="35" t="s">
        <v>22</v>
      </c>
      <c r="B4" s="2"/>
      <c r="C4" s="20"/>
      <c r="D4" s="13" t="s">
        <v>9</v>
      </c>
      <c r="E4" s="13" t="s">
        <v>11</v>
      </c>
      <c r="F4" s="14" t="s">
        <v>9</v>
      </c>
      <c r="G4" s="14" t="s">
        <v>9</v>
      </c>
      <c r="H4" s="14" t="s">
        <v>9</v>
      </c>
      <c r="I4" s="15" t="s">
        <v>26</v>
      </c>
      <c r="J4" s="15" t="s">
        <v>27</v>
      </c>
      <c r="K4" s="15" t="s">
        <v>14</v>
      </c>
      <c r="L4" s="15" t="s">
        <v>19</v>
      </c>
      <c r="M4" s="15" t="s">
        <v>15</v>
      </c>
      <c r="N4" s="14" t="s">
        <v>28</v>
      </c>
      <c r="O4" s="14" t="s">
        <v>17</v>
      </c>
      <c r="P4" s="14" t="s">
        <v>14</v>
      </c>
      <c r="Q4" s="14" t="s">
        <v>19</v>
      </c>
      <c r="R4" s="14" t="s">
        <v>15</v>
      </c>
      <c r="S4" s="15" t="s">
        <v>28</v>
      </c>
      <c r="T4" s="15" t="s">
        <v>17</v>
      </c>
      <c r="U4" s="15" t="s">
        <v>14</v>
      </c>
      <c r="V4" s="15" t="s">
        <v>19</v>
      </c>
      <c r="W4" s="15" t="s">
        <v>15</v>
      </c>
    </row>
    <row r="5" spans="1:23" x14ac:dyDescent="0.2">
      <c r="A5" s="35" t="s">
        <v>23</v>
      </c>
      <c r="B5" s="2"/>
      <c r="C5" s="20"/>
      <c r="D5" s="13"/>
      <c r="E5" s="13" t="s">
        <v>12</v>
      </c>
      <c r="F5" s="14"/>
      <c r="G5" s="14"/>
      <c r="H5" s="14"/>
      <c r="I5" s="71" t="s">
        <v>12</v>
      </c>
      <c r="J5" s="71" t="s">
        <v>12</v>
      </c>
      <c r="K5" s="71" t="s">
        <v>12</v>
      </c>
      <c r="L5" s="71" t="s">
        <v>12</v>
      </c>
      <c r="M5" s="71" t="s">
        <v>12</v>
      </c>
      <c r="N5" s="72" t="s">
        <v>18</v>
      </c>
      <c r="O5" s="72" t="s">
        <v>18</v>
      </c>
      <c r="P5" s="72" t="s">
        <v>18</v>
      </c>
      <c r="Q5" s="72" t="s">
        <v>18</v>
      </c>
      <c r="R5" s="72" t="s">
        <v>18</v>
      </c>
      <c r="S5" s="71" t="s">
        <v>16</v>
      </c>
      <c r="T5" s="71" t="s">
        <v>16</v>
      </c>
      <c r="U5" s="71" t="s">
        <v>16</v>
      </c>
      <c r="V5" s="71" t="s">
        <v>16</v>
      </c>
      <c r="W5" s="71" t="s">
        <v>16</v>
      </c>
    </row>
    <row r="6" spans="1:23" s="73" customFormat="1" x14ac:dyDescent="0.2">
      <c r="A6" s="38" t="s">
        <v>0</v>
      </c>
      <c r="B6" s="21">
        <v>1</v>
      </c>
      <c r="C6" s="22">
        <v>1</v>
      </c>
      <c r="D6" s="23">
        <v>0.95</v>
      </c>
      <c r="E6" s="23">
        <v>1</v>
      </c>
      <c r="F6" s="24">
        <v>1</v>
      </c>
      <c r="G6" s="25">
        <v>0.99199999999999999</v>
      </c>
      <c r="H6" s="25">
        <v>0.99199999999999999</v>
      </c>
      <c r="I6" s="26"/>
      <c r="J6" s="26" t="s">
        <v>13</v>
      </c>
      <c r="K6" s="27">
        <v>1</v>
      </c>
      <c r="L6" s="27">
        <v>1</v>
      </c>
      <c r="M6" s="27">
        <v>1</v>
      </c>
      <c r="N6" s="24" t="s">
        <v>6</v>
      </c>
      <c r="O6" s="24">
        <v>1</v>
      </c>
      <c r="P6" s="24">
        <v>1</v>
      </c>
      <c r="Q6" s="24">
        <v>1</v>
      </c>
      <c r="R6" s="24">
        <v>1</v>
      </c>
      <c r="S6" s="27"/>
      <c r="T6" s="27">
        <v>0.95</v>
      </c>
      <c r="U6" s="27">
        <v>1</v>
      </c>
      <c r="V6" s="27">
        <v>1</v>
      </c>
      <c r="W6" s="27">
        <v>1</v>
      </c>
    </row>
    <row r="7" spans="1:23" s="73" customFormat="1" ht="17" thickBot="1" x14ac:dyDescent="0.25">
      <c r="A7" s="38" t="s">
        <v>1</v>
      </c>
      <c r="B7" s="21">
        <v>1</v>
      </c>
      <c r="C7" s="22">
        <v>1</v>
      </c>
      <c r="D7" s="23">
        <v>0</v>
      </c>
      <c r="E7" s="28">
        <v>1</v>
      </c>
      <c r="F7" s="24">
        <v>0</v>
      </c>
      <c r="G7" s="25">
        <v>0</v>
      </c>
      <c r="H7" s="25">
        <v>0</v>
      </c>
      <c r="I7" s="27"/>
      <c r="J7" s="27">
        <v>0</v>
      </c>
      <c r="K7" s="27">
        <v>0</v>
      </c>
      <c r="L7" s="27">
        <v>1</v>
      </c>
      <c r="M7" s="27">
        <v>1</v>
      </c>
      <c r="N7" s="24" t="s">
        <v>6</v>
      </c>
      <c r="O7" s="24">
        <v>0</v>
      </c>
      <c r="P7" s="24">
        <v>0</v>
      </c>
      <c r="Q7" s="24">
        <v>0</v>
      </c>
      <c r="R7" s="24">
        <v>0</v>
      </c>
      <c r="S7" s="27"/>
      <c r="T7" s="27">
        <v>0</v>
      </c>
      <c r="U7" s="27">
        <v>0</v>
      </c>
      <c r="V7" s="27">
        <v>0</v>
      </c>
      <c r="W7" s="27">
        <v>0</v>
      </c>
    </row>
    <row r="8" spans="1:23" s="1" customFormat="1" x14ac:dyDescent="0.2">
      <c r="A8" s="39" t="s">
        <v>34</v>
      </c>
      <c r="B8" s="40">
        <v>0.12</v>
      </c>
      <c r="C8" s="41">
        <v>1</v>
      </c>
      <c r="D8" s="42">
        <v>0.06</v>
      </c>
      <c r="E8" s="42">
        <v>1</v>
      </c>
      <c r="F8" s="63"/>
      <c r="G8" s="74"/>
      <c r="H8" s="77">
        <v>0.02</v>
      </c>
      <c r="I8" s="64">
        <v>0.05</v>
      </c>
      <c r="J8" s="45">
        <v>1</v>
      </c>
      <c r="K8" s="45">
        <v>1</v>
      </c>
      <c r="L8" s="45">
        <v>1</v>
      </c>
      <c r="M8" s="45">
        <v>1</v>
      </c>
      <c r="N8" s="63">
        <v>0.09</v>
      </c>
      <c r="O8" s="43">
        <v>1</v>
      </c>
      <c r="P8" s="43">
        <v>1</v>
      </c>
      <c r="Q8" s="43">
        <v>1</v>
      </c>
      <c r="R8" s="43">
        <v>1</v>
      </c>
      <c r="S8" s="64">
        <v>0.04</v>
      </c>
      <c r="T8" s="45">
        <v>1</v>
      </c>
      <c r="U8" s="45">
        <v>1</v>
      </c>
      <c r="V8" s="45">
        <v>1</v>
      </c>
      <c r="W8" s="46">
        <v>1</v>
      </c>
    </row>
    <row r="9" spans="1:23" s="1" customFormat="1" x14ac:dyDescent="0.2">
      <c r="A9" s="47" t="s">
        <v>33</v>
      </c>
      <c r="B9" s="48">
        <v>0.15</v>
      </c>
      <c r="C9" s="49">
        <v>1</v>
      </c>
      <c r="D9" s="50">
        <v>0.14000000000000001</v>
      </c>
      <c r="E9" s="50">
        <v>1</v>
      </c>
      <c r="F9" s="65"/>
      <c r="G9" s="75"/>
      <c r="H9" s="78">
        <v>7.0000000000000007E-2</v>
      </c>
      <c r="I9" s="66">
        <v>7.0000000000000007E-2</v>
      </c>
      <c r="J9" s="53">
        <v>1</v>
      </c>
      <c r="K9" s="53">
        <v>1</v>
      </c>
      <c r="L9" s="53">
        <v>1</v>
      </c>
      <c r="M9" s="53">
        <v>1</v>
      </c>
      <c r="N9" s="65">
        <v>7.0000000000000007E-2</v>
      </c>
      <c r="O9" s="51">
        <v>1</v>
      </c>
      <c r="P9" s="51">
        <v>1</v>
      </c>
      <c r="Q9" s="51">
        <v>1</v>
      </c>
      <c r="R9" s="51">
        <v>1</v>
      </c>
      <c r="S9" s="66">
        <v>7.0000000000000007E-2</v>
      </c>
      <c r="T9" s="53">
        <v>1</v>
      </c>
      <c r="U9" s="53">
        <v>1</v>
      </c>
      <c r="V9" s="53">
        <v>1</v>
      </c>
      <c r="W9" s="54">
        <v>1</v>
      </c>
    </row>
    <row r="10" spans="1:23" s="1" customFormat="1" x14ac:dyDescent="0.2">
      <c r="A10" s="47" t="s">
        <v>31</v>
      </c>
      <c r="B10" s="48">
        <v>0.12</v>
      </c>
      <c r="C10" s="49">
        <v>1</v>
      </c>
      <c r="D10" s="50">
        <v>0.06</v>
      </c>
      <c r="E10" s="50">
        <v>1</v>
      </c>
      <c r="F10" s="65">
        <v>0.03</v>
      </c>
      <c r="G10" s="75">
        <v>2.4E-2</v>
      </c>
      <c r="H10" s="78">
        <v>0.04</v>
      </c>
      <c r="I10" s="66">
        <v>0.02</v>
      </c>
      <c r="J10" s="53">
        <v>1</v>
      </c>
      <c r="K10" s="53">
        <v>1</v>
      </c>
      <c r="L10" s="53">
        <v>1</v>
      </c>
      <c r="M10" s="53">
        <v>1</v>
      </c>
      <c r="N10" s="65">
        <v>0.06</v>
      </c>
      <c r="O10" s="51">
        <v>1</v>
      </c>
      <c r="P10" s="51">
        <v>1</v>
      </c>
      <c r="Q10" s="51">
        <v>1</v>
      </c>
      <c r="R10" s="51">
        <v>1</v>
      </c>
      <c r="S10" s="66">
        <v>0.05</v>
      </c>
      <c r="T10" s="53">
        <v>1</v>
      </c>
      <c r="U10" s="53">
        <v>1</v>
      </c>
      <c r="V10" s="53">
        <v>1</v>
      </c>
      <c r="W10" s="54">
        <v>1</v>
      </c>
    </row>
    <row r="11" spans="1:23" s="1" customFormat="1" ht="17" thickBot="1" x14ac:dyDescent="0.25">
      <c r="A11" s="55" t="s">
        <v>32</v>
      </c>
      <c r="B11" s="56">
        <v>0.15</v>
      </c>
      <c r="C11" s="57">
        <v>1</v>
      </c>
      <c r="D11" s="58">
        <v>0.14000000000000001</v>
      </c>
      <c r="E11" s="58">
        <v>1</v>
      </c>
      <c r="F11" s="70">
        <v>0.08</v>
      </c>
      <c r="G11" s="76">
        <v>0.06</v>
      </c>
      <c r="H11" s="79">
        <v>0.06</v>
      </c>
      <c r="I11" s="69">
        <v>0.06</v>
      </c>
      <c r="J11" s="61">
        <v>1</v>
      </c>
      <c r="K11" s="61">
        <v>1</v>
      </c>
      <c r="L11" s="61">
        <v>1</v>
      </c>
      <c r="M11" s="61">
        <v>1</v>
      </c>
      <c r="N11" s="70">
        <v>0.06</v>
      </c>
      <c r="O11" s="59">
        <v>1</v>
      </c>
      <c r="P11" s="59">
        <v>1</v>
      </c>
      <c r="Q11" s="59">
        <v>1</v>
      </c>
      <c r="R11" s="59">
        <v>1</v>
      </c>
      <c r="S11" s="69">
        <v>7.0000000000000007E-2</v>
      </c>
      <c r="T11" s="61">
        <v>1</v>
      </c>
      <c r="U11" s="61">
        <v>1</v>
      </c>
      <c r="V11" s="61">
        <v>1</v>
      </c>
      <c r="W11" s="62">
        <v>1</v>
      </c>
    </row>
    <row r="12" spans="1:23" s="1" customFormat="1" x14ac:dyDescent="0.2">
      <c r="A12" s="39" t="s">
        <v>35</v>
      </c>
      <c r="B12" s="40">
        <v>0.12</v>
      </c>
      <c r="C12" s="41">
        <v>1</v>
      </c>
      <c r="D12" s="42">
        <v>0.06</v>
      </c>
      <c r="E12" s="42">
        <v>1</v>
      </c>
      <c r="F12" s="63"/>
      <c r="G12" s="74"/>
      <c r="H12" s="77">
        <v>0.03</v>
      </c>
      <c r="I12" s="64">
        <v>0.04</v>
      </c>
      <c r="J12" s="45">
        <v>1</v>
      </c>
      <c r="K12" s="45">
        <v>1</v>
      </c>
      <c r="L12" s="45"/>
      <c r="M12" s="45">
        <v>1</v>
      </c>
      <c r="N12" s="63">
        <v>0.03</v>
      </c>
      <c r="O12" s="43">
        <v>1</v>
      </c>
      <c r="P12" s="43">
        <v>1</v>
      </c>
      <c r="Q12" s="43"/>
      <c r="R12" s="43">
        <v>1</v>
      </c>
      <c r="S12" s="64">
        <v>0.03</v>
      </c>
      <c r="T12" s="64">
        <v>0.99</v>
      </c>
      <c r="U12" s="45">
        <v>1</v>
      </c>
      <c r="V12" s="45"/>
      <c r="W12" s="46">
        <v>1</v>
      </c>
    </row>
    <row r="13" spans="1:23" s="1" customFormat="1" x14ac:dyDescent="0.2">
      <c r="A13" s="47" t="s">
        <v>36</v>
      </c>
      <c r="B13" s="48">
        <v>0.15</v>
      </c>
      <c r="C13" s="49">
        <v>1</v>
      </c>
      <c r="D13" s="50">
        <v>0.14000000000000001</v>
      </c>
      <c r="E13" s="50">
        <v>1</v>
      </c>
      <c r="F13" s="65"/>
      <c r="G13" s="75"/>
      <c r="H13" s="78">
        <v>0.05</v>
      </c>
      <c r="I13" s="66">
        <v>0.05</v>
      </c>
      <c r="J13" s="53">
        <v>1</v>
      </c>
      <c r="K13" s="53">
        <v>1</v>
      </c>
      <c r="L13" s="53"/>
      <c r="M13" s="53">
        <v>1</v>
      </c>
      <c r="N13" s="65">
        <v>0.05</v>
      </c>
      <c r="O13" s="65">
        <v>0.68</v>
      </c>
      <c r="P13" s="51">
        <v>1</v>
      </c>
      <c r="Q13" s="51"/>
      <c r="R13" s="51">
        <v>1</v>
      </c>
      <c r="S13" s="66">
        <v>0.04</v>
      </c>
      <c r="T13" s="66">
        <v>0.2</v>
      </c>
      <c r="U13" s="53">
        <v>1</v>
      </c>
      <c r="V13" s="53"/>
      <c r="W13" s="54">
        <v>1</v>
      </c>
    </row>
    <row r="14" spans="1:23" s="1" customFormat="1" x14ac:dyDescent="0.2">
      <c r="A14" s="47" t="s">
        <v>37</v>
      </c>
      <c r="B14" s="48">
        <v>0.12</v>
      </c>
      <c r="C14" s="49">
        <v>1</v>
      </c>
      <c r="D14" s="50">
        <v>0.06</v>
      </c>
      <c r="E14" s="50">
        <v>1</v>
      </c>
      <c r="F14" s="65">
        <v>0.03</v>
      </c>
      <c r="G14" s="75">
        <v>2.4E-2</v>
      </c>
      <c r="H14" s="78">
        <v>0.02</v>
      </c>
      <c r="I14" s="66">
        <v>0.02</v>
      </c>
      <c r="J14" s="53">
        <v>1</v>
      </c>
      <c r="K14" s="53">
        <v>1</v>
      </c>
      <c r="L14" s="53"/>
      <c r="M14" s="53">
        <v>1</v>
      </c>
      <c r="N14" s="65">
        <v>0.01</v>
      </c>
      <c r="O14" s="51">
        <v>1</v>
      </c>
      <c r="P14" s="51">
        <v>1</v>
      </c>
      <c r="Q14" s="51"/>
      <c r="R14" s="51">
        <v>1</v>
      </c>
      <c r="S14" s="66">
        <v>0.04</v>
      </c>
      <c r="T14" s="66">
        <v>0.86</v>
      </c>
      <c r="U14" s="53">
        <v>1</v>
      </c>
      <c r="V14" s="53"/>
      <c r="W14" s="54">
        <v>1</v>
      </c>
    </row>
    <row r="15" spans="1:23" s="1" customFormat="1" ht="17" thickBot="1" x14ac:dyDescent="0.25">
      <c r="A15" s="55" t="s">
        <v>38</v>
      </c>
      <c r="B15" s="56">
        <v>0.15</v>
      </c>
      <c r="C15" s="57">
        <v>1</v>
      </c>
      <c r="D15" s="58">
        <v>0.14000000000000001</v>
      </c>
      <c r="E15" s="58">
        <v>1</v>
      </c>
      <c r="F15" s="70">
        <v>0.08</v>
      </c>
      <c r="G15" s="76">
        <v>0.06</v>
      </c>
      <c r="H15" s="79">
        <v>0.03</v>
      </c>
      <c r="I15" s="69">
        <v>0.03</v>
      </c>
      <c r="J15" s="61">
        <v>1</v>
      </c>
      <c r="K15" s="61">
        <v>1</v>
      </c>
      <c r="L15" s="61"/>
      <c r="M15" s="61">
        <v>1</v>
      </c>
      <c r="N15" s="70">
        <v>0.04</v>
      </c>
      <c r="O15" s="70">
        <v>0.32</v>
      </c>
      <c r="P15" s="59">
        <v>1</v>
      </c>
      <c r="Q15" s="59"/>
      <c r="R15" s="59">
        <v>1</v>
      </c>
      <c r="S15" s="69">
        <v>0.05</v>
      </c>
      <c r="T15" s="69">
        <v>0.09</v>
      </c>
      <c r="U15" s="61">
        <v>1</v>
      </c>
      <c r="V15" s="61"/>
      <c r="W15" s="62">
        <v>1</v>
      </c>
    </row>
    <row r="16" spans="1:23" s="1" customFormat="1" x14ac:dyDescent="0.2">
      <c r="A16" s="39" t="s">
        <v>43</v>
      </c>
      <c r="B16" s="40">
        <v>0.12</v>
      </c>
      <c r="C16" s="41">
        <v>1</v>
      </c>
      <c r="D16" s="42">
        <v>0.06</v>
      </c>
      <c r="E16" s="42">
        <v>1</v>
      </c>
      <c r="F16" s="63"/>
      <c r="G16" s="74"/>
      <c r="H16" s="77">
        <v>0.03</v>
      </c>
      <c r="I16" s="64">
        <v>0.01</v>
      </c>
      <c r="J16" s="45">
        <v>1</v>
      </c>
      <c r="K16" s="45">
        <v>1</v>
      </c>
      <c r="L16" s="45"/>
      <c r="M16" s="45">
        <v>1</v>
      </c>
      <c r="N16" s="63">
        <v>0.02</v>
      </c>
      <c r="O16" s="63">
        <v>0.06</v>
      </c>
      <c r="P16" s="43">
        <v>1</v>
      </c>
      <c r="Q16" s="43"/>
      <c r="R16" s="43">
        <v>1</v>
      </c>
      <c r="S16" s="64">
        <v>0.02</v>
      </c>
      <c r="T16" s="64">
        <v>0.02</v>
      </c>
      <c r="U16" s="45">
        <v>1</v>
      </c>
      <c r="V16" s="45"/>
      <c r="W16" s="46">
        <v>1</v>
      </c>
    </row>
    <row r="17" spans="1:23" s="1" customFormat="1" x14ac:dyDescent="0.2">
      <c r="A17" s="47" t="s">
        <v>44</v>
      </c>
      <c r="B17" s="48">
        <v>0.15</v>
      </c>
      <c r="C17" s="49">
        <v>1</v>
      </c>
      <c r="D17" s="50">
        <v>0.14000000000000001</v>
      </c>
      <c r="E17" s="50">
        <v>1</v>
      </c>
      <c r="F17" s="65"/>
      <c r="G17" s="75"/>
      <c r="H17" s="78">
        <v>0.03</v>
      </c>
      <c r="I17" s="66">
        <v>0.04</v>
      </c>
      <c r="J17" s="66">
        <v>0.87</v>
      </c>
      <c r="K17" s="53">
        <v>1</v>
      </c>
      <c r="L17" s="53"/>
      <c r="M17" s="53">
        <v>1</v>
      </c>
      <c r="N17" s="65">
        <v>0.03</v>
      </c>
      <c r="O17" s="65">
        <v>0.02</v>
      </c>
      <c r="P17" s="51">
        <v>1</v>
      </c>
      <c r="Q17" s="51"/>
      <c r="R17" s="51">
        <v>1</v>
      </c>
      <c r="S17" s="66">
        <v>0.03</v>
      </c>
      <c r="T17" s="66">
        <v>0.03</v>
      </c>
      <c r="U17" s="53">
        <v>1</v>
      </c>
      <c r="V17" s="53"/>
      <c r="W17" s="54">
        <v>1</v>
      </c>
    </row>
    <row r="18" spans="1:23" s="1" customFormat="1" x14ac:dyDescent="0.2">
      <c r="A18" s="47" t="s">
        <v>45</v>
      </c>
      <c r="B18" s="48">
        <v>0.12</v>
      </c>
      <c r="C18" s="49">
        <v>1</v>
      </c>
      <c r="D18" s="50">
        <v>0.06</v>
      </c>
      <c r="E18" s="50">
        <v>1</v>
      </c>
      <c r="F18" s="65">
        <v>0.03</v>
      </c>
      <c r="G18" s="75">
        <v>2.4E-2</v>
      </c>
      <c r="H18" s="78">
        <v>0</v>
      </c>
      <c r="I18" s="66">
        <v>0.01</v>
      </c>
      <c r="J18" s="66">
        <v>0.89</v>
      </c>
      <c r="K18" s="53">
        <v>1</v>
      </c>
      <c r="L18" s="53"/>
      <c r="M18" s="53">
        <v>1</v>
      </c>
      <c r="N18" s="65">
        <v>0</v>
      </c>
      <c r="O18" s="65">
        <v>0.04</v>
      </c>
      <c r="P18" s="51">
        <v>1</v>
      </c>
      <c r="Q18" s="51"/>
      <c r="R18" s="51">
        <v>1</v>
      </c>
      <c r="S18" s="66">
        <v>0</v>
      </c>
      <c r="T18" s="66">
        <v>0.01</v>
      </c>
      <c r="U18" s="53">
        <v>1</v>
      </c>
      <c r="V18" s="53"/>
      <c r="W18" s="54">
        <v>1</v>
      </c>
    </row>
    <row r="19" spans="1:23" s="1" customFormat="1" ht="17" thickBot="1" x14ac:dyDescent="0.25">
      <c r="A19" s="55" t="s">
        <v>46</v>
      </c>
      <c r="B19" s="56">
        <v>0.15</v>
      </c>
      <c r="C19" s="57">
        <v>1</v>
      </c>
      <c r="D19" s="58">
        <v>0.14000000000000001</v>
      </c>
      <c r="E19" s="58">
        <v>1</v>
      </c>
      <c r="F19" s="70">
        <v>0.08</v>
      </c>
      <c r="G19" s="76">
        <v>0.06</v>
      </c>
      <c r="H19" s="79">
        <v>7.0000000000000007E-2</v>
      </c>
      <c r="I19" s="69">
        <v>0.06</v>
      </c>
      <c r="J19" s="69">
        <v>0.15</v>
      </c>
      <c r="K19" s="61">
        <v>1</v>
      </c>
      <c r="L19" s="61"/>
      <c r="M19" s="61">
        <v>1</v>
      </c>
      <c r="N19" s="70">
        <v>0.06</v>
      </c>
      <c r="O19" s="70">
        <v>0.05</v>
      </c>
      <c r="P19" s="59">
        <v>1</v>
      </c>
      <c r="Q19" s="59"/>
      <c r="R19" s="59">
        <v>1</v>
      </c>
      <c r="S19" s="69">
        <v>7.0000000000000007E-2</v>
      </c>
      <c r="T19" s="69">
        <v>7.0000000000000007E-2</v>
      </c>
      <c r="U19" s="61">
        <v>1</v>
      </c>
      <c r="V19" s="61"/>
      <c r="W19" s="62">
        <v>1</v>
      </c>
    </row>
    <row r="20" spans="1:23" s="1" customFormat="1" x14ac:dyDescent="0.2">
      <c r="A20" s="39" t="s">
        <v>24</v>
      </c>
      <c r="B20" s="40"/>
      <c r="C20" s="41"/>
      <c r="D20" s="42">
        <v>0.01</v>
      </c>
      <c r="E20" s="42">
        <v>1</v>
      </c>
      <c r="F20" s="63">
        <v>0.02</v>
      </c>
      <c r="G20" s="74">
        <v>2.8000000000000001E-2</v>
      </c>
      <c r="H20" s="77">
        <v>0</v>
      </c>
      <c r="I20" s="64">
        <v>0</v>
      </c>
      <c r="J20" s="64">
        <v>0.96</v>
      </c>
      <c r="K20" s="45">
        <v>1</v>
      </c>
      <c r="L20" s="45">
        <v>1</v>
      </c>
      <c r="M20" s="45">
        <v>1</v>
      </c>
      <c r="N20" s="63">
        <v>0</v>
      </c>
      <c r="O20" s="63">
        <v>0.1</v>
      </c>
      <c r="P20" s="43">
        <v>1</v>
      </c>
      <c r="Q20" s="43">
        <v>1</v>
      </c>
      <c r="R20" s="43">
        <v>1</v>
      </c>
      <c r="S20" s="64">
        <v>0.01</v>
      </c>
      <c r="T20" s="64">
        <v>7.0000000000000007E-2</v>
      </c>
      <c r="U20" s="45">
        <v>1</v>
      </c>
      <c r="V20" s="45">
        <v>1</v>
      </c>
      <c r="W20" s="46">
        <v>1</v>
      </c>
    </row>
    <row r="21" spans="1:23" s="1" customFormat="1" ht="17" thickBot="1" x14ac:dyDescent="0.25">
      <c r="A21" s="55" t="s">
        <v>25</v>
      </c>
      <c r="B21" s="56"/>
      <c r="C21" s="57"/>
      <c r="D21" s="58">
        <v>0.01</v>
      </c>
      <c r="E21" s="58">
        <v>1</v>
      </c>
      <c r="F21" s="70">
        <v>0.02</v>
      </c>
      <c r="G21" s="76">
        <v>2.8000000000000001E-2</v>
      </c>
      <c r="H21" s="79">
        <v>0.04</v>
      </c>
      <c r="I21" s="69">
        <v>0.03</v>
      </c>
      <c r="J21" s="61">
        <v>1</v>
      </c>
      <c r="K21" s="61">
        <v>1</v>
      </c>
      <c r="L21" s="61">
        <v>1</v>
      </c>
      <c r="M21" s="61">
        <v>1</v>
      </c>
      <c r="N21" s="70">
        <v>0.02</v>
      </c>
      <c r="O21" s="70">
        <v>0.41</v>
      </c>
      <c r="P21" s="59">
        <v>1</v>
      </c>
      <c r="Q21" s="59">
        <v>1</v>
      </c>
      <c r="R21" s="59">
        <v>1</v>
      </c>
      <c r="S21" s="69">
        <v>0.02</v>
      </c>
      <c r="T21" s="69">
        <v>0.23</v>
      </c>
      <c r="U21" s="61">
        <v>1</v>
      </c>
      <c r="V21" s="61">
        <v>1</v>
      </c>
      <c r="W21" s="62">
        <v>1</v>
      </c>
    </row>
    <row r="22" spans="1:23" s="34" customFormat="1" x14ac:dyDescent="0.2">
      <c r="A22" s="39" t="s">
        <v>41</v>
      </c>
      <c r="B22" s="80"/>
      <c r="C22" s="80"/>
      <c r="D22" s="80"/>
      <c r="E22" s="80"/>
      <c r="F22" s="63"/>
      <c r="G22" s="63"/>
      <c r="H22" s="77">
        <v>0.03</v>
      </c>
      <c r="I22" s="64">
        <v>0.03</v>
      </c>
      <c r="J22" s="64">
        <v>0.05</v>
      </c>
      <c r="K22" s="45">
        <v>1</v>
      </c>
      <c r="L22" s="45"/>
      <c r="M22" s="45">
        <v>1</v>
      </c>
      <c r="N22" s="63">
        <v>0.03</v>
      </c>
      <c r="O22" s="63">
        <v>0.03</v>
      </c>
      <c r="P22" s="43">
        <v>0.88</v>
      </c>
      <c r="Q22" s="43"/>
      <c r="R22" s="43">
        <v>1</v>
      </c>
      <c r="S22" s="64">
        <v>0.03</v>
      </c>
      <c r="T22" s="64">
        <v>0.04</v>
      </c>
      <c r="U22" s="64">
        <v>0.55000000000000004</v>
      </c>
      <c r="V22" s="45"/>
      <c r="W22" s="46">
        <v>1</v>
      </c>
    </row>
    <row r="23" spans="1:23" s="34" customFormat="1" x14ac:dyDescent="0.2">
      <c r="A23" s="47" t="s">
        <v>42</v>
      </c>
      <c r="B23" s="67"/>
      <c r="C23" s="67"/>
      <c r="D23" s="67"/>
      <c r="E23" s="67"/>
      <c r="F23" s="51"/>
      <c r="G23" s="51"/>
      <c r="H23" s="78">
        <v>0.05</v>
      </c>
      <c r="I23" s="66">
        <v>0.04</v>
      </c>
      <c r="J23" s="66">
        <v>0.28999999999999998</v>
      </c>
      <c r="K23" s="53">
        <v>1</v>
      </c>
      <c r="L23" s="53"/>
      <c r="M23" s="53">
        <v>1</v>
      </c>
      <c r="N23" s="65">
        <v>0.05</v>
      </c>
      <c r="O23" s="65">
        <v>0.04</v>
      </c>
      <c r="P23" s="51">
        <v>1</v>
      </c>
      <c r="Q23" s="51"/>
      <c r="R23" s="51">
        <v>1</v>
      </c>
      <c r="S23" s="66">
        <v>0.05</v>
      </c>
      <c r="T23" s="66">
        <v>0.06</v>
      </c>
      <c r="U23" s="66">
        <v>0.99</v>
      </c>
      <c r="V23" s="53"/>
      <c r="W23" s="54">
        <v>1</v>
      </c>
    </row>
    <row r="24" spans="1:23" s="34" customFormat="1" x14ac:dyDescent="0.2">
      <c r="A24" s="47" t="s">
        <v>29</v>
      </c>
      <c r="B24" s="67"/>
      <c r="C24" s="67"/>
      <c r="D24" s="67"/>
      <c r="E24" s="67"/>
      <c r="F24" s="65"/>
      <c r="G24" s="65"/>
      <c r="H24" s="78">
        <v>0.02</v>
      </c>
      <c r="I24" s="66">
        <v>0.01</v>
      </c>
      <c r="J24" s="66">
        <v>0.57999999999999996</v>
      </c>
      <c r="K24" s="53">
        <v>1</v>
      </c>
      <c r="L24" s="53">
        <v>1</v>
      </c>
      <c r="M24" s="53">
        <v>1</v>
      </c>
      <c r="N24" s="65">
        <v>0.01</v>
      </c>
      <c r="O24" s="65">
        <v>7.0000000000000007E-2</v>
      </c>
      <c r="P24" s="51">
        <v>1</v>
      </c>
      <c r="Q24" s="51">
        <v>1</v>
      </c>
      <c r="R24" s="51">
        <v>1</v>
      </c>
      <c r="S24" s="66">
        <v>0.02</v>
      </c>
      <c r="T24" s="66">
        <v>0.02</v>
      </c>
      <c r="U24" s="53">
        <v>1</v>
      </c>
      <c r="V24" s="53">
        <v>1</v>
      </c>
      <c r="W24" s="54">
        <v>1</v>
      </c>
    </row>
    <row r="25" spans="1:23" s="34" customFormat="1" x14ac:dyDescent="0.2">
      <c r="A25" s="47" t="s">
        <v>30</v>
      </c>
      <c r="B25" s="67"/>
      <c r="C25" s="67"/>
      <c r="D25" s="67"/>
      <c r="E25" s="67"/>
      <c r="F25" s="51"/>
      <c r="G25" s="51"/>
      <c r="H25" s="78">
        <v>0.03</v>
      </c>
      <c r="I25" s="66">
        <v>0.03</v>
      </c>
      <c r="J25" s="66">
        <v>0.95</v>
      </c>
      <c r="K25" s="53">
        <v>1</v>
      </c>
      <c r="L25" s="53">
        <v>1</v>
      </c>
      <c r="M25" s="53">
        <v>1</v>
      </c>
      <c r="N25" s="65">
        <v>0.04</v>
      </c>
      <c r="O25" s="65">
        <v>0.13</v>
      </c>
      <c r="P25" s="51">
        <v>1</v>
      </c>
      <c r="Q25" s="51">
        <v>1</v>
      </c>
      <c r="R25" s="51">
        <v>1</v>
      </c>
      <c r="S25" s="66">
        <v>0.02</v>
      </c>
      <c r="T25" s="66">
        <v>7.0000000000000007E-2</v>
      </c>
      <c r="U25" s="53">
        <v>1</v>
      </c>
      <c r="V25" s="53">
        <v>1</v>
      </c>
      <c r="W25" s="54">
        <v>1</v>
      </c>
    </row>
    <row r="26" spans="1:23" s="34" customFormat="1" x14ac:dyDescent="0.2">
      <c r="A26" s="47" t="s">
        <v>39</v>
      </c>
      <c r="B26" s="67"/>
      <c r="C26" s="67"/>
      <c r="D26" s="67"/>
      <c r="E26" s="67"/>
      <c r="F26" s="65"/>
      <c r="G26" s="65"/>
      <c r="H26" s="78">
        <v>0.03</v>
      </c>
      <c r="I26" s="66">
        <v>0.05</v>
      </c>
      <c r="J26" s="81">
        <v>1</v>
      </c>
      <c r="K26" s="53">
        <v>1</v>
      </c>
      <c r="L26" s="53"/>
      <c r="M26" s="53">
        <v>1</v>
      </c>
      <c r="N26" s="65">
        <v>0.03</v>
      </c>
      <c r="O26" s="65">
        <v>0.33</v>
      </c>
      <c r="P26" s="51">
        <v>1</v>
      </c>
      <c r="Q26" s="51"/>
      <c r="R26" s="51">
        <v>1</v>
      </c>
      <c r="S26" s="66">
        <v>0.02</v>
      </c>
      <c r="T26" s="66">
        <v>0.17</v>
      </c>
      <c r="U26" s="53">
        <v>1</v>
      </c>
      <c r="V26" s="53"/>
      <c r="W26" s="54">
        <v>1</v>
      </c>
    </row>
    <row r="27" spans="1:23" s="34" customFormat="1" ht="17" thickBot="1" x14ac:dyDescent="0.25">
      <c r="A27" s="55" t="s">
        <v>40</v>
      </c>
      <c r="B27" s="68"/>
      <c r="C27" s="68"/>
      <c r="D27" s="68"/>
      <c r="E27" s="68"/>
      <c r="F27" s="59"/>
      <c r="G27" s="59"/>
      <c r="H27" s="79">
        <v>7.0000000000000007E-2</v>
      </c>
      <c r="I27" s="69">
        <v>0.04</v>
      </c>
      <c r="J27" s="82">
        <v>1</v>
      </c>
      <c r="K27" s="61">
        <v>1</v>
      </c>
      <c r="L27" s="61"/>
      <c r="M27" s="61">
        <v>1</v>
      </c>
      <c r="N27" s="70">
        <v>0.05</v>
      </c>
      <c r="O27" s="70">
        <v>0.78</v>
      </c>
      <c r="P27" s="59">
        <v>1</v>
      </c>
      <c r="Q27" s="59"/>
      <c r="R27" s="59">
        <v>1</v>
      </c>
      <c r="S27" s="69">
        <v>7.0000000000000007E-2</v>
      </c>
      <c r="T27" s="69">
        <v>0.38</v>
      </c>
      <c r="U27" s="61">
        <v>1</v>
      </c>
      <c r="V27" s="61"/>
      <c r="W27" s="6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822F-AECE-8648-912F-1FD3C16849E0}">
  <dimension ref="A1:U33"/>
  <sheetViews>
    <sheetView zoomScale="120" zoomScaleNormal="12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25" sqref="A1:U33"/>
    </sheetView>
  </sheetViews>
  <sheetFormatPr baseColWidth="10" defaultRowHeight="16" x14ac:dyDescent="0.2"/>
  <cols>
    <col min="1" max="1" width="19.1640625" style="35" bestFit="1" customWidth="1"/>
    <col min="2" max="2" width="14.5" style="86" bestFit="1" customWidth="1"/>
    <col min="3" max="3" width="5.83203125" bestFit="1" customWidth="1"/>
    <col min="4" max="4" width="9" bestFit="1" customWidth="1"/>
    <col min="5" max="5" width="10.5" bestFit="1" customWidth="1"/>
    <col min="6" max="6" width="9" bestFit="1" customWidth="1"/>
    <col min="7" max="9" width="8.83203125" bestFit="1" customWidth="1"/>
    <col min="10" max="10" width="8.5" bestFit="1" customWidth="1"/>
    <col min="11" max="11" width="7.5" bestFit="1" customWidth="1"/>
    <col min="12" max="12" width="10.5" bestFit="1" customWidth="1"/>
    <col min="13" max="15" width="8.83203125" bestFit="1" customWidth="1"/>
    <col min="16" max="16" width="8.5" bestFit="1" customWidth="1"/>
    <col min="17" max="17" width="7.5" bestFit="1" customWidth="1"/>
    <col min="18" max="18" width="9" bestFit="1" customWidth="1"/>
    <col min="19" max="19" width="10.1640625" bestFit="1" customWidth="1"/>
    <col min="20" max="21" width="8.83203125" bestFit="1" customWidth="1"/>
  </cols>
  <sheetData>
    <row r="1" spans="1:21" x14ac:dyDescent="0.2">
      <c r="A1" s="171" t="s">
        <v>6</v>
      </c>
      <c r="B1" s="172" t="s">
        <v>48</v>
      </c>
      <c r="C1" s="132" t="s">
        <v>7</v>
      </c>
      <c r="D1" s="106" t="s">
        <v>8</v>
      </c>
      <c r="E1" s="107" t="s">
        <v>8</v>
      </c>
      <c r="F1" s="107" t="s">
        <v>8</v>
      </c>
      <c r="G1" s="107" t="s">
        <v>8</v>
      </c>
      <c r="H1" s="107" t="s">
        <v>8</v>
      </c>
      <c r="I1" s="108" t="s">
        <v>8</v>
      </c>
      <c r="J1" s="142" t="s">
        <v>8</v>
      </c>
      <c r="K1" s="143" t="s">
        <v>8</v>
      </c>
      <c r="L1" s="143" t="s">
        <v>8</v>
      </c>
      <c r="M1" s="143" t="s">
        <v>8</v>
      </c>
      <c r="N1" s="143" t="s">
        <v>8</v>
      </c>
      <c r="O1" s="144" t="s">
        <v>8</v>
      </c>
      <c r="P1" s="106" t="s">
        <v>8</v>
      </c>
      <c r="Q1" s="107" t="s">
        <v>8</v>
      </c>
      <c r="R1" s="107" t="s">
        <v>8</v>
      </c>
      <c r="S1" s="107" t="s">
        <v>8</v>
      </c>
      <c r="T1" s="107" t="s">
        <v>8</v>
      </c>
      <c r="U1" s="108" t="s">
        <v>8</v>
      </c>
    </row>
    <row r="2" spans="1:21" x14ac:dyDescent="0.2">
      <c r="A2" s="173" t="s">
        <v>10</v>
      </c>
      <c r="B2" s="174"/>
      <c r="C2" s="133">
        <v>1000</v>
      </c>
      <c r="D2" s="109">
        <v>1000</v>
      </c>
      <c r="E2" s="110">
        <v>1000</v>
      </c>
      <c r="F2" s="110">
        <v>1000</v>
      </c>
      <c r="G2" s="110">
        <v>1000</v>
      </c>
      <c r="H2" s="110">
        <v>1000</v>
      </c>
      <c r="I2" s="111">
        <v>1000</v>
      </c>
      <c r="J2" s="145">
        <v>1000</v>
      </c>
      <c r="K2" s="146">
        <v>1000</v>
      </c>
      <c r="L2" s="146">
        <v>1000</v>
      </c>
      <c r="M2" s="146">
        <v>1000</v>
      </c>
      <c r="N2" s="146">
        <v>1000</v>
      </c>
      <c r="O2" s="147">
        <v>1000</v>
      </c>
      <c r="P2" s="109">
        <v>1000</v>
      </c>
      <c r="Q2" s="110">
        <v>1000</v>
      </c>
      <c r="R2" s="110">
        <v>1000</v>
      </c>
      <c r="S2" s="110">
        <v>1000</v>
      </c>
      <c r="T2" s="110">
        <v>1000</v>
      </c>
      <c r="U2" s="111">
        <v>1000</v>
      </c>
    </row>
    <row r="3" spans="1:21" hidden="1" x14ac:dyDescent="0.2">
      <c r="A3" s="175" t="s">
        <v>5</v>
      </c>
      <c r="B3" s="176"/>
      <c r="C3" s="134">
        <v>0.1</v>
      </c>
      <c r="D3" s="112">
        <v>0.1</v>
      </c>
      <c r="E3" s="113">
        <v>0.1</v>
      </c>
      <c r="F3" s="113">
        <v>0.1</v>
      </c>
      <c r="G3" s="113">
        <v>0.1</v>
      </c>
      <c r="H3" s="113">
        <v>0.1</v>
      </c>
      <c r="I3" s="114">
        <v>0.1</v>
      </c>
      <c r="J3" s="148">
        <v>0.1</v>
      </c>
      <c r="K3" s="149">
        <v>0.1</v>
      </c>
      <c r="L3" s="149">
        <v>0.1</v>
      </c>
      <c r="M3" s="149">
        <v>0.1</v>
      </c>
      <c r="N3" s="149">
        <v>0.1</v>
      </c>
      <c r="O3" s="150">
        <v>0.1</v>
      </c>
      <c r="P3" s="112">
        <v>0.1</v>
      </c>
      <c r="Q3" s="113">
        <v>0.1</v>
      </c>
      <c r="R3" s="113">
        <v>0.1</v>
      </c>
      <c r="S3" s="113">
        <v>0.1</v>
      </c>
      <c r="T3" s="113">
        <v>0.1</v>
      </c>
      <c r="U3" s="114">
        <v>0.1</v>
      </c>
    </row>
    <row r="4" spans="1:21" x14ac:dyDescent="0.2">
      <c r="A4" s="173" t="s">
        <v>22</v>
      </c>
      <c r="B4" s="177"/>
      <c r="C4" s="135" t="s">
        <v>9</v>
      </c>
      <c r="D4" s="115" t="s">
        <v>26</v>
      </c>
      <c r="E4" s="116" t="s">
        <v>27</v>
      </c>
      <c r="F4" s="116" t="s">
        <v>57</v>
      </c>
      <c r="G4" s="116" t="s">
        <v>64</v>
      </c>
      <c r="H4" s="116" t="s">
        <v>14</v>
      </c>
      <c r="I4" s="117" t="s">
        <v>15</v>
      </c>
      <c r="J4" s="151" t="s">
        <v>28</v>
      </c>
      <c r="K4" s="152" t="s">
        <v>17</v>
      </c>
      <c r="L4" s="152" t="s">
        <v>57</v>
      </c>
      <c r="M4" s="152" t="s">
        <v>64</v>
      </c>
      <c r="N4" s="152" t="s">
        <v>14</v>
      </c>
      <c r="O4" s="153" t="s">
        <v>15</v>
      </c>
      <c r="P4" s="115" t="s">
        <v>28</v>
      </c>
      <c r="Q4" s="116" t="s">
        <v>17</v>
      </c>
      <c r="R4" s="116" t="s">
        <v>57</v>
      </c>
      <c r="S4" s="116" t="s">
        <v>64</v>
      </c>
      <c r="T4" s="116" t="s">
        <v>14</v>
      </c>
      <c r="U4" s="117" t="s">
        <v>15</v>
      </c>
    </row>
    <row r="5" spans="1:21" ht="17" thickBot="1" x14ac:dyDescent="0.25">
      <c r="A5" s="173" t="s">
        <v>23</v>
      </c>
      <c r="B5" s="177"/>
      <c r="C5" s="135"/>
      <c r="D5" s="118" t="s">
        <v>12</v>
      </c>
      <c r="E5" s="119" t="s">
        <v>12</v>
      </c>
      <c r="F5" s="119" t="s">
        <v>12</v>
      </c>
      <c r="G5" s="119" t="s">
        <v>12</v>
      </c>
      <c r="H5" s="119" t="s">
        <v>12</v>
      </c>
      <c r="I5" s="120" t="s">
        <v>12</v>
      </c>
      <c r="J5" s="154" t="s">
        <v>18</v>
      </c>
      <c r="K5" s="155" t="s">
        <v>18</v>
      </c>
      <c r="L5" s="155" t="s">
        <v>18</v>
      </c>
      <c r="M5" s="155" t="s">
        <v>18</v>
      </c>
      <c r="N5" s="155" t="s">
        <v>18</v>
      </c>
      <c r="O5" s="156" t="s">
        <v>18</v>
      </c>
      <c r="P5" s="118" t="s">
        <v>16</v>
      </c>
      <c r="Q5" s="119" t="s">
        <v>16</v>
      </c>
      <c r="R5" s="119" t="s">
        <v>16</v>
      </c>
      <c r="S5" s="119" t="s">
        <v>16</v>
      </c>
      <c r="T5" s="119" t="s">
        <v>16</v>
      </c>
      <c r="U5" s="120" t="s">
        <v>16</v>
      </c>
    </row>
    <row r="6" spans="1:21" s="83" customFormat="1" x14ac:dyDescent="0.2">
      <c r="A6" s="92" t="s">
        <v>55</v>
      </c>
      <c r="B6" s="178" t="s">
        <v>49</v>
      </c>
      <c r="C6" s="136">
        <v>1.2999999999999999E-2</v>
      </c>
      <c r="D6" s="121">
        <v>1.2E-2</v>
      </c>
      <c r="E6" s="99">
        <v>0.91900000000000004</v>
      </c>
      <c r="F6" s="88">
        <v>1</v>
      </c>
      <c r="G6" s="88">
        <v>1</v>
      </c>
      <c r="H6" s="88">
        <v>1</v>
      </c>
      <c r="I6" s="122">
        <v>1</v>
      </c>
      <c r="J6" s="157">
        <v>1.2999999999999999E-2</v>
      </c>
      <c r="K6" s="74">
        <v>2.5999999999999999E-2</v>
      </c>
      <c r="L6" s="74">
        <v>0.97299999999999998</v>
      </c>
      <c r="M6" s="130">
        <v>1</v>
      </c>
      <c r="N6" s="44">
        <v>1</v>
      </c>
      <c r="O6" s="158">
        <v>1</v>
      </c>
      <c r="P6" s="121">
        <v>1.4999999999999999E-2</v>
      </c>
      <c r="Q6" s="87">
        <v>1.7999999999999999E-2</v>
      </c>
      <c r="R6" s="99">
        <v>0.55300000000000005</v>
      </c>
      <c r="S6" s="96">
        <v>1</v>
      </c>
      <c r="T6" s="96">
        <v>1</v>
      </c>
      <c r="U6" s="122">
        <v>1</v>
      </c>
    </row>
    <row r="7" spans="1:21" s="84" customFormat="1" x14ac:dyDescent="0.2">
      <c r="A7" s="93" t="s">
        <v>55</v>
      </c>
      <c r="B7" s="179" t="s">
        <v>50</v>
      </c>
      <c r="C7" s="137">
        <v>8.0000000000000002E-3</v>
      </c>
      <c r="D7" s="123">
        <v>6.0000000000000001E-3</v>
      </c>
      <c r="E7" s="90">
        <v>1</v>
      </c>
      <c r="F7" s="90">
        <v>1</v>
      </c>
      <c r="G7" s="90">
        <v>1</v>
      </c>
      <c r="H7" s="90">
        <v>1</v>
      </c>
      <c r="I7" s="124">
        <v>1</v>
      </c>
      <c r="J7" s="159">
        <v>8.0000000000000002E-3</v>
      </c>
      <c r="K7" s="102">
        <v>0.12</v>
      </c>
      <c r="L7" s="52">
        <v>1</v>
      </c>
      <c r="M7" s="52">
        <v>1</v>
      </c>
      <c r="N7" s="52">
        <v>1</v>
      </c>
      <c r="O7" s="160">
        <v>1</v>
      </c>
      <c r="P7" s="123">
        <v>8.9999999999999993E-3</v>
      </c>
      <c r="Q7" s="89">
        <v>0.04</v>
      </c>
      <c r="R7" s="90">
        <v>1</v>
      </c>
      <c r="S7" s="90">
        <v>1</v>
      </c>
      <c r="T7" s="90">
        <v>1</v>
      </c>
      <c r="U7" s="124">
        <v>1</v>
      </c>
    </row>
    <row r="8" spans="1:21" s="84" customFormat="1" x14ac:dyDescent="0.2">
      <c r="A8" s="93" t="s">
        <v>55</v>
      </c>
      <c r="B8" s="179" t="s">
        <v>51</v>
      </c>
      <c r="C8" s="137">
        <v>1.9E-2</v>
      </c>
      <c r="D8" s="123">
        <v>1.6E-2</v>
      </c>
      <c r="E8" s="90">
        <v>1</v>
      </c>
      <c r="F8" s="90">
        <v>1</v>
      </c>
      <c r="G8" s="90">
        <v>1</v>
      </c>
      <c r="H8" s="90">
        <v>1</v>
      </c>
      <c r="I8" s="124">
        <v>1</v>
      </c>
      <c r="J8" s="159">
        <v>1.9E-2</v>
      </c>
      <c r="K8" s="52">
        <v>1</v>
      </c>
      <c r="L8" s="52">
        <v>1</v>
      </c>
      <c r="M8" s="52">
        <v>1</v>
      </c>
      <c r="N8" s="52">
        <v>1</v>
      </c>
      <c r="O8" s="160">
        <v>1</v>
      </c>
      <c r="P8" s="123">
        <v>1.4999999999999999E-2</v>
      </c>
      <c r="Q8" s="100">
        <v>0.86499999999999999</v>
      </c>
      <c r="R8" s="90">
        <v>1</v>
      </c>
      <c r="S8" s="90">
        <v>1</v>
      </c>
      <c r="T8" s="90">
        <v>1</v>
      </c>
      <c r="U8" s="124">
        <v>1</v>
      </c>
    </row>
    <row r="9" spans="1:21" s="84" customFormat="1" x14ac:dyDescent="0.2">
      <c r="A9" s="93" t="s">
        <v>55</v>
      </c>
      <c r="B9" s="179" t="s">
        <v>52</v>
      </c>
      <c r="C9" s="137">
        <v>1.9E-2</v>
      </c>
      <c r="D9" s="123">
        <v>1.6E-2</v>
      </c>
      <c r="E9" s="90">
        <v>1</v>
      </c>
      <c r="F9" s="90">
        <v>1</v>
      </c>
      <c r="G9" s="90">
        <v>1</v>
      </c>
      <c r="H9" s="90">
        <v>1</v>
      </c>
      <c r="I9" s="124">
        <v>1</v>
      </c>
      <c r="J9" s="159">
        <v>1.2999999999999999E-2</v>
      </c>
      <c r="K9" s="52">
        <v>1</v>
      </c>
      <c r="L9" s="52">
        <v>1</v>
      </c>
      <c r="M9" s="52">
        <v>1</v>
      </c>
      <c r="N9" s="52">
        <v>1</v>
      </c>
      <c r="O9" s="160">
        <v>1</v>
      </c>
      <c r="P9" s="123">
        <v>1.4999999999999999E-2</v>
      </c>
      <c r="Q9" s="100">
        <v>0.996</v>
      </c>
      <c r="R9" s="90">
        <v>1</v>
      </c>
      <c r="S9" s="90">
        <v>1</v>
      </c>
      <c r="T9" s="90">
        <v>1</v>
      </c>
      <c r="U9" s="124">
        <v>1</v>
      </c>
    </row>
    <row r="10" spans="1:21" s="84" customFormat="1" x14ac:dyDescent="0.2">
      <c r="A10" s="93" t="s">
        <v>55</v>
      </c>
      <c r="B10" s="179" t="s">
        <v>53</v>
      </c>
      <c r="C10" s="137">
        <v>3.4000000000000002E-2</v>
      </c>
      <c r="D10" s="123">
        <v>3.7999999999999999E-2</v>
      </c>
      <c r="E10" s="90">
        <v>1</v>
      </c>
      <c r="F10" s="90">
        <v>1</v>
      </c>
      <c r="G10" s="90">
        <v>1</v>
      </c>
      <c r="H10" s="90">
        <v>1</v>
      </c>
      <c r="I10" s="124">
        <v>1</v>
      </c>
      <c r="J10" s="159">
        <v>5.7000000000000002E-2</v>
      </c>
      <c r="K10" s="52">
        <v>1</v>
      </c>
      <c r="L10" s="52">
        <v>1</v>
      </c>
      <c r="M10" s="52">
        <v>1</v>
      </c>
      <c r="N10" s="52">
        <v>1</v>
      </c>
      <c r="O10" s="160">
        <v>1</v>
      </c>
      <c r="P10" s="123">
        <v>3.2000000000000001E-2</v>
      </c>
      <c r="Q10" s="97">
        <v>1</v>
      </c>
      <c r="R10" s="90">
        <v>1</v>
      </c>
      <c r="S10" s="90">
        <v>1</v>
      </c>
      <c r="T10" s="90">
        <v>1</v>
      </c>
      <c r="U10" s="124">
        <v>1</v>
      </c>
    </row>
    <row r="11" spans="1:21" s="85" customFormat="1" ht="17" thickBot="1" x14ac:dyDescent="0.25">
      <c r="A11" s="94" t="s">
        <v>55</v>
      </c>
      <c r="B11" s="180" t="s">
        <v>54</v>
      </c>
      <c r="C11" s="138">
        <v>3.5000000000000003E-2</v>
      </c>
      <c r="D11" s="125">
        <v>4.7E-2</v>
      </c>
      <c r="E11" s="91">
        <v>1</v>
      </c>
      <c r="F11" s="91">
        <v>1</v>
      </c>
      <c r="G11" s="91">
        <v>1</v>
      </c>
      <c r="H11" s="91">
        <v>1</v>
      </c>
      <c r="I11" s="126">
        <v>1</v>
      </c>
      <c r="J11" s="161">
        <v>7.6999999999999999E-2</v>
      </c>
      <c r="K11" s="95">
        <v>1</v>
      </c>
      <c r="L11" s="60">
        <v>1</v>
      </c>
      <c r="M11" s="60">
        <v>1</v>
      </c>
      <c r="N11" s="60">
        <v>1</v>
      </c>
      <c r="O11" s="162">
        <v>1</v>
      </c>
      <c r="P11" s="125">
        <v>3.5000000000000003E-2</v>
      </c>
      <c r="Q11" s="98">
        <v>1</v>
      </c>
      <c r="R11" s="91">
        <v>1</v>
      </c>
      <c r="S11" s="91">
        <v>1</v>
      </c>
      <c r="T11" s="91">
        <v>1</v>
      </c>
      <c r="U11" s="126">
        <v>1</v>
      </c>
    </row>
    <row r="12" spans="1:21" s="83" customFormat="1" x14ac:dyDescent="0.2">
      <c r="A12" s="92" t="s">
        <v>58</v>
      </c>
      <c r="B12" s="178" t="s">
        <v>49</v>
      </c>
      <c r="C12" s="136">
        <v>3.1E-2</v>
      </c>
      <c r="D12" s="121">
        <v>2.8000000000000001E-2</v>
      </c>
      <c r="E12" s="87">
        <v>0.17</v>
      </c>
      <c r="F12" s="88">
        <v>1</v>
      </c>
      <c r="G12" s="88">
        <v>1</v>
      </c>
      <c r="H12" s="88">
        <v>1</v>
      </c>
      <c r="I12" s="122">
        <v>1</v>
      </c>
      <c r="J12" s="157">
        <v>0.03</v>
      </c>
      <c r="K12" s="74">
        <v>2.8000000000000001E-2</v>
      </c>
      <c r="L12" s="74">
        <v>0.23499999999999999</v>
      </c>
      <c r="M12" s="130">
        <v>1</v>
      </c>
      <c r="N12" s="44">
        <v>1</v>
      </c>
      <c r="O12" s="158">
        <v>1</v>
      </c>
      <c r="P12" s="121">
        <v>2.8000000000000001E-2</v>
      </c>
      <c r="Q12" s="87">
        <v>3.2000000000000001E-2</v>
      </c>
      <c r="R12" s="87">
        <v>6.3E-2</v>
      </c>
      <c r="S12" s="87">
        <v>0.78800000000000003</v>
      </c>
      <c r="T12" s="96">
        <v>1</v>
      </c>
      <c r="U12" s="122">
        <v>1</v>
      </c>
    </row>
    <row r="13" spans="1:21" s="84" customFormat="1" x14ac:dyDescent="0.2">
      <c r="A13" s="93" t="s">
        <v>58</v>
      </c>
      <c r="B13" s="179" t="s">
        <v>50</v>
      </c>
      <c r="C13" s="137">
        <v>3.2000000000000001E-2</v>
      </c>
      <c r="D13" s="123">
        <v>3.6999999999999998E-2</v>
      </c>
      <c r="E13" s="100">
        <v>0.90100000000000002</v>
      </c>
      <c r="F13" s="90">
        <v>1</v>
      </c>
      <c r="G13" s="90">
        <v>1</v>
      </c>
      <c r="H13" s="90">
        <v>1</v>
      </c>
      <c r="I13" s="124">
        <v>1</v>
      </c>
      <c r="J13" s="159">
        <v>3.4000000000000002E-2</v>
      </c>
      <c r="K13" s="75">
        <v>4.9000000000000002E-2</v>
      </c>
      <c r="L13" s="75">
        <v>0.97699999999999998</v>
      </c>
      <c r="M13" s="131">
        <v>1</v>
      </c>
      <c r="N13" s="52">
        <v>1</v>
      </c>
      <c r="O13" s="160">
        <v>1</v>
      </c>
      <c r="P13" s="123">
        <v>3.5999999999999997E-2</v>
      </c>
      <c r="Q13" s="89">
        <v>4.2999999999999997E-2</v>
      </c>
      <c r="R13" s="100">
        <v>0.41499999999999998</v>
      </c>
      <c r="S13" s="97">
        <v>1</v>
      </c>
      <c r="T13" s="97">
        <v>1</v>
      </c>
      <c r="U13" s="124">
        <v>1</v>
      </c>
    </row>
    <row r="14" spans="1:21" s="84" customFormat="1" x14ac:dyDescent="0.2">
      <c r="A14" s="93" t="s">
        <v>58</v>
      </c>
      <c r="B14" s="179" t="s">
        <v>51</v>
      </c>
      <c r="C14" s="137">
        <v>4.1000000000000002E-2</v>
      </c>
      <c r="D14" s="123">
        <v>4.2999999999999997E-2</v>
      </c>
      <c r="E14" s="90">
        <v>1</v>
      </c>
      <c r="F14" s="90">
        <v>1</v>
      </c>
      <c r="G14" s="90">
        <v>1</v>
      </c>
      <c r="H14" s="90">
        <v>1</v>
      </c>
      <c r="I14" s="124">
        <v>1</v>
      </c>
      <c r="J14" s="159">
        <v>3.4000000000000002E-2</v>
      </c>
      <c r="K14" s="102">
        <v>0.315</v>
      </c>
      <c r="L14" s="52">
        <v>1</v>
      </c>
      <c r="M14" s="52">
        <v>1</v>
      </c>
      <c r="N14" s="52">
        <v>1</v>
      </c>
      <c r="O14" s="160">
        <v>1</v>
      </c>
      <c r="P14" s="123">
        <v>3.9E-2</v>
      </c>
      <c r="Q14" s="100">
        <v>9.6000000000000002E-2</v>
      </c>
      <c r="R14" s="90">
        <v>1</v>
      </c>
      <c r="S14" s="90">
        <v>1</v>
      </c>
      <c r="T14" s="90">
        <v>1</v>
      </c>
      <c r="U14" s="124">
        <v>1</v>
      </c>
    </row>
    <row r="15" spans="1:21" s="84" customFormat="1" x14ac:dyDescent="0.2">
      <c r="A15" s="93" t="s">
        <v>58</v>
      </c>
      <c r="B15" s="179" t="s">
        <v>52</v>
      </c>
      <c r="C15" s="137">
        <v>3.3000000000000002E-2</v>
      </c>
      <c r="D15" s="123">
        <v>3.9E-2</v>
      </c>
      <c r="E15" s="90">
        <v>1</v>
      </c>
      <c r="F15" s="90">
        <v>1</v>
      </c>
      <c r="G15" s="90">
        <v>1</v>
      </c>
      <c r="H15" s="90">
        <v>1</v>
      </c>
      <c r="I15" s="124">
        <v>1</v>
      </c>
      <c r="J15" s="159">
        <v>3.5999999999999997E-2</v>
      </c>
      <c r="K15" s="102">
        <v>0.64100000000000001</v>
      </c>
      <c r="L15" s="52">
        <v>1</v>
      </c>
      <c r="M15" s="52">
        <v>1</v>
      </c>
      <c r="N15" s="52">
        <v>1</v>
      </c>
      <c r="O15" s="160">
        <v>1</v>
      </c>
      <c r="P15" s="123">
        <v>3.5999999999999997E-2</v>
      </c>
      <c r="Q15" s="100">
        <v>0.187</v>
      </c>
      <c r="R15" s="90">
        <v>1</v>
      </c>
      <c r="S15" s="90">
        <v>1</v>
      </c>
      <c r="T15" s="90">
        <v>1</v>
      </c>
      <c r="U15" s="124">
        <v>1</v>
      </c>
    </row>
    <row r="16" spans="1:21" s="84" customFormat="1" x14ac:dyDescent="0.2">
      <c r="A16" s="93" t="s">
        <v>58</v>
      </c>
      <c r="B16" s="179" t="s">
        <v>53</v>
      </c>
      <c r="C16" s="139">
        <v>7.0000000000000007E-2</v>
      </c>
      <c r="D16" s="127">
        <v>7.0000000000000007E-2</v>
      </c>
      <c r="E16" s="90">
        <v>1</v>
      </c>
      <c r="F16" s="90">
        <v>1</v>
      </c>
      <c r="G16" s="90">
        <v>1</v>
      </c>
      <c r="H16" s="90">
        <v>1</v>
      </c>
      <c r="I16" s="124">
        <v>1</v>
      </c>
      <c r="J16" s="163">
        <v>7.3999999999999996E-2</v>
      </c>
      <c r="K16" s="52">
        <v>1</v>
      </c>
      <c r="L16" s="52">
        <v>1</v>
      </c>
      <c r="M16" s="52">
        <v>1</v>
      </c>
      <c r="N16" s="52">
        <v>1</v>
      </c>
      <c r="O16" s="160">
        <v>1</v>
      </c>
      <c r="P16" s="127">
        <v>6.7000000000000004E-2</v>
      </c>
      <c r="Q16" s="97">
        <v>1</v>
      </c>
      <c r="R16" s="90">
        <v>1</v>
      </c>
      <c r="S16" s="90">
        <v>1</v>
      </c>
      <c r="T16" s="90">
        <v>1</v>
      </c>
      <c r="U16" s="124">
        <v>1</v>
      </c>
    </row>
    <row r="17" spans="1:21" s="85" customFormat="1" ht="17" thickBot="1" x14ac:dyDescent="0.25">
      <c r="A17" s="94" t="s">
        <v>58</v>
      </c>
      <c r="B17" s="180" t="s">
        <v>54</v>
      </c>
      <c r="C17" s="140">
        <v>8.6999999999999994E-2</v>
      </c>
      <c r="D17" s="128">
        <v>9.1999999999999998E-2</v>
      </c>
      <c r="E17" s="91">
        <v>1</v>
      </c>
      <c r="F17" s="91">
        <v>1</v>
      </c>
      <c r="G17" s="91">
        <v>1</v>
      </c>
      <c r="H17" s="91">
        <v>1</v>
      </c>
      <c r="I17" s="126">
        <v>1</v>
      </c>
      <c r="J17" s="164">
        <v>0.1</v>
      </c>
      <c r="K17" s="95">
        <v>1</v>
      </c>
      <c r="L17" s="60">
        <v>1</v>
      </c>
      <c r="M17" s="60">
        <v>1</v>
      </c>
      <c r="N17" s="60">
        <v>1</v>
      </c>
      <c r="O17" s="162">
        <v>1</v>
      </c>
      <c r="P17" s="128">
        <v>9.8000000000000004E-2</v>
      </c>
      <c r="Q17" s="98">
        <v>1</v>
      </c>
      <c r="R17" s="91">
        <v>1</v>
      </c>
      <c r="S17" s="91">
        <v>1</v>
      </c>
      <c r="T17" s="91">
        <v>1</v>
      </c>
      <c r="U17" s="126">
        <v>1</v>
      </c>
    </row>
    <row r="18" spans="1:21" s="83" customFormat="1" x14ac:dyDescent="0.2">
      <c r="A18" s="92" t="s">
        <v>56</v>
      </c>
      <c r="B18" s="181">
        <v>100</v>
      </c>
      <c r="C18" s="136">
        <v>2.1000000000000001E-2</v>
      </c>
      <c r="D18" s="121">
        <v>1.7999999999999999E-2</v>
      </c>
      <c r="E18" s="99">
        <v>0.28299999999999997</v>
      </c>
      <c r="F18" s="99">
        <v>0.93600000000000005</v>
      </c>
      <c r="G18" s="96">
        <v>1</v>
      </c>
      <c r="H18" s="88">
        <v>1</v>
      </c>
      <c r="I18" s="122">
        <v>1</v>
      </c>
      <c r="J18" s="157">
        <v>2.5000000000000001E-2</v>
      </c>
      <c r="K18" s="74">
        <v>5.0999999999999997E-2</v>
      </c>
      <c r="L18" s="74">
        <v>0.34100000000000003</v>
      </c>
      <c r="M18" s="74">
        <v>0.85199999999999998</v>
      </c>
      <c r="N18" s="74">
        <v>0.999</v>
      </c>
      <c r="O18" s="158">
        <v>1</v>
      </c>
      <c r="P18" s="121">
        <v>1.7999999999999999E-2</v>
      </c>
      <c r="Q18" s="87">
        <v>3.9E-2</v>
      </c>
      <c r="R18" s="99">
        <v>0.191</v>
      </c>
      <c r="S18" s="87">
        <v>0.64600000000000002</v>
      </c>
      <c r="T18" s="87">
        <v>0.98199999999999998</v>
      </c>
      <c r="U18" s="122">
        <v>1</v>
      </c>
    </row>
    <row r="19" spans="1:21" s="84" customFormat="1" x14ac:dyDescent="0.2">
      <c r="A19" s="93" t="s">
        <v>56</v>
      </c>
      <c r="B19" s="182">
        <v>250</v>
      </c>
      <c r="C19" s="137">
        <v>2.4E-2</v>
      </c>
      <c r="D19" s="123">
        <v>2.3E-2</v>
      </c>
      <c r="E19" s="100">
        <v>0.58399999999999996</v>
      </c>
      <c r="F19" s="90">
        <v>1</v>
      </c>
      <c r="G19" s="89">
        <v>0.999</v>
      </c>
      <c r="H19" s="90">
        <v>1</v>
      </c>
      <c r="I19" s="124">
        <v>1</v>
      </c>
      <c r="J19" s="159">
        <v>2.3E-2</v>
      </c>
      <c r="K19" s="102">
        <v>7.6999999999999999E-2</v>
      </c>
      <c r="L19" s="75">
        <v>0.69099999999999995</v>
      </c>
      <c r="M19" s="75">
        <v>0.999</v>
      </c>
      <c r="N19" s="52">
        <v>1</v>
      </c>
      <c r="O19" s="160">
        <v>1</v>
      </c>
      <c r="P19" s="123">
        <v>2.8000000000000001E-2</v>
      </c>
      <c r="Q19" s="89">
        <v>0.05</v>
      </c>
      <c r="R19" s="100">
        <v>0.41599999999999998</v>
      </c>
      <c r="S19" s="97">
        <v>0.96699999999999997</v>
      </c>
      <c r="T19" s="97">
        <v>1</v>
      </c>
      <c r="U19" s="124">
        <v>1</v>
      </c>
    </row>
    <row r="20" spans="1:21" s="84" customFormat="1" x14ac:dyDescent="0.2">
      <c r="A20" s="93" t="s">
        <v>56</v>
      </c>
      <c r="B20" s="183">
        <v>500</v>
      </c>
      <c r="C20" s="137">
        <v>2.5000000000000001E-2</v>
      </c>
      <c r="D20" s="123">
        <v>2.9000000000000001E-2</v>
      </c>
      <c r="E20" s="100">
        <v>0.91900000000000004</v>
      </c>
      <c r="F20" s="90">
        <v>1</v>
      </c>
      <c r="G20" s="90">
        <v>1</v>
      </c>
      <c r="H20" s="90">
        <v>1</v>
      </c>
      <c r="I20" s="124">
        <v>1</v>
      </c>
      <c r="J20" s="159">
        <v>2.5000000000000001E-2</v>
      </c>
      <c r="K20" s="102">
        <v>0.15</v>
      </c>
      <c r="L20" s="75">
        <v>0.95699999999999996</v>
      </c>
      <c r="M20" s="131">
        <v>1</v>
      </c>
      <c r="N20" s="52">
        <v>1</v>
      </c>
      <c r="O20" s="160">
        <v>1</v>
      </c>
      <c r="P20" s="123">
        <v>2.5000000000000001E-2</v>
      </c>
      <c r="Q20" s="100">
        <v>8.8999999999999996E-2</v>
      </c>
      <c r="R20" s="100">
        <v>0.75900000000000001</v>
      </c>
      <c r="S20" s="97">
        <v>1</v>
      </c>
      <c r="T20" s="97">
        <v>1</v>
      </c>
      <c r="U20" s="124">
        <v>1</v>
      </c>
    </row>
    <row r="21" spans="1:21" s="84" customFormat="1" x14ac:dyDescent="0.2">
      <c r="A21" s="93" t="s">
        <v>56</v>
      </c>
      <c r="B21" s="183">
        <v>1000</v>
      </c>
      <c r="C21" s="137">
        <v>1.7999999999999999E-2</v>
      </c>
      <c r="D21" s="123">
        <v>0.02</v>
      </c>
      <c r="E21" s="90">
        <v>1</v>
      </c>
      <c r="F21" s="90">
        <v>1</v>
      </c>
      <c r="G21" s="90">
        <v>1</v>
      </c>
      <c r="H21" s="90">
        <v>1</v>
      </c>
      <c r="I21" s="124">
        <v>1</v>
      </c>
      <c r="J21" s="159">
        <v>1.4999999999999999E-2</v>
      </c>
      <c r="K21" s="102">
        <v>0.28799999999999998</v>
      </c>
      <c r="L21" s="52">
        <v>1</v>
      </c>
      <c r="M21" s="52">
        <v>1</v>
      </c>
      <c r="N21" s="52">
        <v>1</v>
      </c>
      <c r="O21" s="160">
        <v>1</v>
      </c>
      <c r="P21" s="123">
        <v>2.3E-2</v>
      </c>
      <c r="Q21" s="100">
        <v>0.152</v>
      </c>
      <c r="R21" s="90">
        <v>0.97799999999999998</v>
      </c>
      <c r="S21" s="97">
        <v>1</v>
      </c>
      <c r="T21" s="97">
        <v>1</v>
      </c>
      <c r="U21" s="124">
        <v>1</v>
      </c>
    </row>
    <row r="22" spans="1:21" s="84" customFormat="1" x14ac:dyDescent="0.2">
      <c r="A22" s="93" t="s">
        <v>56</v>
      </c>
      <c r="B22" s="183">
        <v>2500</v>
      </c>
      <c r="C22" s="137">
        <v>1.9E-2</v>
      </c>
      <c r="D22" s="123">
        <v>0.02</v>
      </c>
      <c r="E22" s="90">
        <v>1</v>
      </c>
      <c r="F22" s="90">
        <v>1</v>
      </c>
      <c r="G22" s="90">
        <v>1</v>
      </c>
      <c r="H22" s="90">
        <v>1</v>
      </c>
      <c r="I22" s="124">
        <v>1</v>
      </c>
      <c r="J22" s="159">
        <v>2.1999999999999999E-2</v>
      </c>
      <c r="K22" s="102">
        <v>0.70799999999999996</v>
      </c>
      <c r="L22" s="52">
        <v>1</v>
      </c>
      <c r="M22" s="52">
        <v>1</v>
      </c>
      <c r="N22" s="52">
        <v>1</v>
      </c>
      <c r="O22" s="160">
        <v>1</v>
      </c>
      <c r="P22" s="123">
        <v>1.7999999999999999E-2</v>
      </c>
      <c r="Q22" s="100">
        <v>0.40500000000000003</v>
      </c>
      <c r="R22" s="90">
        <v>1</v>
      </c>
      <c r="S22" s="90">
        <v>1</v>
      </c>
      <c r="T22" s="90">
        <v>1</v>
      </c>
      <c r="U22" s="124">
        <v>1</v>
      </c>
    </row>
    <row r="23" spans="1:21" s="85" customFormat="1" ht="17" thickBot="1" x14ac:dyDescent="0.25">
      <c r="A23" s="94" t="s">
        <v>56</v>
      </c>
      <c r="B23" s="184">
        <v>5000</v>
      </c>
      <c r="C23" s="138">
        <v>3.7999999999999999E-2</v>
      </c>
      <c r="D23" s="125">
        <v>3.1E-2</v>
      </c>
      <c r="E23" s="91">
        <v>1</v>
      </c>
      <c r="F23" s="91">
        <v>1</v>
      </c>
      <c r="G23" s="91">
        <v>1</v>
      </c>
      <c r="H23" s="91">
        <v>1</v>
      </c>
      <c r="I23" s="126">
        <v>1</v>
      </c>
      <c r="J23" s="161">
        <v>2.8000000000000001E-2</v>
      </c>
      <c r="K23" s="103">
        <v>0.95599999999999996</v>
      </c>
      <c r="L23" s="60">
        <v>1</v>
      </c>
      <c r="M23" s="60">
        <v>1</v>
      </c>
      <c r="N23" s="60">
        <v>1</v>
      </c>
      <c r="O23" s="162">
        <v>1</v>
      </c>
      <c r="P23" s="125">
        <v>3.5999999999999997E-2</v>
      </c>
      <c r="Q23" s="101">
        <v>0.72899999999999998</v>
      </c>
      <c r="R23" s="91">
        <v>1</v>
      </c>
      <c r="S23" s="91">
        <v>1</v>
      </c>
      <c r="T23" s="91">
        <v>1</v>
      </c>
      <c r="U23" s="126">
        <v>1</v>
      </c>
    </row>
    <row r="24" spans="1:21" s="83" customFormat="1" x14ac:dyDescent="0.2">
      <c r="A24" s="92" t="s">
        <v>47</v>
      </c>
      <c r="B24" s="181">
        <v>100</v>
      </c>
      <c r="C24" s="136">
        <v>3.4000000000000002E-2</v>
      </c>
      <c r="D24" s="121">
        <v>3.5999999999999997E-2</v>
      </c>
      <c r="E24" s="87">
        <v>7.6999999999999999E-2</v>
      </c>
      <c r="F24" s="99">
        <v>0.46700000000000003</v>
      </c>
      <c r="G24" s="99">
        <v>0.95899999999999996</v>
      </c>
      <c r="H24" s="88">
        <v>1</v>
      </c>
      <c r="I24" s="122">
        <v>1</v>
      </c>
      <c r="J24" s="157">
        <v>3.5999999999999997E-2</v>
      </c>
      <c r="K24" s="74">
        <v>3.9E-2</v>
      </c>
      <c r="L24" s="74">
        <v>9.9000000000000005E-2</v>
      </c>
      <c r="M24" s="129">
        <v>0.309</v>
      </c>
      <c r="N24" s="129">
        <v>0.81599999999999995</v>
      </c>
      <c r="O24" s="158">
        <v>1</v>
      </c>
      <c r="P24" s="121">
        <v>3.5000000000000003E-2</v>
      </c>
      <c r="Q24" s="87">
        <v>3.9E-2</v>
      </c>
      <c r="R24" s="87">
        <v>6.4000000000000001E-2</v>
      </c>
      <c r="S24" s="99">
        <v>0.17</v>
      </c>
      <c r="T24" s="99">
        <v>0.56000000000000005</v>
      </c>
      <c r="U24" s="122">
        <v>1</v>
      </c>
    </row>
    <row r="25" spans="1:21" s="84" customFormat="1" x14ac:dyDescent="0.2">
      <c r="A25" s="93" t="s">
        <v>47</v>
      </c>
      <c r="B25" s="182">
        <v>250</v>
      </c>
      <c r="C25" s="137">
        <v>3.2000000000000001E-2</v>
      </c>
      <c r="D25" s="123">
        <v>0.03</v>
      </c>
      <c r="E25" s="100">
        <v>0.214</v>
      </c>
      <c r="F25" s="89">
        <v>0.96899999999999997</v>
      </c>
      <c r="G25" s="97">
        <v>1</v>
      </c>
      <c r="H25" s="90">
        <v>1</v>
      </c>
      <c r="I25" s="124">
        <v>1</v>
      </c>
      <c r="J25" s="159">
        <v>0.03</v>
      </c>
      <c r="K25" s="75">
        <v>4.9000000000000002E-2</v>
      </c>
      <c r="L25" s="75">
        <v>0.25900000000000001</v>
      </c>
      <c r="M25" s="75">
        <v>0.82899999999999996</v>
      </c>
      <c r="N25" s="52">
        <v>1</v>
      </c>
      <c r="O25" s="160">
        <v>1</v>
      </c>
      <c r="P25" s="123">
        <v>3.2000000000000001E-2</v>
      </c>
      <c r="Q25" s="89">
        <v>4.5999999999999999E-2</v>
      </c>
      <c r="R25" s="100">
        <v>0.13100000000000001</v>
      </c>
      <c r="S25" s="89">
        <v>0.55100000000000005</v>
      </c>
      <c r="T25" s="89">
        <v>0.99</v>
      </c>
      <c r="U25" s="124">
        <v>1</v>
      </c>
    </row>
    <row r="26" spans="1:21" s="84" customFormat="1" x14ac:dyDescent="0.2">
      <c r="A26" s="93" t="s">
        <v>47</v>
      </c>
      <c r="B26" s="183">
        <v>500</v>
      </c>
      <c r="C26" s="137">
        <v>3.7999999999999999E-2</v>
      </c>
      <c r="D26" s="123">
        <v>3.7999999999999999E-2</v>
      </c>
      <c r="E26" s="100">
        <v>0.52</v>
      </c>
      <c r="F26" s="90">
        <v>1</v>
      </c>
      <c r="G26" s="90">
        <v>1</v>
      </c>
      <c r="H26" s="90">
        <v>1</v>
      </c>
      <c r="I26" s="124">
        <v>1</v>
      </c>
      <c r="J26" s="159">
        <v>3.6999999999999998E-2</v>
      </c>
      <c r="K26" s="75">
        <v>7.1999999999999995E-2</v>
      </c>
      <c r="L26" s="75">
        <v>0.58099999999999996</v>
      </c>
      <c r="M26" s="75">
        <v>0.999</v>
      </c>
      <c r="N26" s="52">
        <v>1</v>
      </c>
      <c r="O26" s="160">
        <v>1</v>
      </c>
      <c r="P26" s="123">
        <v>4.1000000000000002E-2</v>
      </c>
      <c r="Q26" s="89">
        <v>5.0999999999999997E-2</v>
      </c>
      <c r="R26" s="100">
        <v>0.30499999999999999</v>
      </c>
      <c r="S26" s="97">
        <v>0.93700000000000006</v>
      </c>
      <c r="T26" s="97">
        <v>1</v>
      </c>
      <c r="U26" s="124">
        <v>1</v>
      </c>
    </row>
    <row r="27" spans="1:21" s="84" customFormat="1" x14ac:dyDescent="0.2">
      <c r="A27" s="93" t="s">
        <v>47</v>
      </c>
      <c r="B27" s="183">
        <v>1000</v>
      </c>
      <c r="C27" s="137">
        <v>2.8000000000000001E-2</v>
      </c>
      <c r="D27" s="123">
        <v>3.5999999999999997E-2</v>
      </c>
      <c r="E27" s="100">
        <v>0.90500000000000003</v>
      </c>
      <c r="F27" s="90">
        <v>1</v>
      </c>
      <c r="G27" s="90">
        <v>1</v>
      </c>
      <c r="H27" s="90">
        <v>1</v>
      </c>
      <c r="I27" s="124">
        <v>1</v>
      </c>
      <c r="J27" s="159">
        <v>2.5999999999999999E-2</v>
      </c>
      <c r="K27" s="102">
        <v>0.12</v>
      </c>
      <c r="L27" s="75">
        <v>0.94699999999999995</v>
      </c>
      <c r="M27" s="131">
        <v>1</v>
      </c>
      <c r="N27" s="52">
        <v>1</v>
      </c>
      <c r="O27" s="160">
        <v>1</v>
      </c>
      <c r="P27" s="123">
        <v>2.9000000000000001E-2</v>
      </c>
      <c r="Q27" s="100">
        <v>7.0999999999999994E-2</v>
      </c>
      <c r="R27" s="100">
        <v>0.69899999999999995</v>
      </c>
      <c r="S27" s="97">
        <v>1</v>
      </c>
      <c r="T27" s="97">
        <v>1</v>
      </c>
      <c r="U27" s="124">
        <v>1</v>
      </c>
    </row>
    <row r="28" spans="1:21" s="84" customFormat="1" x14ac:dyDescent="0.2">
      <c r="A28" s="93" t="s">
        <v>47</v>
      </c>
      <c r="B28" s="183">
        <v>2500</v>
      </c>
      <c r="C28" s="137">
        <v>2.8000000000000001E-2</v>
      </c>
      <c r="D28" s="123">
        <v>0.03</v>
      </c>
      <c r="E28" s="90">
        <v>1</v>
      </c>
      <c r="F28" s="90">
        <v>1</v>
      </c>
      <c r="G28" s="90">
        <v>1</v>
      </c>
      <c r="H28" s="90">
        <v>1</v>
      </c>
      <c r="I28" s="124">
        <v>1</v>
      </c>
      <c r="J28" s="159">
        <v>2.9000000000000001E-2</v>
      </c>
      <c r="K28" s="102">
        <v>0.27300000000000002</v>
      </c>
      <c r="L28" s="52">
        <v>1</v>
      </c>
      <c r="M28" s="52">
        <v>1</v>
      </c>
      <c r="N28" s="52">
        <v>1</v>
      </c>
      <c r="O28" s="160">
        <v>1</v>
      </c>
      <c r="P28" s="123">
        <v>2.7E-2</v>
      </c>
      <c r="Q28" s="100">
        <v>0.14399999999999999</v>
      </c>
      <c r="R28" s="97">
        <v>0.997</v>
      </c>
      <c r="S28" s="97">
        <v>1</v>
      </c>
      <c r="T28" s="97">
        <v>1</v>
      </c>
      <c r="U28" s="124">
        <v>1</v>
      </c>
    </row>
    <row r="29" spans="1:21" s="85" customFormat="1" ht="17" thickBot="1" x14ac:dyDescent="0.25">
      <c r="A29" s="94" t="s">
        <v>47</v>
      </c>
      <c r="B29" s="184">
        <v>5000</v>
      </c>
      <c r="C29" s="138">
        <v>3.1E-2</v>
      </c>
      <c r="D29" s="125">
        <v>0.03</v>
      </c>
      <c r="E29" s="91">
        <v>1</v>
      </c>
      <c r="F29" s="91">
        <v>1</v>
      </c>
      <c r="G29" s="91">
        <v>1</v>
      </c>
      <c r="H29" s="91">
        <v>1</v>
      </c>
      <c r="I29" s="126">
        <v>1</v>
      </c>
      <c r="J29" s="161">
        <v>3.2000000000000001E-2</v>
      </c>
      <c r="K29" s="103">
        <v>0.68700000000000006</v>
      </c>
      <c r="L29" s="60">
        <v>1</v>
      </c>
      <c r="M29" s="60">
        <v>1</v>
      </c>
      <c r="N29" s="60">
        <v>1</v>
      </c>
      <c r="O29" s="162">
        <v>1</v>
      </c>
      <c r="P29" s="125">
        <v>0.03</v>
      </c>
      <c r="Q29" s="101">
        <v>0.40400000000000003</v>
      </c>
      <c r="R29" s="91">
        <v>1</v>
      </c>
      <c r="S29" s="91">
        <v>1</v>
      </c>
      <c r="T29" s="91">
        <v>1</v>
      </c>
      <c r="U29" s="126">
        <v>1</v>
      </c>
    </row>
    <row r="30" spans="1:21" s="12" customFormat="1" ht="17" thickBot="1" x14ac:dyDescent="0.25">
      <c r="A30" s="104" t="s">
        <v>60</v>
      </c>
      <c r="B30" s="105" t="s">
        <v>62</v>
      </c>
      <c r="C30" s="141" t="s">
        <v>7</v>
      </c>
      <c r="D30" s="165" t="s">
        <v>7</v>
      </c>
      <c r="E30" s="167" t="s">
        <v>63</v>
      </c>
      <c r="F30" s="168" t="s">
        <v>61</v>
      </c>
      <c r="G30" s="168" t="s">
        <v>61</v>
      </c>
      <c r="H30" s="168" t="s">
        <v>61</v>
      </c>
      <c r="I30" s="169" t="s">
        <v>61</v>
      </c>
      <c r="J30" s="165" t="s">
        <v>7</v>
      </c>
      <c r="K30" s="166" t="s">
        <v>7</v>
      </c>
      <c r="L30" s="167" t="s">
        <v>63</v>
      </c>
      <c r="M30" s="168" t="s">
        <v>61</v>
      </c>
      <c r="N30" s="168" t="s">
        <v>61</v>
      </c>
      <c r="O30" s="169" t="s">
        <v>61</v>
      </c>
      <c r="P30" s="165" t="s">
        <v>7</v>
      </c>
      <c r="Q30" s="166" t="s">
        <v>7</v>
      </c>
      <c r="R30" s="185" t="s">
        <v>63</v>
      </c>
      <c r="S30" s="170" t="s">
        <v>67</v>
      </c>
      <c r="T30" s="168" t="s">
        <v>61</v>
      </c>
      <c r="U30" s="169" t="s">
        <v>61</v>
      </c>
    </row>
    <row r="31" spans="1:21" x14ac:dyDescent="0.2">
      <c r="A31" s="104" t="s">
        <v>59</v>
      </c>
    </row>
    <row r="32" spans="1:21" x14ac:dyDescent="0.2">
      <c r="A32" s="104" t="s">
        <v>66</v>
      </c>
    </row>
    <row r="33" spans="1:1" x14ac:dyDescent="0.2">
      <c r="A33" s="104" t="s">
        <v>65</v>
      </c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B1FA-0C3A-DA4B-92FF-6858E729C2FC}">
  <dimension ref="A1:AJ34"/>
  <sheetViews>
    <sheetView zoomScale="120" zoomScaleNormal="120" workbookViewId="0">
      <pane xSplit="2" ySplit="6" topLeftCell="V13" activePane="bottomRight" state="frozen"/>
      <selection pane="topRight" activeCell="C1" sqref="C1"/>
      <selection pane="bottomLeft" activeCell="A7" sqref="A7"/>
      <selection pane="bottomRight" activeCell="I13" sqref="I13"/>
    </sheetView>
  </sheetViews>
  <sheetFormatPr baseColWidth="10" defaultRowHeight="16" x14ac:dyDescent="0.2"/>
  <cols>
    <col min="1" max="1" width="28.5" bestFit="1" customWidth="1"/>
    <col min="2" max="2" width="14.6640625" bestFit="1" customWidth="1"/>
    <col min="3" max="3" width="5.83203125" bestFit="1" customWidth="1"/>
    <col min="4" max="4" width="9" bestFit="1" customWidth="1"/>
    <col min="5" max="5" width="6.83203125" customWidth="1"/>
    <col min="6" max="6" width="10.33203125" bestFit="1" customWidth="1"/>
    <col min="7" max="7" width="6.83203125" customWidth="1"/>
    <col min="8" max="8" width="9" bestFit="1" customWidth="1"/>
    <col min="9" max="9" width="6.83203125" customWidth="1"/>
    <col min="10" max="10" width="8.6640625" bestFit="1" customWidth="1"/>
    <col min="11" max="11" width="6.83203125" customWidth="1"/>
    <col min="12" max="12" width="8.6640625" bestFit="1" customWidth="1"/>
    <col min="13" max="13" width="6.83203125" customWidth="1"/>
    <col min="14" max="14" width="8.6640625" bestFit="1" customWidth="1"/>
    <col min="15" max="15" width="8.5" bestFit="1" customWidth="1"/>
    <col min="16" max="16" width="6.83203125" customWidth="1"/>
    <col min="17" max="17" width="7.5" bestFit="1" customWidth="1"/>
    <col min="18" max="18" width="6.83203125" customWidth="1"/>
    <col min="19" max="19" width="10.33203125" bestFit="1" customWidth="1"/>
    <col min="20" max="20" width="6.83203125" customWidth="1"/>
    <col min="21" max="21" width="8.6640625" bestFit="1" customWidth="1"/>
    <col min="22" max="22" width="6.83203125" customWidth="1"/>
    <col min="23" max="23" width="8.6640625" bestFit="1" customWidth="1"/>
    <col min="24" max="24" width="6.83203125" customWidth="1"/>
    <col min="25" max="25" width="8.6640625" bestFit="1" customWidth="1"/>
    <col min="26" max="26" width="8.5" bestFit="1" customWidth="1"/>
    <col min="27" max="27" width="6.83203125" customWidth="1"/>
    <col min="28" max="28" width="7.5" bestFit="1" customWidth="1"/>
    <col min="29" max="29" width="7.5" customWidth="1"/>
    <col min="30" max="30" width="10.33203125" bestFit="1" customWidth="1"/>
    <col min="31" max="31" width="6.83203125" customWidth="1"/>
    <col min="32" max="32" width="9.6640625" bestFit="1" customWidth="1"/>
    <col min="33" max="33" width="6.83203125" customWidth="1"/>
    <col min="35" max="35" width="6.83203125" customWidth="1"/>
  </cols>
  <sheetData>
    <row r="1" spans="1:36" x14ac:dyDescent="0.2">
      <c r="A1" s="171" t="s">
        <v>6</v>
      </c>
      <c r="B1" s="172" t="s">
        <v>48</v>
      </c>
      <c r="C1" s="132" t="s">
        <v>7</v>
      </c>
      <c r="D1" s="106" t="s">
        <v>8</v>
      </c>
      <c r="E1" s="187"/>
      <c r="F1" s="198" t="s">
        <v>8</v>
      </c>
      <c r="G1" s="187"/>
      <c r="H1" s="198" t="s">
        <v>8</v>
      </c>
      <c r="I1" s="187"/>
      <c r="J1" s="198" t="s">
        <v>8</v>
      </c>
      <c r="K1" s="187"/>
      <c r="L1" s="198" t="s">
        <v>8</v>
      </c>
      <c r="M1" s="187"/>
      <c r="N1" s="198" t="s">
        <v>8</v>
      </c>
      <c r="O1" s="142" t="s">
        <v>8</v>
      </c>
      <c r="P1" s="143"/>
      <c r="Q1" s="143" t="s">
        <v>8</v>
      </c>
      <c r="R1" s="143"/>
      <c r="S1" s="143" t="s">
        <v>8</v>
      </c>
      <c r="T1" s="143"/>
      <c r="U1" s="143" t="s">
        <v>8</v>
      </c>
      <c r="V1" s="143"/>
      <c r="W1" s="143" t="s">
        <v>8</v>
      </c>
      <c r="X1" s="143"/>
      <c r="Y1" s="144" t="s">
        <v>8</v>
      </c>
      <c r="Z1" s="106" t="s">
        <v>8</v>
      </c>
      <c r="AA1" s="107"/>
      <c r="AB1" s="107" t="s">
        <v>8</v>
      </c>
      <c r="AC1" s="107"/>
      <c r="AD1" s="107" t="s">
        <v>8</v>
      </c>
      <c r="AE1" s="107"/>
      <c r="AF1" s="107" t="s">
        <v>8</v>
      </c>
      <c r="AG1" s="107"/>
      <c r="AH1" s="107" t="s">
        <v>8</v>
      </c>
      <c r="AI1" s="107"/>
      <c r="AJ1" s="108" t="s">
        <v>8</v>
      </c>
    </row>
    <row r="2" spans="1:36" x14ac:dyDescent="0.2">
      <c r="A2" s="173" t="s">
        <v>10</v>
      </c>
      <c r="B2" s="174"/>
      <c r="C2" s="133">
        <v>1000</v>
      </c>
      <c r="D2" s="109">
        <v>1000</v>
      </c>
      <c r="E2" s="188"/>
      <c r="F2" s="199">
        <v>1000</v>
      </c>
      <c r="G2" s="188"/>
      <c r="H2" s="199">
        <v>1000</v>
      </c>
      <c r="I2" s="188"/>
      <c r="J2" s="199">
        <v>1000</v>
      </c>
      <c r="K2" s="188"/>
      <c r="L2" s="199">
        <v>1000</v>
      </c>
      <c r="M2" s="188"/>
      <c r="N2" s="199">
        <v>1000</v>
      </c>
      <c r="O2" s="145">
        <v>1000</v>
      </c>
      <c r="P2" s="146"/>
      <c r="Q2" s="146">
        <v>1000</v>
      </c>
      <c r="R2" s="146"/>
      <c r="S2" s="146">
        <v>1000</v>
      </c>
      <c r="T2" s="146"/>
      <c r="U2" s="146">
        <v>1000</v>
      </c>
      <c r="V2" s="146"/>
      <c r="W2" s="146">
        <v>1000</v>
      </c>
      <c r="X2" s="146"/>
      <c r="Y2" s="147">
        <v>1000</v>
      </c>
      <c r="Z2" s="109">
        <v>1000</v>
      </c>
      <c r="AA2" s="110"/>
      <c r="AB2" s="110">
        <v>1000</v>
      </c>
      <c r="AC2" s="110"/>
      <c r="AD2" s="110">
        <v>1000</v>
      </c>
      <c r="AE2" s="110"/>
      <c r="AF2" s="110">
        <v>1000</v>
      </c>
      <c r="AG2" s="110"/>
      <c r="AH2" s="110">
        <v>1000</v>
      </c>
      <c r="AI2" s="110"/>
      <c r="AJ2" s="111">
        <v>1000</v>
      </c>
    </row>
    <row r="3" spans="1:36" x14ac:dyDescent="0.2">
      <c r="A3" s="175" t="s">
        <v>5</v>
      </c>
      <c r="B3" s="176"/>
      <c r="C3" s="134">
        <v>0.1</v>
      </c>
      <c r="D3" s="112">
        <v>0.1</v>
      </c>
      <c r="E3" s="189"/>
      <c r="F3" s="200">
        <v>0.1</v>
      </c>
      <c r="G3" s="189"/>
      <c r="H3" s="200">
        <v>0.1</v>
      </c>
      <c r="I3" s="189"/>
      <c r="J3" s="200">
        <v>0.1</v>
      </c>
      <c r="K3" s="189"/>
      <c r="L3" s="200">
        <v>0.1</v>
      </c>
      <c r="M3" s="189"/>
      <c r="N3" s="200">
        <v>0.1</v>
      </c>
      <c r="O3" s="148">
        <v>0.1</v>
      </c>
      <c r="P3" s="149"/>
      <c r="Q3" s="149">
        <v>0.1</v>
      </c>
      <c r="R3" s="149"/>
      <c r="S3" s="149">
        <v>0.1</v>
      </c>
      <c r="T3" s="149"/>
      <c r="U3" s="149">
        <v>0.1</v>
      </c>
      <c r="V3" s="149"/>
      <c r="W3" s="149">
        <v>0.1</v>
      </c>
      <c r="X3" s="149"/>
      <c r="Y3" s="150">
        <v>0.1</v>
      </c>
      <c r="Z3" s="112">
        <v>0.1</v>
      </c>
      <c r="AA3" s="113"/>
      <c r="AB3" s="113">
        <v>0.1</v>
      </c>
      <c r="AC3" s="113"/>
      <c r="AD3" s="113">
        <v>0.1</v>
      </c>
      <c r="AE3" s="113"/>
      <c r="AF3" s="113">
        <v>0.1</v>
      </c>
      <c r="AG3" s="113"/>
      <c r="AH3" s="113">
        <v>0.1</v>
      </c>
      <c r="AI3" s="113"/>
      <c r="AJ3" s="114">
        <v>0.1</v>
      </c>
    </row>
    <row r="4" spans="1:36" x14ac:dyDescent="0.2">
      <c r="A4" s="173" t="s">
        <v>22</v>
      </c>
      <c r="B4" s="177"/>
      <c r="C4" s="135" t="s">
        <v>9</v>
      </c>
      <c r="D4" s="115" t="s">
        <v>26</v>
      </c>
      <c r="E4" s="190"/>
      <c r="F4" s="201" t="s">
        <v>27</v>
      </c>
      <c r="G4" s="190"/>
      <c r="H4" s="201" t="s">
        <v>57</v>
      </c>
      <c r="I4" s="190"/>
      <c r="J4" s="201" t="s">
        <v>64</v>
      </c>
      <c r="K4" s="190"/>
      <c r="L4" s="201" t="s">
        <v>14</v>
      </c>
      <c r="M4" s="190"/>
      <c r="N4" s="201" t="s">
        <v>15</v>
      </c>
      <c r="O4" s="151" t="s">
        <v>28</v>
      </c>
      <c r="P4" s="152"/>
      <c r="Q4" s="152" t="s">
        <v>17</v>
      </c>
      <c r="R4" s="152"/>
      <c r="S4" s="152" t="s">
        <v>57</v>
      </c>
      <c r="T4" s="152"/>
      <c r="U4" s="152" t="s">
        <v>64</v>
      </c>
      <c r="V4" s="152"/>
      <c r="W4" s="152" t="s">
        <v>14</v>
      </c>
      <c r="X4" s="152"/>
      <c r="Y4" s="153" t="s">
        <v>15</v>
      </c>
      <c r="Z4" s="115" t="s">
        <v>28</v>
      </c>
      <c r="AA4" s="116"/>
      <c r="AB4" s="116" t="s">
        <v>17</v>
      </c>
      <c r="AC4" s="116"/>
      <c r="AD4" s="116" t="s">
        <v>57</v>
      </c>
      <c r="AE4" s="116"/>
      <c r="AF4" s="116" t="s">
        <v>64</v>
      </c>
      <c r="AG4" s="116"/>
      <c r="AH4" s="116" t="s">
        <v>14</v>
      </c>
      <c r="AI4" s="116"/>
      <c r="AJ4" s="117" t="s">
        <v>15</v>
      </c>
    </row>
    <row r="5" spans="1:36" x14ac:dyDescent="0.2">
      <c r="A5" s="173" t="s">
        <v>23</v>
      </c>
      <c r="B5" s="177"/>
      <c r="C5" s="135"/>
      <c r="D5" s="118" t="s">
        <v>12</v>
      </c>
      <c r="E5" s="191"/>
      <c r="F5" s="202" t="s">
        <v>12</v>
      </c>
      <c r="G5" s="191"/>
      <c r="H5" s="202" t="s">
        <v>12</v>
      </c>
      <c r="I5" s="191"/>
      <c r="J5" s="202" t="s">
        <v>12</v>
      </c>
      <c r="K5" s="191"/>
      <c r="L5" s="202" t="s">
        <v>12</v>
      </c>
      <c r="M5" s="191"/>
      <c r="N5" s="202" t="s">
        <v>12</v>
      </c>
      <c r="O5" s="154" t="s">
        <v>18</v>
      </c>
      <c r="P5" s="155"/>
      <c r="Q5" s="155" t="s">
        <v>18</v>
      </c>
      <c r="R5" s="155"/>
      <c r="S5" s="155" t="s">
        <v>18</v>
      </c>
      <c r="T5" s="155"/>
      <c r="U5" s="155" t="s">
        <v>18</v>
      </c>
      <c r="V5" s="155"/>
      <c r="W5" s="155" t="s">
        <v>18</v>
      </c>
      <c r="X5" s="155"/>
      <c r="Y5" s="156" t="s">
        <v>18</v>
      </c>
      <c r="Z5" s="118" t="s">
        <v>16</v>
      </c>
      <c r="AA5" s="119"/>
      <c r="AB5" s="119" t="s">
        <v>16</v>
      </c>
      <c r="AC5" s="119"/>
      <c r="AD5" s="119" t="s">
        <v>16</v>
      </c>
      <c r="AE5" s="119"/>
      <c r="AF5" s="119" t="s">
        <v>16</v>
      </c>
      <c r="AG5" s="119"/>
      <c r="AH5" s="119" t="s">
        <v>16</v>
      </c>
      <c r="AI5" s="119"/>
      <c r="AJ5" s="120" t="s">
        <v>16</v>
      </c>
    </row>
    <row r="6" spans="1:36" ht="17" thickBot="1" x14ac:dyDescent="0.25">
      <c r="A6" s="173" t="s">
        <v>70</v>
      </c>
      <c r="B6" s="177"/>
      <c r="C6" s="135"/>
      <c r="D6" s="118" t="s">
        <v>68</v>
      </c>
      <c r="E6" s="191" t="s">
        <v>69</v>
      </c>
      <c r="F6" s="202" t="s">
        <v>68</v>
      </c>
      <c r="G6" s="191" t="s">
        <v>69</v>
      </c>
      <c r="H6" s="202" t="s">
        <v>68</v>
      </c>
      <c r="I6" s="191" t="s">
        <v>69</v>
      </c>
      <c r="J6" s="202" t="s">
        <v>68</v>
      </c>
      <c r="K6" s="191" t="s">
        <v>69</v>
      </c>
      <c r="L6" s="202" t="s">
        <v>68</v>
      </c>
      <c r="M6" s="191" t="s">
        <v>69</v>
      </c>
      <c r="N6" s="202" t="s">
        <v>68</v>
      </c>
      <c r="O6" s="154" t="s">
        <v>68</v>
      </c>
      <c r="P6" s="155" t="s">
        <v>69</v>
      </c>
      <c r="Q6" s="155" t="s">
        <v>68</v>
      </c>
      <c r="R6" s="155" t="s">
        <v>69</v>
      </c>
      <c r="S6" s="155" t="s">
        <v>68</v>
      </c>
      <c r="T6" s="155" t="s">
        <v>69</v>
      </c>
      <c r="U6" s="155" t="s">
        <v>68</v>
      </c>
      <c r="V6" s="155" t="s">
        <v>69</v>
      </c>
      <c r="W6" s="155" t="s">
        <v>68</v>
      </c>
      <c r="X6" s="155" t="s">
        <v>69</v>
      </c>
      <c r="Y6" s="156" t="s">
        <v>18</v>
      </c>
      <c r="Z6" s="118" t="s">
        <v>68</v>
      </c>
      <c r="AA6" s="119" t="s">
        <v>69</v>
      </c>
      <c r="AB6" s="119" t="s">
        <v>68</v>
      </c>
      <c r="AC6" s="119" t="s">
        <v>69</v>
      </c>
      <c r="AD6" s="119" t="s">
        <v>68</v>
      </c>
      <c r="AE6" s="119" t="s">
        <v>69</v>
      </c>
      <c r="AF6" s="119" t="s">
        <v>68</v>
      </c>
      <c r="AG6" s="119" t="s">
        <v>69</v>
      </c>
      <c r="AH6" s="119" t="s">
        <v>68</v>
      </c>
      <c r="AI6" s="119" t="s">
        <v>69</v>
      </c>
      <c r="AJ6" s="120" t="s">
        <v>68</v>
      </c>
    </row>
    <row r="7" spans="1:36" hidden="1" x14ac:dyDescent="0.2">
      <c r="A7" s="92" t="s">
        <v>55</v>
      </c>
      <c r="B7" s="178" t="s">
        <v>49</v>
      </c>
      <c r="C7" s="136">
        <v>1.2999999999999999E-2</v>
      </c>
      <c r="D7" s="121">
        <v>1.2E-2</v>
      </c>
      <c r="E7" s="192">
        <v>2.4E-2</v>
      </c>
      <c r="F7" s="203">
        <v>0.91900000000000004</v>
      </c>
      <c r="G7" s="204">
        <v>0.98699999999999999</v>
      </c>
      <c r="H7" s="213">
        <v>1</v>
      </c>
      <c r="I7" s="214">
        <v>1</v>
      </c>
      <c r="J7" s="213">
        <v>1</v>
      </c>
      <c r="K7" s="214">
        <v>1</v>
      </c>
      <c r="L7" s="213">
        <v>1</v>
      </c>
      <c r="M7" s="214">
        <v>1</v>
      </c>
      <c r="N7" s="213">
        <v>1</v>
      </c>
      <c r="O7" s="157">
        <v>1.2999999999999999E-2</v>
      </c>
      <c r="P7" s="74">
        <v>2.4E-2</v>
      </c>
      <c r="Q7" s="74">
        <v>2.5999999999999999E-2</v>
      </c>
      <c r="R7" s="74">
        <v>5.2999999999999999E-2</v>
      </c>
      <c r="S7" s="74">
        <v>0.97299999999999998</v>
      </c>
      <c r="T7" s="74">
        <v>0.997</v>
      </c>
      <c r="U7" s="130">
        <v>1</v>
      </c>
      <c r="V7" s="130">
        <v>1</v>
      </c>
      <c r="W7" s="44">
        <v>1</v>
      </c>
      <c r="X7" s="44">
        <v>1</v>
      </c>
      <c r="Y7" s="158">
        <v>1</v>
      </c>
      <c r="Z7" s="121">
        <v>1.4999999999999999E-2</v>
      </c>
      <c r="AA7" s="87">
        <v>2.3E-2</v>
      </c>
      <c r="AB7" s="87">
        <v>1.7999999999999999E-2</v>
      </c>
      <c r="AC7" s="87">
        <v>3.4000000000000002E-2</v>
      </c>
      <c r="AD7" s="99">
        <v>0.55300000000000005</v>
      </c>
      <c r="AE7" s="99">
        <v>0.78800000000000003</v>
      </c>
      <c r="AF7" s="96">
        <v>1</v>
      </c>
      <c r="AG7" s="96">
        <v>1</v>
      </c>
      <c r="AH7" s="96">
        <v>1</v>
      </c>
      <c r="AI7" s="96">
        <v>1</v>
      </c>
      <c r="AJ7" s="122">
        <v>1</v>
      </c>
    </row>
    <row r="8" spans="1:36" hidden="1" x14ac:dyDescent="0.2">
      <c r="A8" s="93" t="s">
        <v>55</v>
      </c>
      <c r="B8" s="179" t="s">
        <v>50</v>
      </c>
      <c r="C8" s="137">
        <v>8.0000000000000002E-3</v>
      </c>
      <c r="D8" s="123">
        <v>6.0000000000000001E-3</v>
      </c>
      <c r="E8" s="193">
        <v>3.2000000000000001E-2</v>
      </c>
      <c r="F8" s="205">
        <v>1</v>
      </c>
      <c r="G8" s="206">
        <v>1</v>
      </c>
      <c r="H8" s="205">
        <v>1</v>
      </c>
      <c r="I8" s="206">
        <v>1</v>
      </c>
      <c r="J8" s="205">
        <v>1</v>
      </c>
      <c r="K8" s="206">
        <v>1</v>
      </c>
      <c r="L8" s="205">
        <v>1</v>
      </c>
      <c r="M8" s="206">
        <v>1</v>
      </c>
      <c r="N8" s="205">
        <v>1</v>
      </c>
      <c r="O8" s="159">
        <v>8.0000000000000002E-3</v>
      </c>
      <c r="P8" s="75">
        <v>3.6999999999999998E-2</v>
      </c>
      <c r="Q8" s="102">
        <v>0.12</v>
      </c>
      <c r="R8" s="102">
        <v>0.245</v>
      </c>
      <c r="S8" s="52">
        <v>1</v>
      </c>
      <c r="T8" s="52">
        <v>1</v>
      </c>
      <c r="U8" s="52">
        <v>1</v>
      </c>
      <c r="V8" s="52">
        <v>1</v>
      </c>
      <c r="W8" s="52">
        <v>1</v>
      </c>
      <c r="X8" s="52">
        <v>1</v>
      </c>
      <c r="Y8" s="160">
        <v>1</v>
      </c>
      <c r="Z8" s="123">
        <v>8.9999999999999993E-3</v>
      </c>
      <c r="AA8" s="89">
        <v>3.5000000000000003E-2</v>
      </c>
      <c r="AB8" s="89">
        <v>0.04</v>
      </c>
      <c r="AC8" s="89">
        <v>0.11</v>
      </c>
      <c r="AD8" s="90">
        <v>1</v>
      </c>
      <c r="AE8" s="90">
        <v>0.999</v>
      </c>
      <c r="AF8" s="90">
        <v>1</v>
      </c>
      <c r="AG8" s="90">
        <v>1</v>
      </c>
      <c r="AH8" s="90">
        <v>1</v>
      </c>
      <c r="AI8" s="90">
        <v>1</v>
      </c>
      <c r="AJ8" s="124">
        <v>1</v>
      </c>
    </row>
    <row r="9" spans="1:36" hidden="1" x14ac:dyDescent="0.2">
      <c r="A9" s="93" t="s">
        <v>55</v>
      </c>
      <c r="B9" s="179" t="s">
        <v>51</v>
      </c>
      <c r="C9" s="137">
        <v>1.9E-2</v>
      </c>
      <c r="D9" s="123">
        <v>1.6E-2</v>
      </c>
      <c r="E9" s="193">
        <v>1.9E-2</v>
      </c>
      <c r="F9" s="205">
        <v>1</v>
      </c>
      <c r="G9" s="206">
        <v>1</v>
      </c>
      <c r="H9" s="205">
        <v>1</v>
      </c>
      <c r="I9" s="206">
        <v>1</v>
      </c>
      <c r="J9" s="205">
        <v>1</v>
      </c>
      <c r="K9" s="206">
        <v>1</v>
      </c>
      <c r="L9" s="205">
        <v>1</v>
      </c>
      <c r="M9" s="206">
        <v>1</v>
      </c>
      <c r="N9" s="205">
        <v>1</v>
      </c>
      <c r="O9" s="159">
        <v>1.9E-2</v>
      </c>
      <c r="P9" s="75">
        <v>2.1999999999999999E-2</v>
      </c>
      <c r="Q9" s="52">
        <v>1</v>
      </c>
      <c r="R9" s="52">
        <v>1</v>
      </c>
      <c r="S9" s="52">
        <v>1</v>
      </c>
      <c r="T9" s="52">
        <v>1</v>
      </c>
      <c r="U9" s="52">
        <v>1</v>
      </c>
      <c r="V9" s="52">
        <v>1</v>
      </c>
      <c r="W9" s="52">
        <v>1</v>
      </c>
      <c r="X9" s="52">
        <v>1</v>
      </c>
      <c r="Y9" s="160">
        <v>1</v>
      </c>
      <c r="Z9" s="123">
        <v>1.4999999999999999E-2</v>
      </c>
      <c r="AA9" s="89">
        <v>0.02</v>
      </c>
      <c r="AB9" s="100">
        <v>0.86499999999999999</v>
      </c>
      <c r="AC9" s="100">
        <v>0.95299999999999996</v>
      </c>
      <c r="AD9" s="90">
        <v>1</v>
      </c>
      <c r="AE9" s="90">
        <v>1</v>
      </c>
      <c r="AF9" s="90">
        <v>1</v>
      </c>
      <c r="AG9" s="90">
        <v>1</v>
      </c>
      <c r="AH9" s="90">
        <v>1</v>
      </c>
      <c r="AI9" s="90">
        <v>1</v>
      </c>
      <c r="AJ9" s="124">
        <v>1</v>
      </c>
    </row>
    <row r="10" spans="1:36" hidden="1" x14ac:dyDescent="0.2">
      <c r="A10" s="93" t="s">
        <v>55</v>
      </c>
      <c r="B10" s="179" t="s">
        <v>52</v>
      </c>
      <c r="C10" s="137">
        <v>1.9E-2</v>
      </c>
      <c r="D10" s="123">
        <v>1.6E-2</v>
      </c>
      <c r="E10" s="193">
        <v>0.03</v>
      </c>
      <c r="F10" s="205">
        <v>1</v>
      </c>
      <c r="G10" s="206">
        <v>1</v>
      </c>
      <c r="H10" s="205">
        <v>1</v>
      </c>
      <c r="I10" s="206">
        <v>1</v>
      </c>
      <c r="J10" s="205">
        <v>1</v>
      </c>
      <c r="K10" s="206">
        <v>1</v>
      </c>
      <c r="L10" s="205">
        <v>1</v>
      </c>
      <c r="M10" s="206">
        <v>1</v>
      </c>
      <c r="N10" s="205">
        <v>1</v>
      </c>
      <c r="O10" s="159">
        <v>1.2999999999999999E-2</v>
      </c>
      <c r="P10" s="75">
        <v>2.7E-2</v>
      </c>
      <c r="Q10" s="52">
        <v>1</v>
      </c>
      <c r="R10" s="52">
        <v>1</v>
      </c>
      <c r="S10" s="52">
        <v>1</v>
      </c>
      <c r="T10" s="52">
        <v>1</v>
      </c>
      <c r="U10" s="52">
        <v>1</v>
      </c>
      <c r="V10" s="52">
        <v>1</v>
      </c>
      <c r="W10" s="52">
        <v>1</v>
      </c>
      <c r="X10" s="52">
        <v>1</v>
      </c>
      <c r="Y10" s="160">
        <v>1</v>
      </c>
      <c r="Z10" s="123">
        <v>1.4999999999999999E-2</v>
      </c>
      <c r="AA10" s="89">
        <v>2.9000000000000001E-2</v>
      </c>
      <c r="AB10" s="100">
        <v>0.996</v>
      </c>
      <c r="AC10" s="100">
        <v>0.999</v>
      </c>
      <c r="AD10" s="90">
        <v>1</v>
      </c>
      <c r="AE10" s="90">
        <v>1</v>
      </c>
      <c r="AF10" s="90">
        <v>1</v>
      </c>
      <c r="AG10" s="90">
        <v>1</v>
      </c>
      <c r="AH10" s="90">
        <v>1</v>
      </c>
      <c r="AI10" s="90">
        <v>1</v>
      </c>
      <c r="AJ10" s="124">
        <v>1</v>
      </c>
    </row>
    <row r="11" spans="1:36" hidden="1" x14ac:dyDescent="0.2">
      <c r="A11" s="93" t="s">
        <v>55</v>
      </c>
      <c r="B11" s="179" t="s">
        <v>53</v>
      </c>
      <c r="C11" s="137">
        <v>3.4000000000000002E-2</v>
      </c>
      <c r="D11" s="123">
        <v>3.7999999999999999E-2</v>
      </c>
      <c r="E11" s="193">
        <v>4.3999999999999997E-2</v>
      </c>
      <c r="F11" s="205">
        <v>1</v>
      </c>
      <c r="G11" s="206">
        <v>1</v>
      </c>
      <c r="H11" s="205">
        <v>1</v>
      </c>
      <c r="I11" s="206">
        <v>1</v>
      </c>
      <c r="J11" s="205">
        <v>1</v>
      </c>
      <c r="K11" s="206">
        <v>1</v>
      </c>
      <c r="L11" s="205">
        <v>1</v>
      </c>
      <c r="M11" s="206">
        <v>1</v>
      </c>
      <c r="N11" s="205">
        <v>1</v>
      </c>
      <c r="O11" s="159">
        <v>5.7000000000000002E-2</v>
      </c>
      <c r="P11" s="75">
        <v>6.8000000000000005E-2</v>
      </c>
      <c r="Q11" s="52">
        <v>1</v>
      </c>
      <c r="R11" s="52">
        <v>1</v>
      </c>
      <c r="S11" s="52">
        <v>1</v>
      </c>
      <c r="T11" s="52">
        <v>1</v>
      </c>
      <c r="U11" s="52">
        <v>1</v>
      </c>
      <c r="V11" s="52">
        <v>1</v>
      </c>
      <c r="W11" s="52">
        <v>1</v>
      </c>
      <c r="X11" s="52">
        <v>1</v>
      </c>
      <c r="Y11" s="160">
        <v>1</v>
      </c>
      <c r="Z11" s="123">
        <v>3.2000000000000001E-2</v>
      </c>
      <c r="AA11" s="89">
        <v>4.2999999999999997E-2</v>
      </c>
      <c r="AB11" s="97">
        <v>1</v>
      </c>
      <c r="AC11" s="97">
        <v>1</v>
      </c>
      <c r="AD11" s="90">
        <v>1</v>
      </c>
      <c r="AE11" s="90">
        <v>1</v>
      </c>
      <c r="AF11" s="90">
        <v>1</v>
      </c>
      <c r="AG11" s="90">
        <v>1</v>
      </c>
      <c r="AH11" s="90">
        <v>1</v>
      </c>
      <c r="AI11" s="90">
        <v>1</v>
      </c>
      <c r="AJ11" s="124">
        <v>1</v>
      </c>
    </row>
    <row r="12" spans="1:36" ht="17" hidden="1" thickBot="1" x14ac:dyDescent="0.25">
      <c r="A12" s="94" t="s">
        <v>55</v>
      </c>
      <c r="B12" s="180" t="s">
        <v>54</v>
      </c>
      <c r="C12" s="138">
        <v>3.5000000000000003E-2</v>
      </c>
      <c r="D12" s="125">
        <v>4.7E-2</v>
      </c>
      <c r="E12" s="194">
        <v>0.06</v>
      </c>
      <c r="F12" s="207">
        <v>1</v>
      </c>
      <c r="G12" s="208">
        <v>1</v>
      </c>
      <c r="H12" s="207">
        <v>1</v>
      </c>
      <c r="I12" s="208">
        <v>1</v>
      </c>
      <c r="J12" s="207">
        <v>1</v>
      </c>
      <c r="K12" s="208">
        <v>1</v>
      </c>
      <c r="L12" s="207">
        <v>1</v>
      </c>
      <c r="M12" s="208">
        <v>1</v>
      </c>
      <c r="N12" s="207">
        <v>1</v>
      </c>
      <c r="O12" s="161">
        <v>7.6999999999999999E-2</v>
      </c>
      <c r="P12" s="76">
        <v>0.109</v>
      </c>
      <c r="Q12" s="95">
        <v>1</v>
      </c>
      <c r="R12" s="95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162">
        <v>1</v>
      </c>
      <c r="Z12" s="125">
        <v>3.5000000000000003E-2</v>
      </c>
      <c r="AA12" s="186">
        <v>4.7E-2</v>
      </c>
      <c r="AB12" s="98">
        <v>1</v>
      </c>
      <c r="AC12" s="98">
        <v>1</v>
      </c>
      <c r="AD12" s="91">
        <v>1</v>
      </c>
      <c r="AE12" s="91">
        <v>1</v>
      </c>
      <c r="AF12" s="91">
        <v>1</v>
      </c>
      <c r="AG12" s="91">
        <v>1</v>
      </c>
      <c r="AH12" s="91">
        <v>1</v>
      </c>
      <c r="AI12" s="91">
        <v>1</v>
      </c>
      <c r="AJ12" s="126">
        <v>1</v>
      </c>
    </row>
    <row r="13" spans="1:36" x14ac:dyDescent="0.2">
      <c r="A13" s="92" t="s">
        <v>58</v>
      </c>
      <c r="B13" s="178" t="s">
        <v>49</v>
      </c>
      <c r="C13" s="136">
        <v>3.1E-2</v>
      </c>
      <c r="D13" s="121">
        <v>2.8000000000000001E-2</v>
      </c>
      <c r="E13" s="192">
        <v>2.7E-2</v>
      </c>
      <c r="F13" s="209">
        <v>0.17</v>
      </c>
      <c r="G13" s="192">
        <v>8.5999999999999993E-2</v>
      </c>
      <c r="H13" s="213">
        <v>1</v>
      </c>
      <c r="I13" s="192">
        <v>0.996</v>
      </c>
      <c r="J13" s="213">
        <v>1</v>
      </c>
      <c r="K13" s="214">
        <v>1</v>
      </c>
      <c r="L13" s="213">
        <v>1</v>
      </c>
      <c r="M13" s="214">
        <v>1</v>
      </c>
      <c r="N13" s="213">
        <v>1</v>
      </c>
      <c r="O13" s="157">
        <v>0.03</v>
      </c>
      <c r="P13" s="74">
        <v>2.7E-2</v>
      </c>
      <c r="Q13" s="74">
        <v>2.8000000000000001E-2</v>
      </c>
      <c r="R13" s="74">
        <v>2.5999999999999999E-2</v>
      </c>
      <c r="S13" s="74">
        <v>0.23499999999999999</v>
      </c>
      <c r="T13" s="74">
        <v>0.105</v>
      </c>
      <c r="U13" s="130">
        <v>1</v>
      </c>
      <c r="V13" s="130">
        <v>0.93</v>
      </c>
      <c r="W13" s="44">
        <v>1</v>
      </c>
      <c r="X13" s="44">
        <v>1</v>
      </c>
      <c r="Y13" s="158">
        <v>1</v>
      </c>
      <c r="Z13" s="121">
        <v>2.8000000000000001E-2</v>
      </c>
      <c r="AA13" s="87">
        <v>2.9000000000000001E-2</v>
      </c>
      <c r="AB13" s="87">
        <v>3.2000000000000001E-2</v>
      </c>
      <c r="AC13" s="87">
        <v>2.5999999999999999E-2</v>
      </c>
      <c r="AD13" s="87">
        <v>6.3E-2</v>
      </c>
      <c r="AE13" s="87">
        <v>4.3999999999999997E-2</v>
      </c>
      <c r="AF13" s="87">
        <v>0.78800000000000003</v>
      </c>
      <c r="AG13" s="87">
        <v>0.438</v>
      </c>
      <c r="AH13" s="96">
        <v>1</v>
      </c>
      <c r="AI13" s="96">
        <v>1</v>
      </c>
      <c r="AJ13" s="122">
        <v>1</v>
      </c>
    </row>
    <row r="14" spans="1:36" x14ac:dyDescent="0.2">
      <c r="A14" s="93" t="s">
        <v>58</v>
      </c>
      <c r="B14" s="179" t="s">
        <v>50</v>
      </c>
      <c r="C14" s="137">
        <v>3.2000000000000001E-2</v>
      </c>
      <c r="D14" s="123">
        <v>3.6999999999999998E-2</v>
      </c>
      <c r="E14" s="193">
        <v>3.5999999999999997E-2</v>
      </c>
      <c r="F14" s="210">
        <v>0.90100000000000002</v>
      </c>
      <c r="G14" s="195">
        <v>0.38500000000000001</v>
      </c>
      <c r="H14" s="205">
        <v>1</v>
      </c>
      <c r="I14" s="206">
        <v>1</v>
      </c>
      <c r="J14" s="205">
        <v>1</v>
      </c>
      <c r="K14" s="206">
        <v>1</v>
      </c>
      <c r="L14" s="205">
        <v>1</v>
      </c>
      <c r="M14" s="206">
        <v>1</v>
      </c>
      <c r="N14" s="205">
        <v>1</v>
      </c>
      <c r="O14" s="159">
        <v>3.4000000000000002E-2</v>
      </c>
      <c r="P14" s="75">
        <v>3.5999999999999997E-2</v>
      </c>
      <c r="Q14" s="75">
        <v>4.9000000000000002E-2</v>
      </c>
      <c r="R14" s="75">
        <v>4.2000000000000003E-2</v>
      </c>
      <c r="S14" s="75">
        <v>0.97699999999999998</v>
      </c>
      <c r="T14" s="75">
        <v>0.52700000000000002</v>
      </c>
      <c r="U14" s="131">
        <v>1</v>
      </c>
      <c r="V14" s="131">
        <v>1</v>
      </c>
      <c r="W14" s="52">
        <v>1</v>
      </c>
      <c r="X14" s="52">
        <v>1</v>
      </c>
      <c r="Y14" s="160">
        <v>1</v>
      </c>
      <c r="Z14" s="123">
        <v>3.5999999999999997E-2</v>
      </c>
      <c r="AA14" s="89">
        <v>3.5999999999999997E-2</v>
      </c>
      <c r="AB14" s="89">
        <v>4.2999999999999997E-2</v>
      </c>
      <c r="AC14" s="89">
        <v>3.6999999999999998E-2</v>
      </c>
      <c r="AD14" s="100">
        <v>0.41499999999999998</v>
      </c>
      <c r="AE14" s="100">
        <v>0.16200000000000001</v>
      </c>
      <c r="AF14" s="97">
        <v>1</v>
      </c>
      <c r="AG14" s="97">
        <v>0.99099999999999999</v>
      </c>
      <c r="AH14" s="97">
        <v>1</v>
      </c>
      <c r="AI14" s="97">
        <v>1</v>
      </c>
      <c r="AJ14" s="124">
        <v>1</v>
      </c>
    </row>
    <row r="15" spans="1:36" x14ac:dyDescent="0.2">
      <c r="A15" s="93" t="s">
        <v>58</v>
      </c>
      <c r="B15" s="179" t="s">
        <v>51</v>
      </c>
      <c r="C15" s="137">
        <v>4.1000000000000002E-2</v>
      </c>
      <c r="D15" s="123">
        <v>4.2999999999999997E-2</v>
      </c>
      <c r="E15" s="193">
        <v>1.7999999999999999E-2</v>
      </c>
      <c r="F15" s="205">
        <v>1</v>
      </c>
      <c r="G15" s="206">
        <v>1</v>
      </c>
      <c r="H15" s="205">
        <v>1</v>
      </c>
      <c r="I15" s="206">
        <v>1</v>
      </c>
      <c r="J15" s="205">
        <v>1</v>
      </c>
      <c r="K15" s="206">
        <v>1</v>
      </c>
      <c r="L15" s="205">
        <v>1</v>
      </c>
      <c r="M15" s="206">
        <v>1</v>
      </c>
      <c r="N15" s="205">
        <v>1</v>
      </c>
      <c r="O15" s="159">
        <v>3.4000000000000002E-2</v>
      </c>
      <c r="P15" s="75">
        <v>0.02</v>
      </c>
      <c r="Q15" s="102">
        <v>0.315</v>
      </c>
      <c r="R15" s="102">
        <v>0.14000000000000001</v>
      </c>
      <c r="S15" s="52">
        <v>1</v>
      </c>
      <c r="T15" s="52">
        <v>1</v>
      </c>
      <c r="U15" s="52">
        <v>1</v>
      </c>
      <c r="V15" s="52">
        <v>1</v>
      </c>
      <c r="W15" s="52">
        <v>1</v>
      </c>
      <c r="X15" s="52">
        <v>1</v>
      </c>
      <c r="Y15" s="160">
        <v>1</v>
      </c>
      <c r="Z15" s="123">
        <v>3.9E-2</v>
      </c>
      <c r="AA15" s="89">
        <v>1.7999999999999999E-2</v>
      </c>
      <c r="AB15" s="100">
        <v>9.6000000000000002E-2</v>
      </c>
      <c r="AC15" s="100">
        <v>4.9000000000000002E-2</v>
      </c>
      <c r="AD15" s="90">
        <v>1</v>
      </c>
      <c r="AE15" s="90">
        <v>1</v>
      </c>
      <c r="AF15" s="90">
        <v>1</v>
      </c>
      <c r="AG15" s="90">
        <v>1</v>
      </c>
      <c r="AH15" s="90">
        <v>1</v>
      </c>
      <c r="AI15" s="90">
        <v>1</v>
      </c>
      <c r="AJ15" s="124">
        <v>1</v>
      </c>
    </row>
    <row r="16" spans="1:36" x14ac:dyDescent="0.2">
      <c r="A16" s="93" t="s">
        <v>58</v>
      </c>
      <c r="B16" s="179" t="s">
        <v>52</v>
      </c>
      <c r="C16" s="137">
        <v>3.3000000000000002E-2</v>
      </c>
      <c r="D16" s="123">
        <v>3.9E-2</v>
      </c>
      <c r="E16" s="193">
        <v>3.5999999999999997E-2</v>
      </c>
      <c r="F16" s="205">
        <v>1</v>
      </c>
      <c r="G16" s="206">
        <v>1</v>
      </c>
      <c r="H16" s="205">
        <v>1</v>
      </c>
      <c r="I16" s="206">
        <v>1</v>
      </c>
      <c r="J16" s="205">
        <v>1</v>
      </c>
      <c r="K16" s="206">
        <v>1</v>
      </c>
      <c r="L16" s="205">
        <v>1</v>
      </c>
      <c r="M16" s="206">
        <v>1</v>
      </c>
      <c r="N16" s="205">
        <v>1</v>
      </c>
      <c r="O16" s="159">
        <v>3.5999999999999997E-2</v>
      </c>
      <c r="P16" s="75">
        <v>3.3000000000000002E-2</v>
      </c>
      <c r="Q16" s="102">
        <v>0.64100000000000001</v>
      </c>
      <c r="R16" s="102">
        <v>0.26100000000000001</v>
      </c>
      <c r="S16" s="52">
        <v>1</v>
      </c>
      <c r="T16" s="52">
        <v>1</v>
      </c>
      <c r="U16" s="52">
        <v>1</v>
      </c>
      <c r="V16" s="52">
        <v>1</v>
      </c>
      <c r="W16" s="52">
        <v>1</v>
      </c>
      <c r="X16" s="52">
        <v>1</v>
      </c>
      <c r="Y16" s="160">
        <v>1</v>
      </c>
      <c r="Z16" s="123">
        <v>3.5999999999999997E-2</v>
      </c>
      <c r="AA16" s="89">
        <v>3.5000000000000003E-2</v>
      </c>
      <c r="AB16" s="100">
        <v>0.187</v>
      </c>
      <c r="AC16" s="100">
        <v>8.8999999999999996E-2</v>
      </c>
      <c r="AD16" s="90">
        <v>1</v>
      </c>
      <c r="AE16" s="90">
        <v>1</v>
      </c>
      <c r="AF16" s="90">
        <v>1</v>
      </c>
      <c r="AG16" s="90">
        <v>1</v>
      </c>
      <c r="AH16" s="90">
        <v>1</v>
      </c>
      <c r="AI16" s="90">
        <v>1</v>
      </c>
      <c r="AJ16" s="124">
        <v>1</v>
      </c>
    </row>
    <row r="17" spans="1:36" x14ac:dyDescent="0.2">
      <c r="A17" s="93" t="s">
        <v>58</v>
      </c>
      <c r="B17" s="179" t="s">
        <v>53</v>
      </c>
      <c r="C17" s="139">
        <v>7.0000000000000007E-2</v>
      </c>
      <c r="D17" s="127">
        <v>7.0000000000000007E-2</v>
      </c>
      <c r="E17" s="195">
        <v>7.6999999999999999E-2</v>
      </c>
      <c r="F17" s="205">
        <v>1</v>
      </c>
      <c r="G17" s="206">
        <v>1</v>
      </c>
      <c r="H17" s="205">
        <v>1</v>
      </c>
      <c r="I17" s="206">
        <v>1</v>
      </c>
      <c r="J17" s="205">
        <v>1</v>
      </c>
      <c r="K17" s="206">
        <v>1</v>
      </c>
      <c r="L17" s="205">
        <v>1</v>
      </c>
      <c r="M17" s="206">
        <v>1</v>
      </c>
      <c r="N17" s="205">
        <v>1</v>
      </c>
      <c r="O17" s="163">
        <v>7.3999999999999996E-2</v>
      </c>
      <c r="P17" s="102">
        <v>7.4999999999999997E-2</v>
      </c>
      <c r="Q17" s="52">
        <v>1</v>
      </c>
      <c r="R17" s="52">
        <v>1</v>
      </c>
      <c r="S17" s="52">
        <v>1</v>
      </c>
      <c r="T17" s="52">
        <v>1</v>
      </c>
      <c r="U17" s="52">
        <v>1</v>
      </c>
      <c r="V17" s="52">
        <v>1</v>
      </c>
      <c r="W17" s="52">
        <v>1</v>
      </c>
      <c r="X17" s="52">
        <v>1</v>
      </c>
      <c r="Y17" s="160">
        <v>1</v>
      </c>
      <c r="Z17" s="127">
        <v>6.7000000000000004E-2</v>
      </c>
      <c r="AA17" s="100">
        <v>7.1999999999999995E-2</v>
      </c>
      <c r="AB17" s="97">
        <v>1</v>
      </c>
      <c r="AC17" s="97">
        <v>0.99199999999999999</v>
      </c>
      <c r="AD17" s="90">
        <v>1</v>
      </c>
      <c r="AE17" s="90">
        <v>1</v>
      </c>
      <c r="AF17" s="90">
        <v>1</v>
      </c>
      <c r="AG17" s="90">
        <v>1</v>
      </c>
      <c r="AH17" s="90">
        <v>1</v>
      </c>
      <c r="AI17" s="90">
        <v>1</v>
      </c>
      <c r="AJ17" s="124">
        <v>1</v>
      </c>
    </row>
    <row r="18" spans="1:36" ht="17" thickBot="1" x14ac:dyDescent="0.25">
      <c r="A18" s="94" t="s">
        <v>58</v>
      </c>
      <c r="B18" s="180" t="s">
        <v>54</v>
      </c>
      <c r="C18" s="140">
        <v>8.6999999999999994E-2</v>
      </c>
      <c r="D18" s="128">
        <v>9.1999999999999998E-2</v>
      </c>
      <c r="E18" s="196">
        <v>0.125</v>
      </c>
      <c r="F18" s="207">
        <v>1</v>
      </c>
      <c r="G18" s="208">
        <v>1</v>
      </c>
      <c r="H18" s="207">
        <v>1</v>
      </c>
      <c r="I18" s="208">
        <v>1</v>
      </c>
      <c r="J18" s="207">
        <v>1</v>
      </c>
      <c r="K18" s="208">
        <v>1</v>
      </c>
      <c r="L18" s="207">
        <v>1</v>
      </c>
      <c r="M18" s="208">
        <v>1</v>
      </c>
      <c r="N18" s="207">
        <v>1</v>
      </c>
      <c r="O18" s="164">
        <v>0.1</v>
      </c>
      <c r="P18" s="103">
        <v>0.128</v>
      </c>
      <c r="Q18" s="95">
        <v>1</v>
      </c>
      <c r="R18" s="95">
        <v>1</v>
      </c>
      <c r="S18" s="60">
        <v>1</v>
      </c>
      <c r="T18" s="60">
        <v>1</v>
      </c>
      <c r="U18" s="60">
        <v>1</v>
      </c>
      <c r="V18" s="60">
        <v>1</v>
      </c>
      <c r="W18" s="60">
        <v>1</v>
      </c>
      <c r="X18" s="60">
        <v>1</v>
      </c>
      <c r="Y18" s="162">
        <v>1</v>
      </c>
      <c r="Z18" s="128">
        <v>9.8000000000000004E-2</v>
      </c>
      <c r="AA18" s="101">
        <v>0.12</v>
      </c>
      <c r="AB18" s="98">
        <v>1</v>
      </c>
      <c r="AC18" s="98">
        <v>1</v>
      </c>
      <c r="AD18" s="91">
        <v>1</v>
      </c>
      <c r="AE18" s="91">
        <v>1</v>
      </c>
      <c r="AF18" s="91">
        <v>1</v>
      </c>
      <c r="AG18" s="91">
        <v>1</v>
      </c>
      <c r="AH18" s="91">
        <v>1</v>
      </c>
      <c r="AI18" s="91">
        <v>1</v>
      </c>
      <c r="AJ18" s="126">
        <v>1</v>
      </c>
    </row>
    <row r="19" spans="1:36" hidden="1" x14ac:dyDescent="0.2">
      <c r="A19" s="92" t="s">
        <v>56</v>
      </c>
      <c r="B19" s="181">
        <v>100</v>
      </c>
      <c r="C19" s="136">
        <v>2.1000000000000001E-2</v>
      </c>
      <c r="D19" s="121">
        <v>1.7999999999999999E-2</v>
      </c>
      <c r="E19" s="192"/>
      <c r="F19" s="203">
        <v>0.28299999999999997</v>
      </c>
      <c r="G19" s="204"/>
      <c r="H19" s="203">
        <v>0.93600000000000005</v>
      </c>
      <c r="I19" s="204"/>
      <c r="J19" s="218">
        <v>1</v>
      </c>
      <c r="K19" s="219"/>
      <c r="L19" s="213">
        <v>1</v>
      </c>
      <c r="M19" s="214"/>
      <c r="N19" s="213">
        <v>1</v>
      </c>
      <c r="O19" s="157">
        <v>2.5000000000000001E-2</v>
      </c>
      <c r="P19" s="74"/>
      <c r="Q19" s="74">
        <v>5.0999999999999997E-2</v>
      </c>
      <c r="R19" s="74"/>
      <c r="S19" s="74">
        <v>0.34100000000000003</v>
      </c>
      <c r="T19" s="74"/>
      <c r="U19" s="74">
        <v>0.85199999999999998</v>
      </c>
      <c r="V19" s="74"/>
      <c r="W19" s="74">
        <v>0.999</v>
      </c>
      <c r="X19" s="74"/>
      <c r="Y19" s="158">
        <v>1</v>
      </c>
      <c r="Z19" s="121">
        <v>1.7999999999999999E-2</v>
      </c>
      <c r="AA19" s="87"/>
      <c r="AB19" s="87">
        <v>3.9E-2</v>
      </c>
      <c r="AC19" s="87"/>
      <c r="AD19" s="99">
        <v>0.191</v>
      </c>
      <c r="AE19" s="99"/>
      <c r="AF19" s="87">
        <v>0.64600000000000002</v>
      </c>
      <c r="AG19" s="87"/>
      <c r="AH19" s="87">
        <v>0.98199999999999998</v>
      </c>
      <c r="AI19" s="87"/>
      <c r="AJ19" s="122">
        <v>1</v>
      </c>
    </row>
    <row r="20" spans="1:36" hidden="1" x14ac:dyDescent="0.2">
      <c r="A20" s="93" t="s">
        <v>56</v>
      </c>
      <c r="B20" s="182">
        <v>250</v>
      </c>
      <c r="C20" s="137">
        <v>2.4E-2</v>
      </c>
      <c r="D20" s="123">
        <v>2.3E-2</v>
      </c>
      <c r="E20" s="193"/>
      <c r="F20" s="210">
        <v>0.58399999999999996</v>
      </c>
      <c r="G20" s="195"/>
      <c r="H20" s="205">
        <v>1</v>
      </c>
      <c r="I20" s="206"/>
      <c r="J20" s="215">
        <v>0.999</v>
      </c>
      <c r="K20" s="193"/>
      <c r="L20" s="205">
        <v>1</v>
      </c>
      <c r="M20" s="206"/>
      <c r="N20" s="205">
        <v>1</v>
      </c>
      <c r="O20" s="159">
        <v>2.3E-2</v>
      </c>
      <c r="P20" s="75"/>
      <c r="Q20" s="102">
        <v>7.6999999999999999E-2</v>
      </c>
      <c r="R20" s="102"/>
      <c r="S20" s="75">
        <v>0.69099999999999995</v>
      </c>
      <c r="T20" s="75"/>
      <c r="U20" s="75">
        <v>0.999</v>
      </c>
      <c r="V20" s="75"/>
      <c r="W20" s="52">
        <v>1</v>
      </c>
      <c r="X20" s="52"/>
      <c r="Y20" s="160">
        <v>1</v>
      </c>
      <c r="Z20" s="123">
        <v>2.8000000000000001E-2</v>
      </c>
      <c r="AA20" s="89"/>
      <c r="AB20" s="89">
        <v>0.05</v>
      </c>
      <c r="AC20" s="89"/>
      <c r="AD20" s="100">
        <v>0.41599999999999998</v>
      </c>
      <c r="AE20" s="100"/>
      <c r="AF20" s="97">
        <v>0.96699999999999997</v>
      </c>
      <c r="AG20" s="97"/>
      <c r="AH20" s="97">
        <v>1</v>
      </c>
      <c r="AI20" s="97"/>
      <c r="AJ20" s="124">
        <v>1</v>
      </c>
    </row>
    <row r="21" spans="1:36" hidden="1" x14ac:dyDescent="0.2">
      <c r="A21" s="93" t="s">
        <v>56</v>
      </c>
      <c r="B21" s="183">
        <v>500</v>
      </c>
      <c r="C21" s="137">
        <v>2.5000000000000001E-2</v>
      </c>
      <c r="D21" s="123">
        <v>2.9000000000000001E-2</v>
      </c>
      <c r="E21" s="193"/>
      <c r="F21" s="210">
        <v>0.91900000000000004</v>
      </c>
      <c r="G21" s="195"/>
      <c r="H21" s="205">
        <v>1</v>
      </c>
      <c r="I21" s="206"/>
      <c r="J21" s="205">
        <v>1</v>
      </c>
      <c r="K21" s="206"/>
      <c r="L21" s="205">
        <v>1</v>
      </c>
      <c r="M21" s="206"/>
      <c r="N21" s="205">
        <v>1</v>
      </c>
      <c r="O21" s="159">
        <v>2.5000000000000001E-2</v>
      </c>
      <c r="P21" s="75"/>
      <c r="Q21" s="102">
        <v>0.15</v>
      </c>
      <c r="R21" s="102"/>
      <c r="S21" s="75">
        <v>0.95699999999999996</v>
      </c>
      <c r="T21" s="75"/>
      <c r="U21" s="131">
        <v>1</v>
      </c>
      <c r="V21" s="131"/>
      <c r="W21" s="52">
        <v>1</v>
      </c>
      <c r="X21" s="52"/>
      <c r="Y21" s="160">
        <v>1</v>
      </c>
      <c r="Z21" s="123">
        <v>2.5000000000000001E-2</v>
      </c>
      <c r="AA21" s="89"/>
      <c r="AB21" s="100">
        <v>8.8999999999999996E-2</v>
      </c>
      <c r="AC21" s="100"/>
      <c r="AD21" s="100">
        <v>0.75900000000000001</v>
      </c>
      <c r="AE21" s="100"/>
      <c r="AF21" s="97">
        <v>1</v>
      </c>
      <c r="AG21" s="97"/>
      <c r="AH21" s="97">
        <v>1</v>
      </c>
      <c r="AI21" s="97"/>
      <c r="AJ21" s="124">
        <v>1</v>
      </c>
    </row>
    <row r="22" spans="1:36" hidden="1" x14ac:dyDescent="0.2">
      <c r="A22" s="93" t="s">
        <v>56</v>
      </c>
      <c r="B22" s="183">
        <v>1000</v>
      </c>
      <c r="C22" s="137">
        <v>1.7999999999999999E-2</v>
      </c>
      <c r="D22" s="123">
        <v>0.02</v>
      </c>
      <c r="E22" s="193"/>
      <c r="F22" s="205">
        <v>1</v>
      </c>
      <c r="G22" s="206"/>
      <c r="H22" s="205">
        <v>1</v>
      </c>
      <c r="I22" s="206"/>
      <c r="J22" s="205">
        <v>1</v>
      </c>
      <c r="K22" s="206"/>
      <c r="L22" s="205">
        <v>1</v>
      </c>
      <c r="M22" s="206"/>
      <c r="N22" s="205">
        <v>1</v>
      </c>
      <c r="O22" s="159">
        <v>1.4999999999999999E-2</v>
      </c>
      <c r="P22" s="75"/>
      <c r="Q22" s="102">
        <v>0.28799999999999998</v>
      </c>
      <c r="R22" s="102"/>
      <c r="S22" s="52">
        <v>1</v>
      </c>
      <c r="T22" s="52"/>
      <c r="U22" s="52">
        <v>1</v>
      </c>
      <c r="V22" s="52"/>
      <c r="W22" s="52">
        <v>1</v>
      </c>
      <c r="X22" s="52"/>
      <c r="Y22" s="160">
        <v>1</v>
      </c>
      <c r="Z22" s="123">
        <v>2.3E-2</v>
      </c>
      <c r="AA22" s="89"/>
      <c r="AB22" s="100">
        <v>0.152</v>
      </c>
      <c r="AC22" s="100"/>
      <c r="AD22" s="90">
        <v>0.97799999999999998</v>
      </c>
      <c r="AE22" s="90"/>
      <c r="AF22" s="97">
        <v>1</v>
      </c>
      <c r="AG22" s="97"/>
      <c r="AH22" s="97">
        <v>1</v>
      </c>
      <c r="AI22" s="97"/>
      <c r="AJ22" s="124">
        <v>1</v>
      </c>
    </row>
    <row r="23" spans="1:36" hidden="1" x14ac:dyDescent="0.2">
      <c r="A23" s="93" t="s">
        <v>56</v>
      </c>
      <c r="B23" s="183">
        <v>2500</v>
      </c>
      <c r="C23" s="137">
        <v>1.9E-2</v>
      </c>
      <c r="D23" s="123">
        <v>0.02</v>
      </c>
      <c r="E23" s="193"/>
      <c r="F23" s="205">
        <v>1</v>
      </c>
      <c r="G23" s="206"/>
      <c r="H23" s="205">
        <v>1</v>
      </c>
      <c r="I23" s="206"/>
      <c r="J23" s="205">
        <v>1</v>
      </c>
      <c r="K23" s="206"/>
      <c r="L23" s="205">
        <v>1</v>
      </c>
      <c r="M23" s="206"/>
      <c r="N23" s="205">
        <v>1</v>
      </c>
      <c r="O23" s="159">
        <v>2.1999999999999999E-2</v>
      </c>
      <c r="P23" s="75"/>
      <c r="Q23" s="102">
        <v>0.70799999999999996</v>
      </c>
      <c r="R23" s="102"/>
      <c r="S23" s="52">
        <v>1</v>
      </c>
      <c r="T23" s="52"/>
      <c r="U23" s="52">
        <v>1</v>
      </c>
      <c r="V23" s="52"/>
      <c r="W23" s="52">
        <v>1</v>
      </c>
      <c r="X23" s="52"/>
      <c r="Y23" s="160">
        <v>1</v>
      </c>
      <c r="Z23" s="123">
        <v>1.7999999999999999E-2</v>
      </c>
      <c r="AA23" s="89"/>
      <c r="AB23" s="100">
        <v>0.40500000000000003</v>
      </c>
      <c r="AC23" s="100"/>
      <c r="AD23" s="90">
        <v>1</v>
      </c>
      <c r="AE23" s="90"/>
      <c r="AF23" s="90">
        <v>1</v>
      </c>
      <c r="AG23" s="90"/>
      <c r="AH23" s="90">
        <v>1</v>
      </c>
      <c r="AI23" s="90"/>
      <c r="AJ23" s="124">
        <v>1</v>
      </c>
    </row>
    <row r="24" spans="1:36" ht="17" hidden="1" thickBot="1" x14ac:dyDescent="0.25">
      <c r="A24" s="94" t="s">
        <v>56</v>
      </c>
      <c r="B24" s="184">
        <v>5000</v>
      </c>
      <c r="C24" s="138">
        <v>3.7999999999999999E-2</v>
      </c>
      <c r="D24" s="125">
        <v>3.1E-2</v>
      </c>
      <c r="E24" s="194"/>
      <c r="F24" s="207">
        <v>1</v>
      </c>
      <c r="G24" s="208"/>
      <c r="H24" s="207">
        <v>1</v>
      </c>
      <c r="I24" s="208"/>
      <c r="J24" s="207">
        <v>1</v>
      </c>
      <c r="K24" s="208"/>
      <c r="L24" s="207">
        <v>1</v>
      </c>
      <c r="M24" s="208"/>
      <c r="N24" s="207">
        <v>1</v>
      </c>
      <c r="O24" s="161">
        <v>2.8000000000000001E-2</v>
      </c>
      <c r="P24" s="76"/>
      <c r="Q24" s="103">
        <v>0.95599999999999996</v>
      </c>
      <c r="R24" s="103"/>
      <c r="S24" s="60">
        <v>1</v>
      </c>
      <c r="T24" s="60"/>
      <c r="U24" s="60">
        <v>1</v>
      </c>
      <c r="V24" s="60"/>
      <c r="W24" s="60">
        <v>1</v>
      </c>
      <c r="X24" s="60"/>
      <c r="Y24" s="162">
        <v>1</v>
      </c>
      <c r="Z24" s="125">
        <v>3.5999999999999997E-2</v>
      </c>
      <c r="AA24" s="186"/>
      <c r="AB24" s="101">
        <v>0.72899999999999998</v>
      </c>
      <c r="AC24" s="101"/>
      <c r="AD24" s="91">
        <v>1</v>
      </c>
      <c r="AE24" s="91"/>
      <c r="AF24" s="91">
        <v>1</v>
      </c>
      <c r="AG24" s="91"/>
      <c r="AH24" s="91">
        <v>1</v>
      </c>
      <c r="AI24" s="91"/>
      <c r="AJ24" s="126">
        <v>1</v>
      </c>
    </row>
    <row r="25" spans="1:36" x14ac:dyDescent="0.2">
      <c r="A25" s="92" t="s">
        <v>47</v>
      </c>
      <c r="B25" s="181">
        <v>100</v>
      </c>
      <c r="C25" s="136">
        <v>3.4000000000000002E-2</v>
      </c>
      <c r="D25" s="121">
        <v>3.5999999999999997E-2</v>
      </c>
      <c r="E25" s="192"/>
      <c r="F25" s="209">
        <v>7.6999999999999999E-2</v>
      </c>
      <c r="G25" s="192"/>
      <c r="H25" s="203">
        <v>0.46700000000000003</v>
      </c>
      <c r="I25" s="204"/>
      <c r="J25" s="203">
        <v>0.95899999999999996</v>
      </c>
      <c r="K25" s="204"/>
      <c r="L25" s="213">
        <v>1</v>
      </c>
      <c r="M25" s="214"/>
      <c r="N25" s="213">
        <v>1</v>
      </c>
      <c r="O25" s="157">
        <v>3.5999999999999997E-2</v>
      </c>
      <c r="P25" s="74"/>
      <c r="Q25" s="74">
        <v>3.9E-2</v>
      </c>
      <c r="R25" s="74"/>
      <c r="S25" s="74">
        <v>9.9000000000000005E-2</v>
      </c>
      <c r="T25" s="74"/>
      <c r="U25" s="129">
        <v>0.309</v>
      </c>
      <c r="V25" s="129"/>
      <c r="W25" s="129">
        <v>0.81599999999999995</v>
      </c>
      <c r="X25" s="129"/>
      <c r="Y25" s="158">
        <v>1</v>
      </c>
      <c r="Z25" s="121">
        <v>3.5000000000000003E-2</v>
      </c>
      <c r="AA25" s="87"/>
      <c r="AB25" s="87">
        <v>3.9E-2</v>
      </c>
      <c r="AC25" s="87"/>
      <c r="AD25" s="87">
        <v>6.4000000000000001E-2</v>
      </c>
      <c r="AE25" s="87"/>
      <c r="AF25" s="99">
        <v>0.17</v>
      </c>
      <c r="AG25" s="99"/>
      <c r="AH25" s="99">
        <v>0.56000000000000005</v>
      </c>
      <c r="AI25" s="99"/>
      <c r="AJ25" s="122">
        <v>1</v>
      </c>
    </row>
    <row r="26" spans="1:36" x14ac:dyDescent="0.2">
      <c r="A26" s="93" t="s">
        <v>47</v>
      </c>
      <c r="B26" s="182">
        <v>250</v>
      </c>
      <c r="C26" s="137">
        <v>3.2000000000000001E-2</v>
      </c>
      <c r="D26" s="123">
        <v>0.03</v>
      </c>
      <c r="E26" s="193"/>
      <c r="F26" s="210">
        <v>0.214</v>
      </c>
      <c r="G26" s="195"/>
      <c r="H26" s="215">
        <v>0.96899999999999997</v>
      </c>
      <c r="I26" s="193"/>
      <c r="J26" s="220">
        <v>1</v>
      </c>
      <c r="K26" s="221"/>
      <c r="L26" s="205">
        <v>1</v>
      </c>
      <c r="M26" s="206"/>
      <c r="N26" s="205">
        <v>1</v>
      </c>
      <c r="O26" s="159">
        <v>0.03</v>
      </c>
      <c r="P26" s="75"/>
      <c r="Q26" s="75">
        <v>4.9000000000000002E-2</v>
      </c>
      <c r="R26" s="75"/>
      <c r="S26" s="75">
        <v>0.25900000000000001</v>
      </c>
      <c r="T26" s="75"/>
      <c r="U26" s="75">
        <v>0.82899999999999996</v>
      </c>
      <c r="V26" s="75"/>
      <c r="W26" s="52">
        <v>1</v>
      </c>
      <c r="X26" s="52"/>
      <c r="Y26" s="160">
        <v>1</v>
      </c>
      <c r="Z26" s="123">
        <v>3.2000000000000001E-2</v>
      </c>
      <c r="AA26" s="89"/>
      <c r="AB26" s="89">
        <v>4.5999999999999999E-2</v>
      </c>
      <c r="AC26" s="89"/>
      <c r="AD26" s="100">
        <v>0.13100000000000001</v>
      </c>
      <c r="AE26" s="100"/>
      <c r="AF26" s="89">
        <v>0.55100000000000005</v>
      </c>
      <c r="AG26" s="89"/>
      <c r="AH26" s="89">
        <v>0.99</v>
      </c>
      <c r="AI26" s="89"/>
      <c r="AJ26" s="124">
        <v>1</v>
      </c>
    </row>
    <row r="27" spans="1:36" x14ac:dyDescent="0.2">
      <c r="A27" s="93" t="s">
        <v>47</v>
      </c>
      <c r="B27" s="183">
        <v>500</v>
      </c>
      <c r="C27" s="137">
        <v>3.7999999999999999E-2</v>
      </c>
      <c r="D27" s="123">
        <v>3.7999999999999999E-2</v>
      </c>
      <c r="E27" s="193"/>
      <c r="F27" s="210">
        <v>0.52</v>
      </c>
      <c r="G27" s="195"/>
      <c r="H27" s="205">
        <v>1</v>
      </c>
      <c r="I27" s="206"/>
      <c r="J27" s="205">
        <v>1</v>
      </c>
      <c r="K27" s="206"/>
      <c r="L27" s="205">
        <v>1</v>
      </c>
      <c r="M27" s="206"/>
      <c r="N27" s="205">
        <v>1</v>
      </c>
      <c r="O27" s="159">
        <v>3.6999999999999998E-2</v>
      </c>
      <c r="P27" s="75"/>
      <c r="Q27" s="75">
        <v>7.1999999999999995E-2</v>
      </c>
      <c r="R27" s="75"/>
      <c r="S27" s="75">
        <v>0.58099999999999996</v>
      </c>
      <c r="T27" s="75"/>
      <c r="U27" s="75">
        <v>0.999</v>
      </c>
      <c r="V27" s="75"/>
      <c r="W27" s="52">
        <v>1</v>
      </c>
      <c r="X27" s="52"/>
      <c r="Y27" s="160">
        <v>1</v>
      </c>
      <c r="Z27" s="123">
        <v>4.1000000000000002E-2</v>
      </c>
      <c r="AA27" s="89"/>
      <c r="AB27" s="89">
        <v>5.0999999999999997E-2</v>
      </c>
      <c r="AC27" s="89"/>
      <c r="AD27" s="100">
        <v>0.30499999999999999</v>
      </c>
      <c r="AE27" s="100"/>
      <c r="AF27" s="97">
        <v>0.93700000000000006</v>
      </c>
      <c r="AG27" s="97"/>
      <c r="AH27" s="97">
        <v>1</v>
      </c>
      <c r="AI27" s="97"/>
      <c r="AJ27" s="124">
        <v>1</v>
      </c>
    </row>
    <row r="28" spans="1:36" x14ac:dyDescent="0.2">
      <c r="A28" s="93" t="s">
        <v>47</v>
      </c>
      <c r="B28" s="183">
        <v>1000</v>
      </c>
      <c r="C28" s="137">
        <v>2.8000000000000001E-2</v>
      </c>
      <c r="D28" s="123">
        <v>3.5999999999999997E-2</v>
      </c>
      <c r="E28" s="193"/>
      <c r="F28" s="210">
        <v>0.90500000000000003</v>
      </c>
      <c r="G28" s="195"/>
      <c r="H28" s="205">
        <v>1</v>
      </c>
      <c r="I28" s="206"/>
      <c r="J28" s="205">
        <v>1</v>
      </c>
      <c r="K28" s="206"/>
      <c r="L28" s="205">
        <v>1</v>
      </c>
      <c r="M28" s="206"/>
      <c r="N28" s="205">
        <v>1</v>
      </c>
      <c r="O28" s="159">
        <v>2.5999999999999999E-2</v>
      </c>
      <c r="P28" s="75"/>
      <c r="Q28" s="102">
        <v>0.12</v>
      </c>
      <c r="R28" s="102"/>
      <c r="S28" s="75">
        <v>0.94699999999999995</v>
      </c>
      <c r="T28" s="75"/>
      <c r="U28" s="131">
        <v>1</v>
      </c>
      <c r="V28" s="131"/>
      <c r="W28" s="52">
        <v>1</v>
      </c>
      <c r="X28" s="52"/>
      <c r="Y28" s="160">
        <v>1</v>
      </c>
      <c r="Z28" s="123">
        <v>2.9000000000000001E-2</v>
      </c>
      <c r="AA28" s="89"/>
      <c r="AB28" s="100">
        <v>7.0999999999999994E-2</v>
      </c>
      <c r="AC28" s="100"/>
      <c r="AD28" s="100">
        <v>0.69899999999999995</v>
      </c>
      <c r="AE28" s="100"/>
      <c r="AF28" s="97">
        <v>1</v>
      </c>
      <c r="AG28" s="97"/>
      <c r="AH28" s="97">
        <v>1</v>
      </c>
      <c r="AI28" s="97"/>
      <c r="AJ28" s="124">
        <v>1</v>
      </c>
    </row>
    <row r="29" spans="1:36" x14ac:dyDescent="0.2">
      <c r="A29" s="93" t="s">
        <v>47</v>
      </c>
      <c r="B29" s="183">
        <v>2500</v>
      </c>
      <c r="C29" s="137">
        <v>2.8000000000000001E-2</v>
      </c>
      <c r="D29" s="123">
        <v>0.03</v>
      </c>
      <c r="E29" s="193"/>
      <c r="F29" s="205">
        <v>1</v>
      </c>
      <c r="G29" s="206"/>
      <c r="H29" s="205">
        <v>1</v>
      </c>
      <c r="I29" s="206"/>
      <c r="J29" s="205">
        <v>1</v>
      </c>
      <c r="K29" s="206"/>
      <c r="L29" s="205">
        <v>1</v>
      </c>
      <c r="M29" s="206"/>
      <c r="N29" s="205">
        <v>1</v>
      </c>
      <c r="O29" s="159">
        <v>2.9000000000000001E-2</v>
      </c>
      <c r="P29" s="75"/>
      <c r="Q29" s="102">
        <v>0.27300000000000002</v>
      </c>
      <c r="R29" s="102"/>
      <c r="S29" s="52">
        <v>1</v>
      </c>
      <c r="T29" s="52"/>
      <c r="U29" s="52">
        <v>1</v>
      </c>
      <c r="V29" s="52"/>
      <c r="W29" s="52">
        <v>1</v>
      </c>
      <c r="X29" s="52"/>
      <c r="Y29" s="160">
        <v>1</v>
      </c>
      <c r="Z29" s="123">
        <v>2.7E-2</v>
      </c>
      <c r="AA29" s="89"/>
      <c r="AB29" s="100">
        <v>0.14399999999999999</v>
      </c>
      <c r="AC29" s="100"/>
      <c r="AD29" s="97">
        <v>0.997</v>
      </c>
      <c r="AE29" s="97"/>
      <c r="AF29" s="97">
        <v>1</v>
      </c>
      <c r="AG29" s="97"/>
      <c r="AH29" s="97">
        <v>1</v>
      </c>
      <c r="AI29" s="97"/>
      <c r="AJ29" s="124">
        <v>1</v>
      </c>
    </row>
    <row r="30" spans="1:36" ht="17" thickBot="1" x14ac:dyDescent="0.25">
      <c r="A30" s="94" t="s">
        <v>47</v>
      </c>
      <c r="B30" s="184">
        <v>5000</v>
      </c>
      <c r="C30" s="138">
        <v>3.1E-2</v>
      </c>
      <c r="D30" s="125">
        <v>0.03</v>
      </c>
      <c r="E30" s="194"/>
      <c r="F30" s="207">
        <v>1</v>
      </c>
      <c r="G30" s="208"/>
      <c r="H30" s="207">
        <v>1</v>
      </c>
      <c r="I30" s="208"/>
      <c r="J30" s="207">
        <v>1</v>
      </c>
      <c r="K30" s="208"/>
      <c r="L30" s="207">
        <v>1</v>
      </c>
      <c r="M30" s="208"/>
      <c r="N30" s="207">
        <v>1</v>
      </c>
      <c r="O30" s="161">
        <v>3.2000000000000001E-2</v>
      </c>
      <c r="P30" s="76"/>
      <c r="Q30" s="103">
        <v>0.68700000000000006</v>
      </c>
      <c r="R30" s="103"/>
      <c r="S30" s="60">
        <v>1</v>
      </c>
      <c r="T30" s="60"/>
      <c r="U30" s="60">
        <v>1</v>
      </c>
      <c r="V30" s="60"/>
      <c r="W30" s="60">
        <v>1</v>
      </c>
      <c r="X30" s="60"/>
      <c r="Y30" s="162">
        <v>1</v>
      </c>
      <c r="Z30" s="125">
        <v>0.03</v>
      </c>
      <c r="AA30" s="186"/>
      <c r="AB30" s="101">
        <v>0.40400000000000003</v>
      </c>
      <c r="AC30" s="101"/>
      <c r="AD30" s="91">
        <v>1</v>
      </c>
      <c r="AE30" s="91"/>
      <c r="AF30" s="91">
        <v>1</v>
      </c>
      <c r="AG30" s="91"/>
      <c r="AH30" s="91">
        <v>1</v>
      </c>
      <c r="AI30" s="91"/>
      <c r="AJ30" s="126">
        <v>1</v>
      </c>
    </row>
    <row r="31" spans="1:36" ht="17" thickBot="1" x14ac:dyDescent="0.25">
      <c r="A31" s="104" t="s">
        <v>60</v>
      </c>
      <c r="B31" s="105" t="s">
        <v>62</v>
      </c>
      <c r="C31" s="141" t="s">
        <v>7</v>
      </c>
      <c r="D31" s="165" t="s">
        <v>7</v>
      </c>
      <c r="E31" s="197"/>
      <c r="F31" s="211" t="s">
        <v>63</v>
      </c>
      <c r="G31" s="212"/>
      <c r="H31" s="216" t="s">
        <v>61</v>
      </c>
      <c r="I31" s="217"/>
      <c r="J31" s="216" t="s">
        <v>61</v>
      </c>
      <c r="K31" s="217"/>
      <c r="L31" s="216" t="s">
        <v>61</v>
      </c>
      <c r="M31" s="217"/>
      <c r="N31" s="216" t="s">
        <v>61</v>
      </c>
      <c r="O31" s="165" t="s">
        <v>7</v>
      </c>
      <c r="P31" s="166"/>
      <c r="Q31" s="166" t="s">
        <v>7</v>
      </c>
      <c r="R31" s="166"/>
      <c r="S31" s="167" t="s">
        <v>63</v>
      </c>
      <c r="T31" s="167"/>
      <c r="U31" s="168" t="s">
        <v>61</v>
      </c>
      <c r="V31" s="168"/>
      <c r="W31" s="168" t="s">
        <v>61</v>
      </c>
      <c r="X31" s="168"/>
      <c r="Y31" s="169" t="s">
        <v>61</v>
      </c>
      <c r="Z31" s="165" t="s">
        <v>7</v>
      </c>
      <c r="AA31" s="166"/>
      <c r="AB31" s="166" t="s">
        <v>7</v>
      </c>
      <c r="AC31" s="166"/>
      <c r="AD31" s="185" t="s">
        <v>63</v>
      </c>
      <c r="AE31" s="185"/>
      <c r="AF31" s="170" t="s">
        <v>67</v>
      </c>
      <c r="AG31" s="170"/>
      <c r="AH31" s="168" t="s">
        <v>61</v>
      </c>
      <c r="AI31" s="168"/>
      <c r="AJ31" s="169" t="s">
        <v>61</v>
      </c>
    </row>
    <row r="32" spans="1:36" x14ac:dyDescent="0.2">
      <c r="A32" s="104" t="s">
        <v>59</v>
      </c>
      <c r="B32" s="86"/>
    </row>
    <row r="33" spans="1:2" x14ac:dyDescent="0.2">
      <c r="A33" s="104" t="s">
        <v>66</v>
      </c>
      <c r="B33" s="86"/>
    </row>
    <row r="34" spans="1:2" x14ac:dyDescent="0.2">
      <c r="A34" s="104" t="s">
        <v>65</v>
      </c>
      <c r="B34" s="8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EAD0-5044-2E4F-A539-B45BEAE6C66B}">
  <dimension ref="A1:AO25"/>
  <sheetViews>
    <sheetView workbookViewId="0">
      <selection activeCell="D18" sqref="D18"/>
    </sheetView>
  </sheetViews>
  <sheetFormatPr baseColWidth="10" defaultRowHeight="16" x14ac:dyDescent="0.2"/>
  <cols>
    <col min="1" max="1" width="28.5" bestFit="1" customWidth="1"/>
  </cols>
  <sheetData>
    <row r="1" spans="1:41" x14ac:dyDescent="0.2">
      <c r="A1" s="171" t="s">
        <v>6</v>
      </c>
      <c r="B1" s="172"/>
      <c r="C1" s="132" t="s">
        <v>7</v>
      </c>
      <c r="D1" s="132" t="s">
        <v>7</v>
      </c>
      <c r="E1" s="132"/>
      <c r="F1" s="132"/>
      <c r="G1" s="132"/>
      <c r="H1" s="132" t="s">
        <v>6</v>
      </c>
      <c r="I1" s="106" t="s">
        <v>8</v>
      </c>
      <c r="J1" s="187"/>
      <c r="K1" s="198" t="s">
        <v>8</v>
      </c>
      <c r="L1" s="187"/>
      <c r="M1" s="198" t="s">
        <v>8</v>
      </c>
      <c r="N1" s="187"/>
      <c r="O1" s="198" t="s">
        <v>8</v>
      </c>
      <c r="P1" s="187"/>
      <c r="Q1" s="198" t="s">
        <v>8</v>
      </c>
      <c r="R1" s="187"/>
      <c r="S1" s="198" t="s">
        <v>8</v>
      </c>
      <c r="T1" s="142" t="s">
        <v>8</v>
      </c>
      <c r="U1" s="143"/>
      <c r="V1" s="143" t="s">
        <v>8</v>
      </c>
      <c r="W1" s="143"/>
      <c r="X1" s="143" t="s">
        <v>8</v>
      </c>
      <c r="Y1" s="143"/>
      <c r="Z1" s="143" t="s">
        <v>8</v>
      </c>
      <c r="AA1" s="143"/>
      <c r="AB1" s="143" t="s">
        <v>8</v>
      </c>
      <c r="AC1" s="143"/>
      <c r="AD1" s="144" t="s">
        <v>8</v>
      </c>
      <c r="AE1" s="106" t="s">
        <v>8</v>
      </c>
      <c r="AF1" s="107"/>
      <c r="AG1" s="107" t="s">
        <v>8</v>
      </c>
      <c r="AH1" s="107"/>
      <c r="AI1" s="107" t="s">
        <v>8</v>
      </c>
      <c r="AJ1" s="107"/>
      <c r="AK1" s="107" t="s">
        <v>8</v>
      </c>
      <c r="AL1" s="107"/>
      <c r="AM1" s="107" t="s">
        <v>8</v>
      </c>
      <c r="AN1" s="107"/>
      <c r="AO1" s="108" t="s">
        <v>8</v>
      </c>
    </row>
    <row r="2" spans="1:41" x14ac:dyDescent="0.2">
      <c r="A2" s="173" t="s">
        <v>10</v>
      </c>
      <c r="B2" s="174"/>
      <c r="C2" s="133">
        <v>1000</v>
      </c>
      <c r="D2" s="133">
        <v>1000</v>
      </c>
      <c r="E2" s="133"/>
      <c r="F2" s="133"/>
      <c r="G2" s="133"/>
      <c r="H2" s="133" t="s">
        <v>6</v>
      </c>
      <c r="I2" s="109">
        <v>1000</v>
      </c>
      <c r="J2" s="188"/>
      <c r="K2" s="199">
        <v>1000</v>
      </c>
      <c r="L2" s="188"/>
      <c r="M2" s="199">
        <v>1000</v>
      </c>
      <c r="N2" s="188"/>
      <c r="O2" s="199">
        <v>1000</v>
      </c>
      <c r="P2" s="188"/>
      <c r="Q2" s="199">
        <v>1000</v>
      </c>
      <c r="R2" s="188"/>
      <c r="S2" s="199">
        <v>1000</v>
      </c>
      <c r="T2" s="145">
        <v>1000</v>
      </c>
      <c r="U2" s="146"/>
      <c r="V2" s="146">
        <v>1000</v>
      </c>
      <c r="W2" s="146"/>
      <c r="X2" s="146">
        <v>1000</v>
      </c>
      <c r="Y2" s="146"/>
      <c r="Z2" s="146">
        <v>1000</v>
      </c>
      <c r="AA2" s="146"/>
      <c r="AB2" s="146">
        <v>1000</v>
      </c>
      <c r="AC2" s="146"/>
      <c r="AD2" s="147">
        <v>1000</v>
      </c>
      <c r="AE2" s="109">
        <v>1000</v>
      </c>
      <c r="AF2" s="110"/>
      <c r="AG2" s="110">
        <v>1000</v>
      </c>
      <c r="AH2" s="110"/>
      <c r="AI2" s="110">
        <v>1000</v>
      </c>
      <c r="AJ2" s="110"/>
      <c r="AK2" s="110">
        <v>1000</v>
      </c>
      <c r="AL2" s="110"/>
      <c r="AM2" s="110">
        <v>1000</v>
      </c>
      <c r="AN2" s="110"/>
      <c r="AO2" s="111">
        <v>1000</v>
      </c>
    </row>
    <row r="3" spans="1:41" x14ac:dyDescent="0.2">
      <c r="A3" s="173" t="s">
        <v>22</v>
      </c>
      <c r="B3" s="177"/>
      <c r="C3" s="135" t="s">
        <v>9</v>
      </c>
      <c r="D3" s="135" t="s">
        <v>9</v>
      </c>
      <c r="E3" s="135"/>
      <c r="F3" s="135"/>
      <c r="G3" s="135"/>
      <c r="H3" s="135" t="s">
        <v>9</v>
      </c>
      <c r="I3" s="115" t="s">
        <v>26</v>
      </c>
      <c r="J3" s="190"/>
      <c r="K3" s="201" t="s">
        <v>27</v>
      </c>
      <c r="L3" s="190"/>
      <c r="M3" s="201" t="s">
        <v>57</v>
      </c>
      <c r="N3" s="190"/>
      <c r="O3" s="201" t="s">
        <v>64</v>
      </c>
      <c r="P3" s="190"/>
      <c r="Q3" s="201" t="s">
        <v>14</v>
      </c>
      <c r="R3" s="190"/>
      <c r="S3" s="201" t="s">
        <v>15</v>
      </c>
      <c r="T3" s="151" t="s">
        <v>28</v>
      </c>
      <c r="U3" s="152"/>
      <c r="V3" s="152" t="s">
        <v>17</v>
      </c>
      <c r="W3" s="152"/>
      <c r="X3" s="152" t="s">
        <v>57</v>
      </c>
      <c r="Y3" s="152"/>
      <c r="Z3" s="152" t="s">
        <v>64</v>
      </c>
      <c r="AA3" s="152"/>
      <c r="AB3" s="152" t="s">
        <v>14</v>
      </c>
      <c r="AC3" s="152"/>
      <c r="AD3" s="153" t="s">
        <v>15</v>
      </c>
      <c r="AE3" s="115" t="s">
        <v>28</v>
      </c>
      <c r="AF3" s="116"/>
      <c r="AG3" s="116" t="s">
        <v>17</v>
      </c>
      <c r="AH3" s="116"/>
      <c r="AI3" s="116" t="s">
        <v>57</v>
      </c>
      <c r="AJ3" s="116"/>
      <c r="AK3" s="116" t="s">
        <v>64</v>
      </c>
      <c r="AL3" s="116"/>
      <c r="AM3" s="116" t="s">
        <v>14</v>
      </c>
      <c r="AN3" s="116"/>
      <c r="AO3" s="117" t="s">
        <v>15</v>
      </c>
    </row>
    <row r="4" spans="1:41" x14ac:dyDescent="0.2">
      <c r="A4" s="173" t="s">
        <v>23</v>
      </c>
      <c r="B4" s="177"/>
      <c r="C4" s="135"/>
      <c r="D4" s="135"/>
      <c r="E4" s="135"/>
      <c r="F4" s="135"/>
      <c r="G4" s="135"/>
      <c r="H4" s="135"/>
      <c r="I4" s="118" t="s">
        <v>12</v>
      </c>
      <c r="J4" s="191"/>
      <c r="K4" s="202" t="s">
        <v>12</v>
      </c>
      <c r="L4" s="191"/>
      <c r="M4" s="202" t="s">
        <v>12</v>
      </c>
      <c r="N4" s="191"/>
      <c r="O4" s="202" t="s">
        <v>12</v>
      </c>
      <c r="P4" s="191"/>
      <c r="Q4" s="202" t="s">
        <v>12</v>
      </c>
      <c r="R4" s="191"/>
      <c r="S4" s="202" t="s">
        <v>12</v>
      </c>
      <c r="T4" s="154" t="s">
        <v>18</v>
      </c>
      <c r="U4" s="155"/>
      <c r="V4" s="155" t="s">
        <v>18</v>
      </c>
      <c r="W4" s="155"/>
      <c r="X4" s="155" t="s">
        <v>18</v>
      </c>
      <c r="Y4" s="155"/>
      <c r="Z4" s="155" t="s">
        <v>18</v>
      </c>
      <c r="AA4" s="155"/>
      <c r="AB4" s="155" t="s">
        <v>18</v>
      </c>
      <c r="AC4" s="155"/>
      <c r="AD4" s="156" t="s">
        <v>18</v>
      </c>
      <c r="AE4" s="118" t="s">
        <v>16</v>
      </c>
      <c r="AF4" s="119"/>
      <c r="AG4" s="119" t="s">
        <v>16</v>
      </c>
      <c r="AH4" s="119"/>
      <c r="AI4" s="119" t="s">
        <v>16</v>
      </c>
      <c r="AJ4" s="119"/>
      <c r="AK4" s="119" t="s">
        <v>16</v>
      </c>
      <c r="AL4" s="119"/>
      <c r="AM4" s="119" t="s">
        <v>16</v>
      </c>
      <c r="AN4" s="119"/>
      <c r="AO4" s="120" t="s">
        <v>16</v>
      </c>
    </row>
    <row r="5" spans="1:41" x14ac:dyDescent="0.2">
      <c r="A5" s="173" t="s">
        <v>70</v>
      </c>
      <c r="B5" s="177"/>
      <c r="C5" s="135" t="s">
        <v>80</v>
      </c>
      <c r="D5" s="135" t="s">
        <v>79</v>
      </c>
      <c r="E5" s="135"/>
      <c r="F5" s="135"/>
      <c r="G5" s="135"/>
      <c r="H5" s="135"/>
      <c r="I5" s="118" t="s">
        <v>80</v>
      </c>
      <c r="J5" s="191" t="s">
        <v>79</v>
      </c>
      <c r="K5" s="202" t="s">
        <v>68</v>
      </c>
      <c r="L5" s="191" t="s">
        <v>69</v>
      </c>
      <c r="M5" s="202" t="s">
        <v>68</v>
      </c>
      <c r="N5" s="191" t="s">
        <v>69</v>
      </c>
      <c r="O5" s="202" t="s">
        <v>68</v>
      </c>
      <c r="P5" s="191" t="s">
        <v>69</v>
      </c>
      <c r="Q5" s="202" t="s">
        <v>68</v>
      </c>
      <c r="R5" s="191" t="s">
        <v>69</v>
      </c>
      <c r="S5" s="202" t="s">
        <v>68</v>
      </c>
      <c r="T5" s="154" t="s">
        <v>68</v>
      </c>
      <c r="U5" s="155" t="s">
        <v>69</v>
      </c>
      <c r="V5" s="155" t="s">
        <v>68</v>
      </c>
      <c r="W5" s="155" t="s">
        <v>69</v>
      </c>
      <c r="X5" s="155" t="s">
        <v>68</v>
      </c>
      <c r="Y5" s="155" t="s">
        <v>69</v>
      </c>
      <c r="Z5" s="155" t="s">
        <v>68</v>
      </c>
      <c r="AA5" s="155" t="s">
        <v>69</v>
      </c>
      <c r="AB5" s="155" t="s">
        <v>68</v>
      </c>
      <c r="AC5" s="155" t="s">
        <v>69</v>
      </c>
      <c r="AD5" s="156" t="s">
        <v>18</v>
      </c>
      <c r="AE5" s="118" t="s">
        <v>68</v>
      </c>
      <c r="AF5" s="119" t="s">
        <v>69</v>
      </c>
      <c r="AG5" s="119" t="s">
        <v>68</v>
      </c>
      <c r="AH5" s="119" t="s">
        <v>69</v>
      </c>
      <c r="AI5" s="119" t="s">
        <v>68</v>
      </c>
      <c r="AJ5" s="119" t="s">
        <v>69</v>
      </c>
      <c r="AK5" s="119" t="s">
        <v>68</v>
      </c>
      <c r="AL5" s="119" t="s">
        <v>69</v>
      </c>
      <c r="AM5" s="119" t="s">
        <v>68</v>
      </c>
      <c r="AN5" s="119" t="s">
        <v>69</v>
      </c>
      <c r="AO5" s="120" t="s">
        <v>68</v>
      </c>
    </row>
    <row r="6" spans="1:41" x14ac:dyDescent="0.2">
      <c r="A6" s="173" t="s">
        <v>76</v>
      </c>
      <c r="B6" s="177"/>
      <c r="C6" s="135"/>
      <c r="D6" s="135"/>
      <c r="E6" s="135"/>
      <c r="F6" s="135"/>
      <c r="G6" s="135"/>
      <c r="H6" s="135"/>
      <c r="I6" s="118"/>
      <c r="J6" s="191"/>
      <c r="K6" s="202"/>
      <c r="L6" s="191"/>
      <c r="M6" s="202"/>
      <c r="N6" s="191"/>
      <c r="O6" s="202"/>
      <c r="P6" s="191"/>
      <c r="Q6" s="202"/>
      <c r="R6" s="191"/>
      <c r="S6" s="202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6"/>
      <c r="AE6" s="118"/>
      <c r="AF6" s="119"/>
      <c r="AG6" s="119"/>
      <c r="AH6" s="119"/>
      <c r="AI6" s="119"/>
      <c r="AJ6" s="119"/>
      <c r="AK6" s="119"/>
      <c r="AL6" s="119"/>
      <c r="AM6" s="119"/>
      <c r="AN6" s="119"/>
      <c r="AO6" s="120"/>
    </row>
    <row r="7" spans="1:41" x14ac:dyDescent="0.2">
      <c r="A7" s="173" t="s">
        <v>77</v>
      </c>
      <c r="B7" s="177"/>
      <c r="C7" s="135"/>
      <c r="D7" s="135"/>
      <c r="E7" s="135"/>
      <c r="F7" s="135"/>
      <c r="G7" s="135"/>
      <c r="H7" s="135"/>
      <c r="I7" s="118"/>
      <c r="J7" s="191"/>
      <c r="K7" s="202"/>
      <c r="L7" s="191"/>
      <c r="M7" s="202"/>
      <c r="N7" s="191"/>
      <c r="O7" s="202"/>
      <c r="P7" s="191"/>
      <c r="Q7" s="202"/>
      <c r="R7" s="191"/>
      <c r="S7" s="202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6"/>
      <c r="AE7" s="118"/>
      <c r="AF7" s="119"/>
      <c r="AG7" s="119"/>
      <c r="AH7" s="119"/>
      <c r="AI7" s="119"/>
      <c r="AJ7" s="119"/>
      <c r="AK7" s="119"/>
      <c r="AL7" s="119"/>
      <c r="AM7" s="119"/>
      <c r="AN7" s="119"/>
      <c r="AO7" s="120"/>
    </row>
    <row r="8" spans="1:41" ht="17" thickBot="1" x14ac:dyDescent="0.25">
      <c r="A8" s="173"/>
      <c r="B8" s="177"/>
      <c r="C8" s="135"/>
      <c r="D8" s="135"/>
      <c r="E8" s="135" t="s">
        <v>81</v>
      </c>
      <c r="F8" s="135" t="s">
        <v>82</v>
      </c>
      <c r="G8" s="135" t="s">
        <v>83</v>
      </c>
      <c r="H8" s="135" t="s">
        <v>84</v>
      </c>
      <c r="I8" s="118" t="s">
        <v>80</v>
      </c>
      <c r="J8" s="191" t="s">
        <v>79</v>
      </c>
      <c r="K8" s="202" t="s">
        <v>68</v>
      </c>
      <c r="L8" s="191" t="s">
        <v>69</v>
      </c>
      <c r="M8" s="202" t="s">
        <v>68</v>
      </c>
      <c r="N8" s="191" t="s">
        <v>69</v>
      </c>
      <c r="O8" s="202" t="s">
        <v>68</v>
      </c>
      <c r="P8" s="191" t="s">
        <v>69</v>
      </c>
      <c r="Q8" s="202" t="s">
        <v>68</v>
      </c>
      <c r="R8" s="191" t="s">
        <v>69</v>
      </c>
      <c r="S8" s="202" t="s">
        <v>68</v>
      </c>
      <c r="T8" s="154" t="s">
        <v>68</v>
      </c>
      <c r="U8" s="155" t="s">
        <v>69</v>
      </c>
      <c r="V8" s="155" t="s">
        <v>68</v>
      </c>
      <c r="W8" s="155" t="s">
        <v>69</v>
      </c>
      <c r="X8" s="155" t="s">
        <v>68</v>
      </c>
      <c r="Y8" s="155" t="s">
        <v>69</v>
      </c>
      <c r="Z8" s="155" t="s">
        <v>68</v>
      </c>
      <c r="AA8" s="155" t="s">
        <v>69</v>
      </c>
      <c r="AB8" s="155" t="s">
        <v>68</v>
      </c>
      <c r="AC8" s="155" t="s">
        <v>69</v>
      </c>
      <c r="AD8" s="156" t="s">
        <v>18</v>
      </c>
      <c r="AE8" s="118" t="s">
        <v>68</v>
      </c>
      <c r="AF8" s="119" t="s">
        <v>69</v>
      </c>
      <c r="AG8" s="119" t="s">
        <v>68</v>
      </c>
      <c r="AH8" s="119" t="s">
        <v>69</v>
      </c>
      <c r="AI8" s="119" t="s">
        <v>68</v>
      </c>
      <c r="AJ8" s="119" t="s">
        <v>69</v>
      </c>
      <c r="AK8" s="119" t="s">
        <v>68</v>
      </c>
      <c r="AL8" s="119" t="s">
        <v>69</v>
      </c>
      <c r="AM8" s="119" t="s">
        <v>68</v>
      </c>
      <c r="AN8" s="119" t="s">
        <v>69</v>
      </c>
      <c r="AO8" s="120" t="s">
        <v>68</v>
      </c>
    </row>
    <row r="9" spans="1:41" ht="17" thickBot="1" x14ac:dyDescent="0.25">
      <c r="A9" s="92" t="s">
        <v>78</v>
      </c>
      <c r="B9" s="178" t="s">
        <v>49</v>
      </c>
      <c r="C9" s="136">
        <v>2.9000000000000001E-2</v>
      </c>
      <c r="D9" s="136">
        <v>0</v>
      </c>
      <c r="E9" s="136"/>
      <c r="F9" s="136"/>
      <c r="G9" s="136"/>
      <c r="H9" s="136">
        <v>0</v>
      </c>
      <c r="I9" s="121">
        <v>1.2E-2</v>
      </c>
      <c r="J9" s="192">
        <v>2.4E-2</v>
      </c>
      <c r="K9" s="203">
        <v>0.91900000000000004</v>
      </c>
      <c r="L9" s="204">
        <v>0.98699999999999999</v>
      </c>
      <c r="M9" s="213">
        <v>1</v>
      </c>
      <c r="N9" s="214">
        <v>1</v>
      </c>
      <c r="O9" s="213">
        <v>1</v>
      </c>
      <c r="P9" s="214">
        <v>1</v>
      </c>
      <c r="Q9" s="213">
        <v>1</v>
      </c>
      <c r="R9" s="214">
        <v>1</v>
      </c>
      <c r="S9" s="213">
        <v>1</v>
      </c>
      <c r="T9" s="157">
        <v>1.2999999999999999E-2</v>
      </c>
      <c r="U9" s="74">
        <v>2.4E-2</v>
      </c>
      <c r="V9" s="74">
        <v>2.5999999999999999E-2</v>
      </c>
      <c r="W9" s="74">
        <v>5.2999999999999999E-2</v>
      </c>
      <c r="X9" s="74">
        <v>0.97299999999999998</v>
      </c>
      <c r="Y9" s="74">
        <v>0.997</v>
      </c>
      <c r="Z9" s="130">
        <v>1</v>
      </c>
      <c r="AA9" s="130">
        <v>1</v>
      </c>
      <c r="AB9" s="44">
        <v>1</v>
      </c>
      <c r="AC9" s="44">
        <v>1</v>
      </c>
      <c r="AD9" s="158">
        <v>1</v>
      </c>
      <c r="AE9" s="121">
        <v>1.4999999999999999E-2</v>
      </c>
      <c r="AF9" s="87">
        <v>2.3E-2</v>
      </c>
      <c r="AG9" s="87">
        <v>1.7999999999999999E-2</v>
      </c>
      <c r="AH9" s="87">
        <v>3.4000000000000002E-2</v>
      </c>
      <c r="AI9" s="99">
        <v>0.55300000000000005</v>
      </c>
      <c r="AJ9" s="99">
        <v>0.78800000000000003</v>
      </c>
      <c r="AK9" s="96">
        <v>1</v>
      </c>
      <c r="AL9" s="96">
        <v>1</v>
      </c>
      <c r="AM9" s="96">
        <v>1</v>
      </c>
      <c r="AN9" s="96">
        <v>1</v>
      </c>
      <c r="AO9" s="122">
        <v>1</v>
      </c>
    </row>
    <row r="10" spans="1:41" ht="17" thickBot="1" x14ac:dyDescent="0.25">
      <c r="A10" s="92" t="s">
        <v>78</v>
      </c>
      <c r="B10" s="179" t="s">
        <v>50</v>
      </c>
      <c r="C10" s="137">
        <v>3.7999999999999999E-2</v>
      </c>
      <c r="D10" s="137">
        <v>0</v>
      </c>
      <c r="E10" s="137"/>
      <c r="F10" s="137"/>
      <c r="G10" s="137"/>
      <c r="H10" s="137">
        <v>0</v>
      </c>
      <c r="I10" s="123">
        <v>6.0000000000000001E-3</v>
      </c>
      <c r="J10" s="193">
        <v>3.2000000000000001E-2</v>
      </c>
      <c r="K10" s="205">
        <v>1</v>
      </c>
      <c r="L10" s="206">
        <v>1</v>
      </c>
      <c r="M10" s="205">
        <v>1</v>
      </c>
      <c r="N10" s="206">
        <v>1</v>
      </c>
      <c r="O10" s="205">
        <v>1</v>
      </c>
      <c r="P10" s="206">
        <v>1</v>
      </c>
      <c r="Q10" s="205">
        <v>1</v>
      </c>
      <c r="R10" s="206">
        <v>1</v>
      </c>
      <c r="S10" s="205">
        <v>1</v>
      </c>
      <c r="T10" s="159">
        <v>8.0000000000000002E-3</v>
      </c>
      <c r="U10" s="75">
        <v>3.6999999999999998E-2</v>
      </c>
      <c r="V10" s="102">
        <v>0.12</v>
      </c>
      <c r="W10" s="102">
        <v>0.245</v>
      </c>
      <c r="X10" s="52">
        <v>1</v>
      </c>
      <c r="Y10" s="52">
        <v>1</v>
      </c>
      <c r="Z10" s="52">
        <v>1</v>
      </c>
      <c r="AA10" s="52">
        <v>1</v>
      </c>
      <c r="AB10" s="52">
        <v>1</v>
      </c>
      <c r="AC10" s="52">
        <v>1</v>
      </c>
      <c r="AD10" s="160">
        <v>1</v>
      </c>
      <c r="AE10" s="123">
        <v>8.9999999999999993E-3</v>
      </c>
      <c r="AF10" s="89">
        <v>3.5000000000000003E-2</v>
      </c>
      <c r="AG10" s="89">
        <v>0.04</v>
      </c>
      <c r="AH10" s="89">
        <v>0.11</v>
      </c>
      <c r="AI10" s="90">
        <v>1</v>
      </c>
      <c r="AJ10" s="90">
        <v>0.999</v>
      </c>
      <c r="AK10" s="90">
        <v>1</v>
      </c>
      <c r="AL10" s="90">
        <v>1</v>
      </c>
      <c r="AM10" s="90">
        <v>1</v>
      </c>
      <c r="AN10" s="90">
        <v>1</v>
      </c>
      <c r="AO10" s="124">
        <v>1</v>
      </c>
    </row>
    <row r="11" spans="1:41" ht="17" thickBot="1" x14ac:dyDescent="0.25">
      <c r="A11" s="92" t="s">
        <v>78</v>
      </c>
      <c r="B11" s="222" t="s">
        <v>71</v>
      </c>
      <c r="C11" s="137">
        <v>2.7E-2</v>
      </c>
      <c r="D11" s="137">
        <v>0</v>
      </c>
      <c r="E11" s="137"/>
      <c r="F11" s="137"/>
      <c r="G11" s="137"/>
      <c r="H11" s="137">
        <v>0</v>
      </c>
      <c r="I11" s="123">
        <v>1.6E-2</v>
      </c>
      <c r="J11" s="193">
        <v>1.9E-2</v>
      </c>
      <c r="K11" s="205">
        <v>1</v>
      </c>
      <c r="L11" s="206">
        <v>1</v>
      </c>
      <c r="M11" s="205">
        <v>1</v>
      </c>
      <c r="N11" s="206">
        <v>1</v>
      </c>
      <c r="O11" s="205">
        <v>1</v>
      </c>
      <c r="P11" s="206">
        <v>1</v>
      </c>
      <c r="Q11" s="205">
        <v>1</v>
      </c>
      <c r="R11" s="206">
        <v>1</v>
      </c>
      <c r="S11" s="205">
        <v>1</v>
      </c>
      <c r="T11" s="159">
        <v>1.9E-2</v>
      </c>
      <c r="U11" s="75">
        <v>2.1999999999999999E-2</v>
      </c>
      <c r="V11" s="52">
        <v>1</v>
      </c>
      <c r="W11" s="52">
        <v>1</v>
      </c>
      <c r="X11" s="52">
        <v>1</v>
      </c>
      <c r="Y11" s="52">
        <v>1</v>
      </c>
      <c r="Z11" s="52">
        <v>1</v>
      </c>
      <c r="AA11" s="52">
        <v>1</v>
      </c>
      <c r="AB11" s="52">
        <v>1</v>
      </c>
      <c r="AC11" s="52">
        <v>1</v>
      </c>
      <c r="AD11" s="160">
        <v>1</v>
      </c>
      <c r="AE11" s="123">
        <v>1.4999999999999999E-2</v>
      </c>
      <c r="AF11" s="89">
        <v>0.02</v>
      </c>
      <c r="AG11" s="100">
        <v>0.86499999999999999</v>
      </c>
      <c r="AH11" s="100">
        <v>0.95299999999999996</v>
      </c>
      <c r="AI11" s="90">
        <v>1</v>
      </c>
      <c r="AJ11" s="90">
        <v>1</v>
      </c>
      <c r="AK11" s="90">
        <v>1</v>
      </c>
      <c r="AL11" s="90">
        <v>1</v>
      </c>
      <c r="AM11" s="90">
        <v>1</v>
      </c>
      <c r="AN11" s="90">
        <v>1</v>
      </c>
      <c r="AO11" s="124">
        <v>1</v>
      </c>
    </row>
    <row r="12" spans="1:41" ht="17" thickBot="1" x14ac:dyDescent="0.25">
      <c r="A12" s="92" t="s">
        <v>78</v>
      </c>
      <c r="B12" s="179" t="s">
        <v>72</v>
      </c>
      <c r="C12" s="137">
        <v>2.9000000000000001E-2</v>
      </c>
      <c r="D12" s="137">
        <v>0</v>
      </c>
      <c r="E12" s="137"/>
      <c r="F12" s="137"/>
      <c r="G12" s="137"/>
      <c r="H12" s="137">
        <v>0</v>
      </c>
      <c r="I12" s="123">
        <v>1.6E-2</v>
      </c>
      <c r="J12" s="193">
        <v>0.03</v>
      </c>
      <c r="K12" s="205">
        <v>1</v>
      </c>
      <c r="L12" s="206">
        <v>1</v>
      </c>
      <c r="M12" s="205">
        <v>1</v>
      </c>
      <c r="N12" s="206">
        <v>1</v>
      </c>
      <c r="O12" s="205">
        <v>1</v>
      </c>
      <c r="P12" s="206">
        <v>1</v>
      </c>
      <c r="Q12" s="205">
        <v>1</v>
      </c>
      <c r="R12" s="206">
        <v>1</v>
      </c>
      <c r="S12" s="205">
        <v>1</v>
      </c>
      <c r="T12" s="159">
        <v>1.2999999999999999E-2</v>
      </c>
      <c r="U12" s="75">
        <v>2.7E-2</v>
      </c>
      <c r="V12" s="52">
        <v>1</v>
      </c>
      <c r="W12" s="52">
        <v>1</v>
      </c>
      <c r="X12" s="52">
        <v>1</v>
      </c>
      <c r="Y12" s="52">
        <v>1</v>
      </c>
      <c r="Z12" s="52">
        <v>1</v>
      </c>
      <c r="AA12" s="52">
        <v>1</v>
      </c>
      <c r="AB12" s="52">
        <v>1</v>
      </c>
      <c r="AC12" s="52">
        <v>1</v>
      </c>
      <c r="AD12" s="160">
        <v>1</v>
      </c>
      <c r="AE12" s="123">
        <v>1.4999999999999999E-2</v>
      </c>
      <c r="AF12" s="89">
        <v>2.9000000000000001E-2</v>
      </c>
      <c r="AG12" s="100">
        <v>0.996</v>
      </c>
      <c r="AH12" s="100">
        <v>0.999</v>
      </c>
      <c r="AI12" s="90">
        <v>1</v>
      </c>
      <c r="AJ12" s="90">
        <v>1</v>
      </c>
      <c r="AK12" s="90">
        <v>1</v>
      </c>
      <c r="AL12" s="90">
        <v>1</v>
      </c>
      <c r="AM12" s="90">
        <v>1</v>
      </c>
      <c r="AN12" s="90">
        <v>1</v>
      </c>
      <c r="AO12" s="124">
        <v>1</v>
      </c>
    </row>
    <row r="13" spans="1:41" ht="17" thickBot="1" x14ac:dyDescent="0.25">
      <c r="A13" s="92" t="s">
        <v>78</v>
      </c>
      <c r="B13" s="179" t="s">
        <v>51</v>
      </c>
      <c r="C13" s="137">
        <v>2.5000000000000001E-2</v>
      </c>
      <c r="D13" s="137">
        <v>0</v>
      </c>
      <c r="E13" s="137"/>
      <c r="F13" s="137"/>
      <c r="G13" s="137"/>
      <c r="H13" s="137">
        <v>0</v>
      </c>
      <c r="I13" s="123">
        <v>3.7999999999999999E-2</v>
      </c>
      <c r="J13" s="193">
        <v>4.3999999999999997E-2</v>
      </c>
      <c r="K13" s="205">
        <v>1</v>
      </c>
      <c r="L13" s="206">
        <v>1</v>
      </c>
      <c r="M13" s="205">
        <v>1</v>
      </c>
      <c r="N13" s="206">
        <v>1</v>
      </c>
      <c r="O13" s="205">
        <v>1</v>
      </c>
      <c r="P13" s="206">
        <v>1</v>
      </c>
      <c r="Q13" s="205">
        <v>1</v>
      </c>
      <c r="R13" s="206">
        <v>1</v>
      </c>
      <c r="S13" s="205">
        <v>1</v>
      </c>
      <c r="T13" s="159">
        <v>5.7000000000000002E-2</v>
      </c>
      <c r="U13" s="75">
        <v>6.8000000000000005E-2</v>
      </c>
      <c r="V13" s="52">
        <v>1</v>
      </c>
      <c r="W13" s="52">
        <v>1</v>
      </c>
      <c r="X13" s="52">
        <v>1</v>
      </c>
      <c r="Y13" s="52">
        <v>1</v>
      </c>
      <c r="Z13" s="52">
        <v>1</v>
      </c>
      <c r="AA13" s="52">
        <v>1</v>
      </c>
      <c r="AB13" s="52">
        <v>1</v>
      </c>
      <c r="AC13" s="52">
        <v>1</v>
      </c>
      <c r="AD13" s="160">
        <v>1</v>
      </c>
      <c r="AE13" s="123">
        <v>3.2000000000000001E-2</v>
      </c>
      <c r="AF13" s="89">
        <v>4.2999999999999997E-2</v>
      </c>
      <c r="AG13" s="97">
        <v>1</v>
      </c>
      <c r="AH13" s="97">
        <v>1</v>
      </c>
      <c r="AI13" s="90">
        <v>1</v>
      </c>
      <c r="AJ13" s="90">
        <v>1</v>
      </c>
      <c r="AK13" s="90">
        <v>1</v>
      </c>
      <c r="AL13" s="90">
        <v>1</v>
      </c>
      <c r="AM13" s="90">
        <v>1</v>
      </c>
      <c r="AN13" s="90">
        <v>1</v>
      </c>
      <c r="AO13" s="124">
        <v>1</v>
      </c>
    </row>
    <row r="14" spans="1:41" ht="17" thickBot="1" x14ac:dyDescent="0.25">
      <c r="A14" s="92" t="s">
        <v>78</v>
      </c>
      <c r="B14" s="180" t="s">
        <v>52</v>
      </c>
      <c r="C14" s="138">
        <v>1.7999999999999999E-2</v>
      </c>
      <c r="D14" s="138">
        <v>0</v>
      </c>
      <c r="E14" s="138"/>
      <c r="F14" s="138"/>
      <c r="G14" s="138"/>
      <c r="H14" s="138">
        <v>0</v>
      </c>
      <c r="I14" s="125">
        <v>4.7E-2</v>
      </c>
      <c r="J14" s="194">
        <v>0.06</v>
      </c>
      <c r="K14" s="207">
        <v>1</v>
      </c>
      <c r="L14" s="208">
        <v>1</v>
      </c>
      <c r="M14" s="207">
        <v>1</v>
      </c>
      <c r="N14" s="208">
        <v>1</v>
      </c>
      <c r="O14" s="207">
        <v>1</v>
      </c>
      <c r="P14" s="208">
        <v>1</v>
      </c>
      <c r="Q14" s="207">
        <v>1</v>
      </c>
      <c r="R14" s="208">
        <v>1</v>
      </c>
      <c r="S14" s="207">
        <v>1</v>
      </c>
      <c r="T14" s="161">
        <v>7.6999999999999999E-2</v>
      </c>
      <c r="U14" s="76">
        <v>0.109</v>
      </c>
      <c r="V14" s="95">
        <v>1</v>
      </c>
      <c r="W14" s="95">
        <v>1</v>
      </c>
      <c r="X14" s="60">
        <v>1</v>
      </c>
      <c r="Y14" s="60">
        <v>1</v>
      </c>
      <c r="Z14" s="60">
        <v>1</v>
      </c>
      <c r="AA14" s="60">
        <v>1</v>
      </c>
      <c r="AB14" s="60">
        <v>1</v>
      </c>
      <c r="AC14" s="60">
        <v>1</v>
      </c>
      <c r="AD14" s="162">
        <v>1</v>
      </c>
      <c r="AE14" s="125">
        <v>3.5000000000000003E-2</v>
      </c>
      <c r="AF14" s="186">
        <v>4.7E-2</v>
      </c>
      <c r="AG14" s="98">
        <v>1</v>
      </c>
      <c r="AH14" s="98">
        <v>1</v>
      </c>
      <c r="AI14" s="91">
        <v>1</v>
      </c>
      <c r="AJ14" s="91">
        <v>1</v>
      </c>
      <c r="AK14" s="91">
        <v>1</v>
      </c>
      <c r="AL14" s="91">
        <v>1</v>
      </c>
      <c r="AM14" s="91">
        <v>1</v>
      </c>
      <c r="AN14" s="91">
        <v>1</v>
      </c>
      <c r="AO14" s="126">
        <v>1</v>
      </c>
    </row>
    <row r="15" spans="1:41" ht="17" thickBot="1" x14ac:dyDescent="0.25">
      <c r="A15" s="92" t="s">
        <v>78</v>
      </c>
      <c r="B15" s="178" t="s">
        <v>73</v>
      </c>
      <c r="C15" s="136">
        <v>1.6E-2</v>
      </c>
      <c r="D15" s="136">
        <v>0</v>
      </c>
      <c r="E15" s="136"/>
      <c r="F15" s="136"/>
      <c r="G15" s="136"/>
      <c r="H15" s="136">
        <v>0</v>
      </c>
      <c r="I15" s="121">
        <v>2.8000000000000001E-2</v>
      </c>
      <c r="J15" s="192">
        <v>2.7E-2</v>
      </c>
      <c r="K15" s="209">
        <v>0.17</v>
      </c>
      <c r="L15" s="192">
        <v>8.5999999999999993E-2</v>
      </c>
      <c r="M15" s="213">
        <v>1</v>
      </c>
      <c r="N15" s="192">
        <v>0.996</v>
      </c>
      <c r="O15" s="213">
        <v>1</v>
      </c>
      <c r="P15" s="214">
        <v>1</v>
      </c>
      <c r="Q15" s="213">
        <v>1</v>
      </c>
      <c r="R15" s="214">
        <v>1</v>
      </c>
      <c r="S15" s="213">
        <v>1</v>
      </c>
      <c r="T15" s="157">
        <v>0.03</v>
      </c>
      <c r="U15" s="74">
        <v>2.7E-2</v>
      </c>
      <c r="V15" s="74">
        <v>2.8000000000000001E-2</v>
      </c>
      <c r="W15" s="74">
        <v>2.5999999999999999E-2</v>
      </c>
      <c r="X15" s="74">
        <v>0.23499999999999999</v>
      </c>
      <c r="Y15" s="74">
        <v>0.105</v>
      </c>
      <c r="Z15" s="130">
        <v>1</v>
      </c>
      <c r="AA15" s="130">
        <v>0.93</v>
      </c>
      <c r="AB15" s="44">
        <v>1</v>
      </c>
      <c r="AC15" s="44">
        <v>1</v>
      </c>
      <c r="AD15" s="158">
        <v>1</v>
      </c>
      <c r="AE15" s="121">
        <v>2.8000000000000001E-2</v>
      </c>
      <c r="AF15" s="87">
        <v>2.9000000000000001E-2</v>
      </c>
      <c r="AG15" s="87">
        <v>3.2000000000000001E-2</v>
      </c>
      <c r="AH15" s="87">
        <v>2.5999999999999999E-2</v>
      </c>
      <c r="AI15" s="87">
        <v>6.3E-2</v>
      </c>
      <c r="AJ15" s="87">
        <v>4.3999999999999997E-2</v>
      </c>
      <c r="AK15" s="87">
        <v>0.78800000000000003</v>
      </c>
      <c r="AL15" s="87">
        <v>0.438</v>
      </c>
      <c r="AM15" s="96">
        <v>1</v>
      </c>
      <c r="AN15" s="96">
        <v>1</v>
      </c>
      <c r="AO15" s="122">
        <v>1</v>
      </c>
    </row>
    <row r="16" spans="1:41" ht="17" thickBot="1" x14ac:dyDescent="0.25">
      <c r="A16" s="92" t="s">
        <v>78</v>
      </c>
      <c r="B16" s="179" t="s">
        <v>74</v>
      </c>
      <c r="C16" s="137">
        <v>2.1999999999999999E-2</v>
      </c>
      <c r="D16" s="137">
        <v>0</v>
      </c>
      <c r="E16" s="137"/>
      <c r="F16" s="137"/>
      <c r="G16" s="137"/>
      <c r="H16" s="137">
        <v>0</v>
      </c>
      <c r="I16" s="123">
        <v>3.6999999999999998E-2</v>
      </c>
      <c r="J16" s="193">
        <v>3.5999999999999997E-2</v>
      </c>
      <c r="K16" s="210">
        <v>0.90100000000000002</v>
      </c>
      <c r="L16" s="195">
        <v>0.38500000000000001</v>
      </c>
      <c r="M16" s="205">
        <v>1</v>
      </c>
      <c r="N16" s="206">
        <v>1</v>
      </c>
      <c r="O16" s="205">
        <v>1</v>
      </c>
      <c r="P16" s="206">
        <v>1</v>
      </c>
      <c r="Q16" s="205">
        <v>1</v>
      </c>
      <c r="R16" s="206">
        <v>1</v>
      </c>
      <c r="S16" s="205">
        <v>1</v>
      </c>
      <c r="T16" s="159">
        <v>3.4000000000000002E-2</v>
      </c>
      <c r="U16" s="75">
        <v>3.5999999999999997E-2</v>
      </c>
      <c r="V16" s="75">
        <v>4.9000000000000002E-2</v>
      </c>
      <c r="W16" s="75">
        <v>4.2000000000000003E-2</v>
      </c>
      <c r="X16" s="75">
        <v>0.97699999999999998</v>
      </c>
      <c r="Y16" s="75">
        <v>0.52700000000000002</v>
      </c>
      <c r="Z16" s="131">
        <v>1</v>
      </c>
      <c r="AA16" s="131">
        <v>1</v>
      </c>
      <c r="AB16" s="52">
        <v>1</v>
      </c>
      <c r="AC16" s="52">
        <v>1</v>
      </c>
      <c r="AD16" s="160">
        <v>1</v>
      </c>
      <c r="AE16" s="123">
        <v>3.5999999999999997E-2</v>
      </c>
      <c r="AF16" s="89">
        <v>3.5999999999999997E-2</v>
      </c>
      <c r="AG16" s="89">
        <v>4.2999999999999997E-2</v>
      </c>
      <c r="AH16" s="89">
        <v>3.6999999999999998E-2</v>
      </c>
      <c r="AI16" s="100">
        <v>0.41499999999999998</v>
      </c>
      <c r="AJ16" s="100">
        <v>0.16200000000000001</v>
      </c>
      <c r="AK16" s="97">
        <v>1</v>
      </c>
      <c r="AL16" s="97">
        <v>0.99099999999999999</v>
      </c>
      <c r="AM16" s="97">
        <v>1</v>
      </c>
      <c r="AN16" s="97">
        <v>1</v>
      </c>
      <c r="AO16" s="124">
        <v>1</v>
      </c>
    </row>
    <row r="17" spans="1:41" ht="17" thickBot="1" x14ac:dyDescent="0.25">
      <c r="A17" s="92" t="s">
        <v>78</v>
      </c>
      <c r="B17" s="179" t="s">
        <v>75</v>
      </c>
      <c r="C17" s="137">
        <v>2.1999999999999999E-2</v>
      </c>
      <c r="D17" s="137">
        <v>0</v>
      </c>
      <c r="E17" s="137"/>
      <c r="F17" s="137"/>
      <c r="G17" s="137"/>
      <c r="H17" s="137">
        <v>0</v>
      </c>
      <c r="I17" s="123">
        <v>4.2999999999999997E-2</v>
      </c>
      <c r="J17" s="193">
        <v>1.7999999999999999E-2</v>
      </c>
      <c r="K17" s="205">
        <v>1</v>
      </c>
      <c r="L17" s="206">
        <v>1</v>
      </c>
      <c r="M17" s="205">
        <v>1</v>
      </c>
      <c r="N17" s="206">
        <v>1</v>
      </c>
      <c r="O17" s="205">
        <v>1</v>
      </c>
      <c r="P17" s="206">
        <v>1</v>
      </c>
      <c r="Q17" s="205">
        <v>1</v>
      </c>
      <c r="R17" s="206">
        <v>1</v>
      </c>
      <c r="S17" s="205">
        <v>1</v>
      </c>
      <c r="T17" s="159">
        <v>3.4000000000000002E-2</v>
      </c>
      <c r="U17" s="75">
        <v>0.02</v>
      </c>
      <c r="V17" s="102">
        <v>0.315</v>
      </c>
      <c r="W17" s="102">
        <v>0.14000000000000001</v>
      </c>
      <c r="X17" s="52">
        <v>1</v>
      </c>
      <c r="Y17" s="52">
        <v>1</v>
      </c>
      <c r="Z17" s="52">
        <v>1</v>
      </c>
      <c r="AA17" s="52">
        <v>1</v>
      </c>
      <c r="AB17" s="52">
        <v>1</v>
      </c>
      <c r="AC17" s="52">
        <v>1</v>
      </c>
      <c r="AD17" s="160">
        <v>1</v>
      </c>
      <c r="AE17" s="123">
        <v>3.9E-2</v>
      </c>
      <c r="AF17" s="89">
        <v>1.7999999999999999E-2</v>
      </c>
      <c r="AG17" s="100">
        <v>9.6000000000000002E-2</v>
      </c>
      <c r="AH17" s="100">
        <v>4.9000000000000002E-2</v>
      </c>
      <c r="AI17" s="90">
        <v>1</v>
      </c>
      <c r="AJ17" s="90">
        <v>1</v>
      </c>
      <c r="AK17" s="90">
        <v>1</v>
      </c>
      <c r="AL17" s="90">
        <v>1</v>
      </c>
      <c r="AM17" s="90">
        <v>1</v>
      </c>
      <c r="AN17" s="90">
        <v>1</v>
      </c>
      <c r="AO17" s="124">
        <v>1</v>
      </c>
    </row>
    <row r="18" spans="1:41" x14ac:dyDescent="0.2">
      <c r="A18" s="92" t="s">
        <v>47</v>
      </c>
      <c r="B18" s="181">
        <v>100</v>
      </c>
      <c r="C18" s="136">
        <v>3.4000000000000002E-2</v>
      </c>
      <c r="D18" s="136">
        <v>3.4000000000000002E-2</v>
      </c>
      <c r="E18" s="136"/>
      <c r="F18" s="136"/>
      <c r="G18" s="136"/>
      <c r="H18" s="136">
        <v>3.4000000000000002E-2</v>
      </c>
      <c r="I18" s="121">
        <v>3.5999999999999997E-2</v>
      </c>
      <c r="J18" s="192"/>
      <c r="K18" s="209">
        <v>7.6999999999999999E-2</v>
      </c>
      <c r="L18" s="192"/>
      <c r="M18" s="203">
        <v>0.46700000000000003</v>
      </c>
      <c r="N18" s="204"/>
      <c r="O18" s="203">
        <v>0.95899999999999996</v>
      </c>
      <c r="P18" s="204"/>
      <c r="Q18" s="213">
        <v>1</v>
      </c>
      <c r="R18" s="214"/>
      <c r="S18" s="213">
        <v>1</v>
      </c>
      <c r="T18" s="157">
        <v>3.5999999999999997E-2</v>
      </c>
      <c r="U18" s="74"/>
      <c r="V18" s="74">
        <v>3.9E-2</v>
      </c>
      <c r="W18" s="74"/>
      <c r="X18" s="74">
        <v>9.9000000000000005E-2</v>
      </c>
      <c r="Y18" s="74"/>
      <c r="Z18" s="129">
        <v>0.309</v>
      </c>
      <c r="AA18" s="129"/>
      <c r="AB18" s="129">
        <v>0.81599999999999995</v>
      </c>
      <c r="AC18" s="129"/>
      <c r="AD18" s="158">
        <v>1</v>
      </c>
      <c r="AE18" s="121">
        <v>3.5000000000000003E-2</v>
      </c>
      <c r="AF18" s="87"/>
      <c r="AG18" s="87">
        <v>3.9E-2</v>
      </c>
      <c r="AH18" s="87"/>
      <c r="AI18" s="87">
        <v>6.4000000000000001E-2</v>
      </c>
      <c r="AJ18" s="87"/>
      <c r="AK18" s="99">
        <v>0.17</v>
      </c>
      <c r="AL18" s="99"/>
      <c r="AM18" s="99">
        <v>0.56000000000000005</v>
      </c>
      <c r="AN18" s="99"/>
      <c r="AO18" s="122">
        <v>1</v>
      </c>
    </row>
    <row r="19" spans="1:41" x14ac:dyDescent="0.2">
      <c r="A19" s="93" t="s">
        <v>47</v>
      </c>
      <c r="B19" s="182">
        <v>250</v>
      </c>
      <c r="C19" s="137">
        <v>3.2000000000000001E-2</v>
      </c>
      <c r="D19" s="137">
        <v>3.2000000000000001E-2</v>
      </c>
      <c r="E19" s="137"/>
      <c r="F19" s="137"/>
      <c r="G19" s="137"/>
      <c r="H19" s="137">
        <v>3.2000000000000001E-2</v>
      </c>
      <c r="I19" s="123">
        <v>0.03</v>
      </c>
      <c r="J19" s="193"/>
      <c r="K19" s="210">
        <v>0.214</v>
      </c>
      <c r="L19" s="195"/>
      <c r="M19" s="215">
        <v>0.96899999999999997</v>
      </c>
      <c r="N19" s="193"/>
      <c r="O19" s="220">
        <v>1</v>
      </c>
      <c r="P19" s="221"/>
      <c r="Q19" s="205">
        <v>1</v>
      </c>
      <c r="R19" s="206"/>
      <c r="S19" s="205">
        <v>1</v>
      </c>
      <c r="T19" s="159">
        <v>0.03</v>
      </c>
      <c r="U19" s="75"/>
      <c r="V19" s="75">
        <v>4.9000000000000002E-2</v>
      </c>
      <c r="W19" s="75"/>
      <c r="X19" s="75">
        <v>0.25900000000000001</v>
      </c>
      <c r="Y19" s="75"/>
      <c r="Z19" s="75">
        <v>0.82899999999999996</v>
      </c>
      <c r="AA19" s="75"/>
      <c r="AB19" s="52">
        <v>1</v>
      </c>
      <c r="AC19" s="52"/>
      <c r="AD19" s="160">
        <v>1</v>
      </c>
      <c r="AE19" s="123">
        <v>3.2000000000000001E-2</v>
      </c>
      <c r="AF19" s="89"/>
      <c r="AG19" s="89">
        <v>4.5999999999999999E-2</v>
      </c>
      <c r="AH19" s="89"/>
      <c r="AI19" s="100">
        <v>0.13100000000000001</v>
      </c>
      <c r="AJ19" s="100"/>
      <c r="AK19" s="89">
        <v>0.55100000000000005</v>
      </c>
      <c r="AL19" s="89"/>
      <c r="AM19" s="89">
        <v>0.99</v>
      </c>
      <c r="AN19" s="89"/>
      <c r="AO19" s="124">
        <v>1</v>
      </c>
    </row>
    <row r="20" spans="1:41" x14ac:dyDescent="0.2">
      <c r="A20" s="93" t="s">
        <v>47</v>
      </c>
      <c r="B20" s="183">
        <v>500</v>
      </c>
      <c r="C20" s="137">
        <v>3.7999999999999999E-2</v>
      </c>
      <c r="D20" s="137">
        <v>3.7999999999999999E-2</v>
      </c>
      <c r="E20" s="137"/>
      <c r="F20" s="137"/>
      <c r="G20" s="137"/>
      <c r="H20" s="137">
        <v>3.7999999999999999E-2</v>
      </c>
      <c r="I20" s="123">
        <v>3.7999999999999999E-2</v>
      </c>
      <c r="J20" s="193"/>
      <c r="K20" s="210">
        <v>0.52</v>
      </c>
      <c r="L20" s="195"/>
      <c r="M20" s="205">
        <v>1</v>
      </c>
      <c r="N20" s="206"/>
      <c r="O20" s="205">
        <v>1</v>
      </c>
      <c r="P20" s="206"/>
      <c r="Q20" s="205">
        <v>1</v>
      </c>
      <c r="R20" s="206"/>
      <c r="S20" s="205">
        <v>1</v>
      </c>
      <c r="T20" s="159">
        <v>3.6999999999999998E-2</v>
      </c>
      <c r="U20" s="75"/>
      <c r="V20" s="75">
        <v>7.1999999999999995E-2</v>
      </c>
      <c r="W20" s="75"/>
      <c r="X20" s="75">
        <v>0.58099999999999996</v>
      </c>
      <c r="Y20" s="75"/>
      <c r="Z20" s="75">
        <v>0.999</v>
      </c>
      <c r="AA20" s="75"/>
      <c r="AB20" s="52">
        <v>1</v>
      </c>
      <c r="AC20" s="52"/>
      <c r="AD20" s="160">
        <v>1</v>
      </c>
      <c r="AE20" s="123">
        <v>4.1000000000000002E-2</v>
      </c>
      <c r="AF20" s="89"/>
      <c r="AG20" s="89">
        <v>5.0999999999999997E-2</v>
      </c>
      <c r="AH20" s="89"/>
      <c r="AI20" s="100">
        <v>0.30499999999999999</v>
      </c>
      <c r="AJ20" s="100"/>
      <c r="AK20" s="97">
        <v>0.93700000000000006</v>
      </c>
      <c r="AL20" s="97"/>
      <c r="AM20" s="97">
        <v>1</v>
      </c>
      <c r="AN20" s="97"/>
      <c r="AO20" s="124">
        <v>1</v>
      </c>
    </row>
    <row r="21" spans="1:41" x14ac:dyDescent="0.2">
      <c r="A21" s="93" t="s">
        <v>47</v>
      </c>
      <c r="B21" s="183">
        <v>1000</v>
      </c>
      <c r="C21" s="137">
        <v>2.8000000000000001E-2</v>
      </c>
      <c r="D21" s="137">
        <v>2.8000000000000001E-2</v>
      </c>
      <c r="E21" s="137"/>
      <c r="F21" s="137"/>
      <c r="G21" s="137"/>
      <c r="H21" s="137">
        <v>2.8000000000000001E-2</v>
      </c>
      <c r="I21" s="123">
        <v>3.5999999999999997E-2</v>
      </c>
      <c r="J21" s="193"/>
      <c r="K21" s="210">
        <v>0.90500000000000003</v>
      </c>
      <c r="L21" s="195"/>
      <c r="M21" s="205">
        <v>1</v>
      </c>
      <c r="N21" s="206"/>
      <c r="O21" s="205">
        <v>1</v>
      </c>
      <c r="P21" s="206"/>
      <c r="Q21" s="205">
        <v>1</v>
      </c>
      <c r="R21" s="206"/>
      <c r="S21" s="205">
        <v>1</v>
      </c>
      <c r="T21" s="159">
        <v>2.5999999999999999E-2</v>
      </c>
      <c r="U21" s="75"/>
      <c r="V21" s="102">
        <v>0.12</v>
      </c>
      <c r="W21" s="102"/>
      <c r="X21" s="75">
        <v>0.94699999999999995</v>
      </c>
      <c r="Y21" s="75"/>
      <c r="Z21" s="131">
        <v>1</v>
      </c>
      <c r="AA21" s="131"/>
      <c r="AB21" s="52">
        <v>1</v>
      </c>
      <c r="AC21" s="52"/>
      <c r="AD21" s="160">
        <v>1</v>
      </c>
      <c r="AE21" s="123">
        <v>2.9000000000000001E-2</v>
      </c>
      <c r="AF21" s="89"/>
      <c r="AG21" s="100">
        <v>7.0999999999999994E-2</v>
      </c>
      <c r="AH21" s="100"/>
      <c r="AI21" s="100">
        <v>0.69899999999999995</v>
      </c>
      <c r="AJ21" s="100"/>
      <c r="AK21" s="97">
        <v>1</v>
      </c>
      <c r="AL21" s="97"/>
      <c r="AM21" s="97">
        <v>1</v>
      </c>
      <c r="AN21" s="97"/>
      <c r="AO21" s="124">
        <v>1</v>
      </c>
    </row>
    <row r="22" spans="1:41" ht="17" thickBot="1" x14ac:dyDescent="0.25">
      <c r="A22" s="104" t="s">
        <v>60</v>
      </c>
      <c r="B22" s="105" t="s">
        <v>62</v>
      </c>
      <c r="C22" s="141" t="s">
        <v>7</v>
      </c>
      <c r="D22" s="141" t="s">
        <v>7</v>
      </c>
      <c r="E22" s="141"/>
      <c r="F22" s="141"/>
      <c r="G22" s="141"/>
      <c r="H22" s="141" t="s">
        <v>7</v>
      </c>
      <c r="I22" s="165" t="s">
        <v>7</v>
      </c>
      <c r="J22" s="197"/>
      <c r="K22" s="211" t="s">
        <v>63</v>
      </c>
      <c r="L22" s="212"/>
      <c r="M22" s="216" t="s">
        <v>61</v>
      </c>
      <c r="N22" s="217"/>
      <c r="O22" s="216" t="s">
        <v>61</v>
      </c>
      <c r="P22" s="217"/>
      <c r="Q22" s="216" t="s">
        <v>61</v>
      </c>
      <c r="R22" s="217"/>
      <c r="S22" s="216" t="s">
        <v>61</v>
      </c>
      <c r="T22" s="165" t="s">
        <v>7</v>
      </c>
      <c r="U22" s="166"/>
      <c r="V22" s="166" t="s">
        <v>7</v>
      </c>
      <c r="W22" s="166"/>
      <c r="X22" s="167" t="s">
        <v>63</v>
      </c>
      <c r="Y22" s="167"/>
      <c r="Z22" s="168" t="s">
        <v>61</v>
      </c>
      <c r="AA22" s="168"/>
      <c r="AB22" s="168" t="s">
        <v>61</v>
      </c>
      <c r="AC22" s="168"/>
      <c r="AD22" s="169" t="s">
        <v>61</v>
      </c>
      <c r="AE22" s="165" t="s">
        <v>7</v>
      </c>
      <c r="AF22" s="166"/>
      <c r="AG22" s="166" t="s">
        <v>7</v>
      </c>
      <c r="AH22" s="166"/>
      <c r="AI22" s="185" t="s">
        <v>63</v>
      </c>
      <c r="AJ22" s="185"/>
      <c r="AK22" s="170" t="s">
        <v>67</v>
      </c>
      <c r="AL22" s="170"/>
      <c r="AM22" s="168" t="s">
        <v>61</v>
      </c>
      <c r="AN22" s="168"/>
      <c r="AO22" s="169" t="s">
        <v>61</v>
      </c>
    </row>
    <row r="23" spans="1:41" x14ac:dyDescent="0.2">
      <c r="A23" s="104" t="s">
        <v>59</v>
      </c>
      <c r="B23" s="86"/>
    </row>
    <row r="24" spans="1:41" x14ac:dyDescent="0.2">
      <c r="A24" s="104" t="s">
        <v>66</v>
      </c>
      <c r="B24" s="86"/>
    </row>
    <row r="25" spans="1:41" x14ac:dyDescent="0.2">
      <c r="A25" s="104" t="s">
        <v>65</v>
      </c>
      <c r="B25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EAF-91BA-FE42-B152-CE831E7025C0}">
  <dimension ref="A1:BF44"/>
  <sheetViews>
    <sheetView zoomScaleNormal="100" workbookViewId="0">
      <pane xSplit="2" ySplit="5" topLeftCell="P6" activePane="bottomRight" state="frozen"/>
      <selection pane="topRight" activeCell="C1" sqref="C1"/>
      <selection pane="bottomLeft" activeCell="A6" sqref="A6"/>
      <selection pane="bottomRight" activeCell="AF13" sqref="AF13"/>
    </sheetView>
  </sheetViews>
  <sheetFormatPr baseColWidth="10" defaultRowHeight="16" x14ac:dyDescent="0.2"/>
  <cols>
    <col min="1" max="1" width="15.83203125" customWidth="1"/>
    <col min="3" max="6" width="7.83203125" customWidth="1"/>
    <col min="7" max="10" width="9.83203125" customWidth="1"/>
    <col min="11" max="14" width="7.83203125" customWidth="1"/>
    <col min="15" max="18" width="9.83203125" customWidth="1"/>
    <col min="19" max="22" width="7.83203125" customWidth="1"/>
    <col min="23" max="26" width="9.83203125" customWidth="1"/>
    <col min="27" max="30" width="7.83203125" customWidth="1"/>
    <col min="31" max="34" width="9.83203125" customWidth="1"/>
    <col min="35" max="38" width="7.83203125" customWidth="1"/>
    <col min="39" max="42" width="9.83203125" customWidth="1"/>
    <col min="43" max="46" width="7.83203125" customWidth="1"/>
    <col min="47" max="50" width="9.83203125" customWidth="1"/>
    <col min="51" max="54" width="7.83203125" customWidth="1"/>
    <col min="55" max="58" width="9.83203125" customWidth="1"/>
  </cols>
  <sheetData>
    <row r="1" spans="1:58" x14ac:dyDescent="0.2">
      <c r="A1" s="173" t="s">
        <v>22</v>
      </c>
      <c r="B1" s="177"/>
      <c r="C1" s="223" t="s">
        <v>87</v>
      </c>
      <c r="D1" s="226"/>
      <c r="E1" s="226"/>
      <c r="F1" s="224"/>
      <c r="G1" s="224"/>
      <c r="H1" s="224"/>
      <c r="I1" s="224"/>
      <c r="J1" s="225"/>
      <c r="K1" s="223" t="s">
        <v>93</v>
      </c>
      <c r="L1" s="226"/>
      <c r="M1" s="226"/>
      <c r="N1" s="224"/>
      <c r="O1" s="224"/>
      <c r="P1" s="224"/>
      <c r="Q1" s="224"/>
      <c r="R1" s="225"/>
      <c r="S1" s="223" t="s">
        <v>94</v>
      </c>
      <c r="T1" s="226"/>
      <c r="U1" s="226"/>
      <c r="V1" s="224"/>
      <c r="W1" s="224"/>
      <c r="X1" s="224"/>
      <c r="Y1" s="224"/>
      <c r="Z1" s="225"/>
      <c r="AA1" s="223" t="s">
        <v>102</v>
      </c>
      <c r="AB1" s="226"/>
      <c r="AC1" s="226"/>
      <c r="AD1" s="224"/>
      <c r="AE1" s="224"/>
      <c r="AF1" s="224"/>
      <c r="AG1" s="224"/>
      <c r="AH1" s="225"/>
      <c r="AI1" s="223" t="s">
        <v>104</v>
      </c>
      <c r="AJ1" s="226"/>
      <c r="AK1" s="226"/>
      <c r="AL1" s="224"/>
      <c r="AM1" s="224"/>
      <c r="AN1" s="224"/>
      <c r="AO1" s="224"/>
      <c r="AP1" s="225"/>
      <c r="AQ1" s="223" t="s">
        <v>106</v>
      </c>
      <c r="AR1" s="226"/>
      <c r="AS1" s="226"/>
      <c r="AT1" s="224"/>
      <c r="AU1" s="224"/>
      <c r="AV1" s="224"/>
      <c r="AW1" s="224"/>
      <c r="AX1" s="225"/>
      <c r="AY1" s="223" t="s">
        <v>126</v>
      </c>
      <c r="AZ1" s="226"/>
      <c r="BA1" s="226"/>
      <c r="BB1" s="224"/>
      <c r="BC1" s="224"/>
      <c r="BD1" s="224"/>
      <c r="BE1" s="224"/>
      <c r="BF1" s="225"/>
    </row>
    <row r="2" spans="1:58" x14ac:dyDescent="0.2">
      <c r="A2" s="173" t="s">
        <v>76</v>
      </c>
      <c r="B2" s="177"/>
      <c r="C2" s="233">
        <v>0.91852999999999996</v>
      </c>
      <c r="D2" s="252"/>
      <c r="E2" s="252"/>
      <c r="F2" s="234"/>
      <c r="G2" s="234"/>
      <c r="H2" s="234"/>
      <c r="I2" s="234"/>
      <c r="J2" s="235"/>
      <c r="K2" s="233">
        <v>0.91852999999999996</v>
      </c>
      <c r="L2" s="252"/>
      <c r="M2" s="252"/>
      <c r="N2" s="234"/>
      <c r="O2" s="234"/>
      <c r="P2" s="234"/>
      <c r="Q2" s="234"/>
      <c r="R2" s="235"/>
      <c r="S2" s="233">
        <v>0.91852999999999996</v>
      </c>
      <c r="T2" s="252"/>
      <c r="U2" s="252"/>
      <c r="V2" s="234"/>
      <c r="W2" s="234"/>
      <c r="X2" s="234"/>
      <c r="Y2" s="234"/>
      <c r="Z2" s="235"/>
      <c r="AA2" s="233">
        <v>0.91852999999999996</v>
      </c>
      <c r="AB2" s="252"/>
      <c r="AC2" s="252"/>
      <c r="AD2" s="234"/>
      <c r="AE2" s="234"/>
      <c r="AF2" s="234"/>
      <c r="AG2" s="234"/>
      <c r="AH2" s="235"/>
      <c r="AI2" s="233">
        <v>0.91852999999999996</v>
      </c>
      <c r="AJ2" s="252"/>
      <c r="AK2" s="252"/>
      <c r="AL2" s="234"/>
      <c r="AM2" s="234"/>
      <c r="AN2" s="234"/>
      <c r="AO2" s="234"/>
      <c r="AP2" s="235"/>
      <c r="AQ2" s="233">
        <v>0.91852999999999996</v>
      </c>
      <c r="AR2" s="252"/>
      <c r="AS2" s="252"/>
      <c r="AT2" s="234"/>
      <c r="AU2" s="234"/>
      <c r="AV2" s="234"/>
      <c r="AW2" s="234"/>
      <c r="AX2" s="235"/>
      <c r="AY2" s="233">
        <v>0.91852999999999996</v>
      </c>
      <c r="AZ2" s="252"/>
      <c r="BA2" s="252"/>
      <c r="BB2" s="234"/>
      <c r="BC2" s="234"/>
      <c r="BD2" s="234"/>
      <c r="BE2" s="234"/>
      <c r="BF2" s="235"/>
    </row>
    <row r="3" spans="1:58" x14ac:dyDescent="0.2">
      <c r="A3" s="173" t="s">
        <v>85</v>
      </c>
      <c r="B3" s="177"/>
      <c r="C3" s="223" t="s">
        <v>131</v>
      </c>
      <c r="D3" s="226"/>
      <c r="E3" s="226"/>
      <c r="F3" s="227"/>
      <c r="G3" s="227"/>
      <c r="H3" s="227"/>
      <c r="I3" s="227"/>
      <c r="J3" s="228"/>
      <c r="K3" s="223" t="s">
        <v>132</v>
      </c>
      <c r="L3" s="226"/>
      <c r="M3" s="226"/>
      <c r="N3" s="227"/>
      <c r="O3" s="227"/>
      <c r="P3" s="227"/>
      <c r="Q3" s="227"/>
      <c r="R3" s="228"/>
      <c r="S3" s="223" t="s">
        <v>133</v>
      </c>
      <c r="T3" s="226"/>
      <c r="U3" s="226"/>
      <c r="V3" s="227"/>
      <c r="W3" s="227"/>
      <c r="X3" s="227"/>
      <c r="Y3" s="227"/>
      <c r="Z3" s="228"/>
      <c r="AA3" s="223" t="s">
        <v>134</v>
      </c>
      <c r="AB3" s="226"/>
      <c r="AC3" s="226"/>
      <c r="AD3" s="227"/>
      <c r="AE3" s="227"/>
      <c r="AF3" s="227"/>
      <c r="AG3" s="227"/>
      <c r="AH3" s="228"/>
      <c r="AI3" s="223" t="s">
        <v>137</v>
      </c>
      <c r="AJ3" s="226"/>
      <c r="AK3" s="226"/>
      <c r="AL3" s="227"/>
      <c r="AM3" s="227"/>
      <c r="AN3" s="227"/>
      <c r="AO3" s="227"/>
      <c r="AP3" s="228"/>
      <c r="AQ3" s="223" t="s">
        <v>138</v>
      </c>
      <c r="AR3" s="226"/>
      <c r="AS3" s="226"/>
      <c r="AT3" s="227"/>
      <c r="AU3" s="227"/>
      <c r="AV3" s="227"/>
      <c r="AW3" s="227"/>
      <c r="AX3" s="228"/>
      <c r="AY3" s="223" t="s">
        <v>139</v>
      </c>
      <c r="AZ3" s="226"/>
      <c r="BA3" s="226"/>
      <c r="BB3" s="227"/>
      <c r="BC3" s="227"/>
      <c r="BD3" s="227"/>
      <c r="BE3" s="227"/>
      <c r="BF3" s="228"/>
    </row>
    <row r="4" spans="1:58" x14ac:dyDescent="0.2">
      <c r="A4" s="173" t="s">
        <v>70</v>
      </c>
      <c r="B4" s="177"/>
      <c r="C4" s="229" t="s">
        <v>70</v>
      </c>
      <c r="D4" s="253"/>
      <c r="E4" s="253"/>
      <c r="F4" s="230"/>
      <c r="G4" s="231" t="s">
        <v>86</v>
      </c>
      <c r="H4" s="232"/>
      <c r="I4" s="232"/>
      <c r="J4" s="230"/>
      <c r="K4" s="229" t="s">
        <v>70</v>
      </c>
      <c r="L4" s="253"/>
      <c r="M4" s="253"/>
      <c r="N4" s="230"/>
      <c r="O4" s="231" t="s">
        <v>86</v>
      </c>
      <c r="P4" s="232"/>
      <c r="Q4" s="232"/>
      <c r="R4" s="230"/>
      <c r="S4" s="229" t="s">
        <v>70</v>
      </c>
      <c r="T4" s="253"/>
      <c r="U4" s="253"/>
      <c r="V4" s="230"/>
      <c r="W4" s="231" t="s">
        <v>86</v>
      </c>
      <c r="X4" s="232"/>
      <c r="Y4" s="232"/>
      <c r="Z4" s="230"/>
      <c r="AA4" s="229" t="s">
        <v>70</v>
      </c>
      <c r="AB4" s="253"/>
      <c r="AC4" s="253"/>
      <c r="AD4" s="230"/>
      <c r="AE4" s="231" t="s">
        <v>86</v>
      </c>
      <c r="AF4" s="232"/>
      <c r="AG4" s="232"/>
      <c r="AH4" s="230"/>
      <c r="AI4" s="229" t="s">
        <v>70</v>
      </c>
      <c r="AJ4" s="253"/>
      <c r="AK4" s="253"/>
      <c r="AL4" s="230"/>
      <c r="AM4" s="231" t="s">
        <v>86</v>
      </c>
      <c r="AN4" s="232"/>
      <c r="AO4" s="232"/>
      <c r="AP4" s="230"/>
      <c r="AQ4" s="229" t="s">
        <v>70</v>
      </c>
      <c r="AR4" s="253"/>
      <c r="AS4" s="253"/>
      <c r="AT4" s="230"/>
      <c r="AU4" s="231" t="s">
        <v>86</v>
      </c>
      <c r="AV4" s="232"/>
      <c r="AW4" s="232"/>
      <c r="AX4" s="230"/>
      <c r="AY4" s="229" t="s">
        <v>70</v>
      </c>
      <c r="AZ4" s="253"/>
      <c r="BA4" s="253"/>
      <c r="BB4" s="230"/>
      <c r="BC4" s="231" t="s">
        <v>86</v>
      </c>
      <c r="BD4" s="232"/>
      <c r="BE4" s="232"/>
      <c r="BF4" s="230"/>
    </row>
    <row r="5" spans="1:58" ht="17" thickBot="1" x14ac:dyDescent="0.25">
      <c r="A5" s="173"/>
      <c r="B5" s="177"/>
      <c r="C5" s="118" t="s">
        <v>91</v>
      </c>
      <c r="D5" s="119" t="s">
        <v>124</v>
      </c>
      <c r="E5" s="119" t="s">
        <v>89</v>
      </c>
      <c r="F5" s="191" t="s">
        <v>125</v>
      </c>
      <c r="G5" s="119" t="s">
        <v>81</v>
      </c>
      <c r="H5" s="119" t="s">
        <v>82</v>
      </c>
      <c r="I5" s="119" t="s">
        <v>8</v>
      </c>
      <c r="J5" s="191" t="s">
        <v>92</v>
      </c>
      <c r="K5" s="118" t="s">
        <v>91</v>
      </c>
      <c r="L5" s="254" t="s">
        <v>124</v>
      </c>
      <c r="M5" s="119" t="s">
        <v>89</v>
      </c>
      <c r="N5" s="191" t="s">
        <v>125</v>
      </c>
      <c r="O5" s="119" t="s">
        <v>81</v>
      </c>
      <c r="P5" s="119" t="s">
        <v>82</v>
      </c>
      <c r="Q5" s="119" t="s">
        <v>8</v>
      </c>
      <c r="R5" s="191" t="s">
        <v>92</v>
      </c>
      <c r="S5" s="118" t="s">
        <v>91</v>
      </c>
      <c r="T5" s="119" t="s">
        <v>124</v>
      </c>
      <c r="U5" s="119" t="s">
        <v>89</v>
      </c>
      <c r="V5" s="191" t="s">
        <v>125</v>
      </c>
      <c r="W5" s="119" t="s">
        <v>81</v>
      </c>
      <c r="X5" s="119" t="s">
        <v>82</v>
      </c>
      <c r="Y5" s="119" t="s">
        <v>8</v>
      </c>
      <c r="Z5" s="191" t="s">
        <v>92</v>
      </c>
      <c r="AA5" s="118" t="s">
        <v>91</v>
      </c>
      <c r="AB5" s="119" t="s">
        <v>124</v>
      </c>
      <c r="AC5" s="119" t="s">
        <v>89</v>
      </c>
      <c r="AD5" s="191" t="s">
        <v>125</v>
      </c>
      <c r="AE5" s="119" t="s">
        <v>81</v>
      </c>
      <c r="AF5" s="119" t="s">
        <v>82</v>
      </c>
      <c r="AG5" s="119" t="s">
        <v>8</v>
      </c>
      <c r="AH5" s="191" t="s">
        <v>92</v>
      </c>
      <c r="AI5" s="118" t="s">
        <v>91</v>
      </c>
      <c r="AJ5" s="119" t="s">
        <v>124</v>
      </c>
      <c r="AK5" s="119" t="s">
        <v>89</v>
      </c>
      <c r="AL5" s="191" t="s">
        <v>125</v>
      </c>
      <c r="AM5" s="119" t="s">
        <v>81</v>
      </c>
      <c r="AN5" s="119" t="s">
        <v>82</v>
      </c>
      <c r="AO5" s="119" t="s">
        <v>8</v>
      </c>
      <c r="AP5" s="191" t="s">
        <v>92</v>
      </c>
      <c r="AQ5" s="118" t="s">
        <v>91</v>
      </c>
      <c r="AR5" s="119" t="s">
        <v>124</v>
      </c>
      <c r="AS5" s="119" t="s">
        <v>89</v>
      </c>
      <c r="AT5" s="191" t="s">
        <v>125</v>
      </c>
      <c r="AU5" s="119" t="s">
        <v>81</v>
      </c>
      <c r="AV5" s="119" t="s">
        <v>82</v>
      </c>
      <c r="AW5" s="119" t="s">
        <v>8</v>
      </c>
      <c r="AX5" s="191" t="s">
        <v>92</v>
      </c>
      <c r="AY5" s="118" t="s">
        <v>91</v>
      </c>
      <c r="AZ5" s="119" t="s">
        <v>124</v>
      </c>
      <c r="BA5" s="119" t="s">
        <v>89</v>
      </c>
      <c r="BB5" s="191" t="s">
        <v>125</v>
      </c>
      <c r="BC5" s="119" t="s">
        <v>81</v>
      </c>
      <c r="BD5" s="119" t="s">
        <v>82</v>
      </c>
      <c r="BE5" s="119" t="s">
        <v>8</v>
      </c>
      <c r="BF5" s="191" t="s">
        <v>92</v>
      </c>
    </row>
    <row r="6" spans="1:58" x14ac:dyDescent="0.2">
      <c r="A6" s="92" t="s">
        <v>78</v>
      </c>
      <c r="B6" s="178" t="s">
        <v>49</v>
      </c>
      <c r="C6" s="121">
        <v>0.159</v>
      </c>
      <c r="D6" s="87">
        <v>0</v>
      </c>
      <c r="E6" s="87">
        <v>0.17199999999999999</v>
      </c>
      <c r="F6" s="192">
        <v>0</v>
      </c>
      <c r="G6" s="242">
        <v>5.3879999999999997E-2</v>
      </c>
      <c r="H6" s="242">
        <v>5.7340000000000002E-2</v>
      </c>
      <c r="I6" s="242">
        <f>H6-G6</f>
        <v>3.4600000000000047E-3</v>
      </c>
      <c r="J6" s="243">
        <f>I6/G6</f>
        <v>6.4216778025241367E-2</v>
      </c>
      <c r="K6" s="121">
        <v>1</v>
      </c>
      <c r="L6" s="87">
        <v>1.9E-2</v>
      </c>
      <c r="M6" s="87">
        <v>1</v>
      </c>
      <c r="N6" s="192">
        <v>0</v>
      </c>
      <c r="O6" s="242">
        <v>5.3879999999999997E-2</v>
      </c>
      <c r="P6" s="242">
        <v>0.10419</v>
      </c>
      <c r="Q6" s="242">
        <f>P6-O6</f>
        <v>5.0310000000000007E-2</v>
      </c>
      <c r="R6" s="243">
        <f>Q6/O6</f>
        <v>0.93374164810690441</v>
      </c>
      <c r="S6" s="121">
        <v>1</v>
      </c>
      <c r="T6" s="87">
        <v>0.999</v>
      </c>
      <c r="U6" s="87">
        <v>1</v>
      </c>
      <c r="V6" s="192">
        <v>0</v>
      </c>
      <c r="W6" s="242">
        <v>5.3879999999999997E-2</v>
      </c>
      <c r="X6" s="242">
        <v>0.14724000000000001</v>
      </c>
      <c r="Y6" s="242">
        <f>X6-W6</f>
        <v>9.3360000000000012E-2</v>
      </c>
      <c r="Z6" s="243">
        <f>Y6/W6</f>
        <v>1.7327394209354123</v>
      </c>
      <c r="AA6" s="121">
        <v>1</v>
      </c>
      <c r="AB6" s="87">
        <v>1</v>
      </c>
      <c r="AC6" s="87">
        <v>1</v>
      </c>
      <c r="AD6" s="192">
        <v>0.82099999999999995</v>
      </c>
      <c r="AE6" s="242">
        <v>5.3879999999999997E-2</v>
      </c>
      <c r="AF6" s="242">
        <v>0.21043999999999999</v>
      </c>
      <c r="AG6" s="242">
        <f>AF6-AE6</f>
        <v>0.15655999999999998</v>
      </c>
      <c r="AH6" s="243">
        <f>AG6/AE6</f>
        <v>2.9057164068299923</v>
      </c>
      <c r="AI6" s="121">
        <v>1</v>
      </c>
      <c r="AJ6" s="87">
        <v>1</v>
      </c>
      <c r="AK6" s="87">
        <v>1</v>
      </c>
      <c r="AL6" s="192">
        <v>1</v>
      </c>
      <c r="AM6" s="242">
        <v>5.3879999999999997E-2</v>
      </c>
      <c r="AN6" s="242">
        <v>0.25607999999999997</v>
      </c>
      <c r="AO6" s="242">
        <f>AN6-AM6</f>
        <v>0.20219999999999999</v>
      </c>
      <c r="AP6" s="243">
        <f>AO6/AM6</f>
        <v>3.7527839643652561</v>
      </c>
      <c r="AQ6" s="121">
        <v>1</v>
      </c>
      <c r="AR6" s="87">
        <v>1</v>
      </c>
      <c r="AS6" s="87">
        <v>1</v>
      </c>
      <c r="AT6" s="192">
        <v>1</v>
      </c>
      <c r="AU6" s="242">
        <v>5.3879999999999997E-2</v>
      </c>
      <c r="AV6" s="242">
        <v>0.27975</v>
      </c>
      <c r="AW6" s="242">
        <f>AV6-AU6</f>
        <v>0.22587000000000002</v>
      </c>
      <c r="AX6" s="243">
        <f>AW6/AU6</f>
        <v>4.1920935412026727</v>
      </c>
      <c r="AY6" s="121">
        <v>1</v>
      </c>
      <c r="AZ6" s="87">
        <v>1</v>
      </c>
      <c r="BA6" s="87">
        <v>1</v>
      </c>
      <c r="BB6" s="192">
        <v>1</v>
      </c>
      <c r="BC6" s="242">
        <v>5.3879999999999997E-2</v>
      </c>
      <c r="BD6" s="242">
        <v>0.29476000000000002</v>
      </c>
      <c r="BE6" s="242">
        <f>BD6-BC6</f>
        <v>0.24088000000000004</v>
      </c>
      <c r="BF6" s="243">
        <f>BE6/BC6</f>
        <v>4.4706755753526366</v>
      </c>
    </row>
    <row r="7" spans="1:58" x14ac:dyDescent="0.2">
      <c r="A7" s="93" t="s">
        <v>78</v>
      </c>
      <c r="B7" s="179" t="s">
        <v>50</v>
      </c>
      <c r="C7" s="123">
        <v>0.88800000000000001</v>
      </c>
      <c r="D7" s="89">
        <v>0</v>
      </c>
      <c r="E7" s="89">
        <v>0.51400000000000001</v>
      </c>
      <c r="F7" s="193">
        <v>0</v>
      </c>
      <c r="G7" s="244">
        <v>5.3900000000000003E-2</v>
      </c>
      <c r="H7" s="244">
        <v>5.7320000000000003E-2</v>
      </c>
      <c r="I7" s="244">
        <f t="shared" ref="I7:I18" si="0">H7-G7</f>
        <v>3.4199999999999994E-3</v>
      </c>
      <c r="J7" s="245">
        <f t="shared" ref="J7:J18" si="1">I7/G7</f>
        <v>6.3450834879406295E-2</v>
      </c>
      <c r="K7" s="123">
        <v>1</v>
      </c>
      <c r="L7" s="89">
        <v>0.60599999999999998</v>
      </c>
      <c r="M7" s="89">
        <v>1</v>
      </c>
      <c r="N7" s="193">
        <v>0</v>
      </c>
      <c r="O7" s="244">
        <v>5.3900000000000003E-2</v>
      </c>
      <c r="P7" s="244">
        <v>0.1041</v>
      </c>
      <c r="Q7" s="244">
        <f t="shared" ref="Q7:Q18" si="2">P7-O7</f>
        <v>5.0199999999999995E-2</v>
      </c>
      <c r="R7" s="245">
        <f t="shared" ref="R7:R18" si="3">Q7/O7</f>
        <v>0.9313543599257883</v>
      </c>
      <c r="S7" s="123">
        <v>1</v>
      </c>
      <c r="T7" s="89">
        <v>1</v>
      </c>
      <c r="U7" s="89">
        <v>1</v>
      </c>
      <c r="V7" s="193">
        <v>0</v>
      </c>
      <c r="W7" s="244">
        <v>5.3900000000000003E-2</v>
      </c>
      <c r="X7" s="244">
        <v>0.14713999999999999</v>
      </c>
      <c r="Y7" s="244">
        <f t="shared" ref="Y7:Y18" si="4">X7-W7</f>
        <v>9.323999999999999E-2</v>
      </c>
      <c r="Z7" s="245">
        <f t="shared" ref="Z7:Z18" si="5">Y7/W7</f>
        <v>1.7298701298701296</v>
      </c>
      <c r="AA7" s="123">
        <v>1</v>
      </c>
      <c r="AB7" s="89">
        <v>1</v>
      </c>
      <c r="AC7" s="89">
        <v>1</v>
      </c>
      <c r="AD7" s="193">
        <v>1</v>
      </c>
      <c r="AE7" s="244">
        <v>5.3900000000000003E-2</v>
      </c>
      <c r="AF7" s="244">
        <v>0.21037</v>
      </c>
      <c r="AG7" s="244">
        <f t="shared" ref="AG7:AG18" si="6">AF7-AE7</f>
        <v>0.15647</v>
      </c>
      <c r="AH7" s="245">
        <f t="shared" ref="AH7:AH18" si="7">AG7/AE7</f>
        <v>2.902968460111317</v>
      </c>
      <c r="AI7" s="123">
        <v>1</v>
      </c>
      <c r="AJ7" s="89">
        <v>1</v>
      </c>
      <c r="AK7" s="89">
        <v>1</v>
      </c>
      <c r="AL7" s="193">
        <v>1</v>
      </c>
      <c r="AM7" s="244">
        <v>5.3900000000000003E-2</v>
      </c>
      <c r="AN7" s="244">
        <v>0.25606000000000001</v>
      </c>
      <c r="AO7" s="244">
        <f t="shared" ref="AO7:AO18" si="8">AN7-AM7</f>
        <v>0.20216000000000001</v>
      </c>
      <c r="AP7" s="245">
        <f t="shared" ref="AP7:AP18" si="9">AO7/AM7</f>
        <v>3.7506493506493506</v>
      </c>
      <c r="AQ7" s="123">
        <v>1</v>
      </c>
      <c r="AR7" s="89">
        <v>1</v>
      </c>
      <c r="AS7" s="89">
        <v>1</v>
      </c>
      <c r="AT7" s="193">
        <v>1</v>
      </c>
      <c r="AU7" s="244">
        <v>5.3900000000000003E-2</v>
      </c>
      <c r="AV7" s="244">
        <v>0.27978999999999998</v>
      </c>
      <c r="AW7" s="244">
        <f t="shared" ref="AW7:AW18" si="10">AV7-AU7</f>
        <v>0.22588999999999998</v>
      </c>
      <c r="AX7" s="245">
        <f t="shared" ref="AX7:AX18" si="11">AW7/AU7</f>
        <v>4.1909090909090905</v>
      </c>
      <c r="AY7" s="123">
        <v>1</v>
      </c>
      <c r="AZ7" s="89">
        <v>1</v>
      </c>
      <c r="BA7" s="89">
        <v>1</v>
      </c>
      <c r="BB7" s="193">
        <v>1</v>
      </c>
      <c r="BC7" s="244">
        <v>5.3900000000000003E-2</v>
      </c>
      <c r="BD7" s="244">
        <v>0.29479</v>
      </c>
      <c r="BE7" s="244">
        <f t="shared" ref="BE7:BE18" si="12">BD7-BC7</f>
        <v>0.24088999999999999</v>
      </c>
      <c r="BF7" s="245">
        <f t="shared" ref="BF7:BF18" si="13">BE7/BC7</f>
        <v>4.4692022263450832</v>
      </c>
    </row>
    <row r="8" spans="1:58" x14ac:dyDescent="0.2">
      <c r="A8" s="93" t="s">
        <v>78</v>
      </c>
      <c r="B8" s="222" t="s">
        <v>71</v>
      </c>
      <c r="C8" s="123">
        <v>0.999</v>
      </c>
      <c r="D8" s="89">
        <v>0</v>
      </c>
      <c r="E8" s="89">
        <v>0.78700000000000003</v>
      </c>
      <c r="F8" s="193">
        <v>0</v>
      </c>
      <c r="G8" s="244">
        <v>5.391E-2</v>
      </c>
      <c r="H8" s="244">
        <v>5.7340000000000002E-2</v>
      </c>
      <c r="I8" s="244">
        <f t="shared" si="0"/>
        <v>3.4300000000000025E-3</v>
      </c>
      <c r="J8" s="245">
        <f t="shared" si="1"/>
        <v>6.3624559450936799E-2</v>
      </c>
      <c r="K8" s="123">
        <v>1</v>
      </c>
      <c r="L8" s="89">
        <v>0.98799999999999999</v>
      </c>
      <c r="M8" s="89">
        <v>1</v>
      </c>
      <c r="N8" s="193">
        <v>0</v>
      </c>
      <c r="O8" s="244">
        <v>5.391E-2</v>
      </c>
      <c r="P8" s="244">
        <v>0.10413</v>
      </c>
      <c r="Q8" s="244">
        <f t="shared" si="2"/>
        <v>5.0220000000000001E-2</v>
      </c>
      <c r="R8" s="245">
        <f t="shared" si="3"/>
        <v>0.93155258764607685</v>
      </c>
      <c r="S8" s="123">
        <v>1</v>
      </c>
      <c r="T8" s="89">
        <v>1</v>
      </c>
      <c r="U8" s="89">
        <v>1</v>
      </c>
      <c r="V8" s="193">
        <v>0</v>
      </c>
      <c r="W8" s="244">
        <v>5.391E-2</v>
      </c>
      <c r="X8" s="244">
        <v>0.14718999999999999</v>
      </c>
      <c r="Y8" s="244">
        <f t="shared" si="4"/>
        <v>9.3279999999999988E-2</v>
      </c>
      <c r="Z8" s="245">
        <f t="shared" si="5"/>
        <v>1.7302912261176031</v>
      </c>
      <c r="AA8" s="123">
        <v>1</v>
      </c>
      <c r="AB8" s="89">
        <v>1</v>
      </c>
      <c r="AC8" s="89">
        <v>1</v>
      </c>
      <c r="AD8" s="193">
        <v>1</v>
      </c>
      <c r="AE8" s="244">
        <v>5.391E-2</v>
      </c>
      <c r="AF8" s="244">
        <v>0.2104</v>
      </c>
      <c r="AG8" s="244">
        <f t="shared" si="6"/>
        <v>0.15649000000000002</v>
      </c>
      <c r="AH8" s="245">
        <f t="shared" si="7"/>
        <v>2.9028009645705808</v>
      </c>
      <c r="AI8" s="123">
        <v>1</v>
      </c>
      <c r="AJ8" s="89">
        <v>1</v>
      </c>
      <c r="AK8" s="89">
        <v>1</v>
      </c>
      <c r="AL8" s="193">
        <v>1</v>
      </c>
      <c r="AM8" s="244">
        <v>5.391E-2</v>
      </c>
      <c r="AN8" s="244">
        <v>0.25606000000000001</v>
      </c>
      <c r="AO8" s="244">
        <f t="shared" si="8"/>
        <v>0.20215</v>
      </c>
      <c r="AP8" s="245">
        <f t="shared" si="9"/>
        <v>3.7497681320719716</v>
      </c>
      <c r="AQ8" s="123">
        <v>1</v>
      </c>
      <c r="AR8" s="89">
        <v>1</v>
      </c>
      <c r="AS8" s="89">
        <v>1</v>
      </c>
      <c r="AT8" s="193">
        <v>1</v>
      </c>
      <c r="AU8" s="244">
        <v>5.391E-2</v>
      </c>
      <c r="AV8" s="244">
        <v>0.27981</v>
      </c>
      <c r="AW8" s="244">
        <f t="shared" si="10"/>
        <v>0.22589999999999999</v>
      </c>
      <c r="AX8" s="245">
        <f t="shared" si="11"/>
        <v>4.1903171953255427</v>
      </c>
      <c r="AY8" s="123">
        <v>1</v>
      </c>
      <c r="AZ8" s="89">
        <v>1</v>
      </c>
      <c r="BA8" s="89">
        <v>1</v>
      </c>
      <c r="BB8" s="193">
        <v>1</v>
      </c>
      <c r="BC8" s="244">
        <v>5.391E-2</v>
      </c>
      <c r="BD8" s="244">
        <v>0.29479</v>
      </c>
      <c r="BE8" s="244">
        <f t="shared" si="12"/>
        <v>0.24087999999999998</v>
      </c>
      <c r="BF8" s="245">
        <f t="shared" si="13"/>
        <v>4.468187720274531</v>
      </c>
    </row>
    <row r="9" spans="1:58" x14ac:dyDescent="0.2">
      <c r="A9" s="93" t="s">
        <v>78</v>
      </c>
      <c r="B9" s="179" t="s">
        <v>72</v>
      </c>
      <c r="C9" s="123">
        <v>1</v>
      </c>
      <c r="D9" s="89">
        <v>0</v>
      </c>
      <c r="E9" s="89">
        <v>0.97699999999999998</v>
      </c>
      <c r="F9" s="193">
        <v>0</v>
      </c>
      <c r="G9" s="244">
        <v>2.4119999999999999E-2</v>
      </c>
      <c r="H9" s="244">
        <v>3.1099999999999999E-2</v>
      </c>
      <c r="I9" s="244">
        <f t="shared" si="0"/>
        <v>6.9800000000000001E-3</v>
      </c>
      <c r="J9" s="245">
        <f t="shared" si="1"/>
        <v>0.28938640132669985</v>
      </c>
      <c r="K9" s="123">
        <v>1</v>
      </c>
      <c r="L9" s="89">
        <v>1</v>
      </c>
      <c r="M9" s="89">
        <v>1</v>
      </c>
      <c r="N9" s="193">
        <v>0.67200000000000004</v>
      </c>
      <c r="O9" s="244">
        <v>2.4119999999999999E-2</v>
      </c>
      <c r="P9" s="244">
        <v>9.1520000000000004E-2</v>
      </c>
      <c r="Q9" s="244">
        <f t="shared" si="2"/>
        <v>6.7400000000000002E-2</v>
      </c>
      <c r="R9" s="245">
        <f t="shared" si="3"/>
        <v>2.7943615257048093</v>
      </c>
      <c r="S9" s="123">
        <v>1</v>
      </c>
      <c r="T9" s="89">
        <v>1</v>
      </c>
      <c r="U9" s="89">
        <v>1</v>
      </c>
      <c r="V9" s="193">
        <v>1</v>
      </c>
      <c r="W9" s="244">
        <v>2.4119999999999999E-2</v>
      </c>
      <c r="X9" s="244">
        <v>0.14047999999999999</v>
      </c>
      <c r="Y9" s="244">
        <f t="shared" si="4"/>
        <v>0.11635999999999999</v>
      </c>
      <c r="Z9" s="245">
        <f t="shared" si="5"/>
        <v>4.8242122719734661</v>
      </c>
      <c r="AA9" s="123">
        <v>1</v>
      </c>
      <c r="AB9" s="89">
        <v>1</v>
      </c>
      <c r="AC9" s="89">
        <v>1</v>
      </c>
      <c r="AD9" s="193">
        <v>1</v>
      </c>
      <c r="AE9" s="244">
        <v>2.4119999999999999E-2</v>
      </c>
      <c r="AF9" s="244">
        <v>0.20716999999999999</v>
      </c>
      <c r="AG9" s="244">
        <f t="shared" si="6"/>
        <v>0.18304999999999999</v>
      </c>
      <c r="AH9" s="245">
        <f t="shared" si="7"/>
        <v>7.5891376451077939</v>
      </c>
      <c r="AI9" s="123">
        <v>1</v>
      </c>
      <c r="AJ9" s="89">
        <v>1</v>
      </c>
      <c r="AK9" s="89">
        <v>1</v>
      </c>
      <c r="AL9" s="193">
        <v>1</v>
      </c>
      <c r="AM9" s="244">
        <v>2.4119999999999999E-2</v>
      </c>
      <c r="AN9" s="244">
        <v>0.25396999999999997</v>
      </c>
      <c r="AO9" s="244">
        <f t="shared" si="8"/>
        <v>0.22984999999999997</v>
      </c>
      <c r="AP9" s="245">
        <f t="shared" si="9"/>
        <v>9.5294361525704794</v>
      </c>
      <c r="AQ9" s="123">
        <v>1</v>
      </c>
      <c r="AR9" s="89">
        <v>1</v>
      </c>
      <c r="AS9" s="89">
        <v>1</v>
      </c>
      <c r="AT9" s="193">
        <v>1</v>
      </c>
      <c r="AU9" s="244">
        <v>2.4119999999999999E-2</v>
      </c>
      <c r="AV9" s="244">
        <v>0.27822000000000002</v>
      </c>
      <c r="AW9" s="244">
        <f t="shared" si="10"/>
        <v>0.25410000000000005</v>
      </c>
      <c r="AX9" s="245">
        <f t="shared" si="11"/>
        <v>10.534825870646769</v>
      </c>
      <c r="AY9" s="123">
        <v>1</v>
      </c>
      <c r="AZ9" s="89">
        <v>1</v>
      </c>
      <c r="BA9" s="89">
        <v>1</v>
      </c>
      <c r="BB9" s="193">
        <v>1</v>
      </c>
      <c r="BC9" s="244">
        <v>2.4119999999999999E-2</v>
      </c>
      <c r="BD9" s="244">
        <v>0.29347000000000001</v>
      </c>
      <c r="BE9" s="244">
        <f t="shared" si="12"/>
        <v>0.26935000000000003</v>
      </c>
      <c r="BF9" s="245">
        <f t="shared" si="13"/>
        <v>11.167081260364844</v>
      </c>
    </row>
    <row r="10" spans="1:58" x14ac:dyDescent="0.2">
      <c r="A10" s="93" t="s">
        <v>78</v>
      </c>
      <c r="B10" s="179" t="s">
        <v>51</v>
      </c>
      <c r="C10" s="123">
        <v>1</v>
      </c>
      <c r="D10" s="89">
        <v>0</v>
      </c>
      <c r="E10" s="89">
        <v>1</v>
      </c>
      <c r="F10" s="193">
        <v>0</v>
      </c>
      <c r="G10" s="244">
        <v>2.317E-2</v>
      </c>
      <c r="H10" s="244">
        <v>3.1099999999999999E-2</v>
      </c>
      <c r="I10" s="244">
        <f t="shared" si="0"/>
        <v>7.9299999999999995E-3</v>
      </c>
      <c r="J10" s="245">
        <f t="shared" si="1"/>
        <v>0.3422529132498921</v>
      </c>
      <c r="K10" s="123">
        <v>1</v>
      </c>
      <c r="L10" s="89">
        <v>1</v>
      </c>
      <c r="M10" s="89">
        <v>1</v>
      </c>
      <c r="N10" s="193">
        <v>1</v>
      </c>
      <c r="O10" s="244">
        <v>2.4170000000000001E-2</v>
      </c>
      <c r="P10" s="244">
        <v>9.1509999999999994E-2</v>
      </c>
      <c r="Q10" s="244">
        <f t="shared" si="2"/>
        <v>6.7339999999999997E-2</v>
      </c>
      <c r="R10" s="245">
        <f t="shared" si="3"/>
        <v>2.786098469176665</v>
      </c>
      <c r="S10" s="123">
        <v>1</v>
      </c>
      <c r="T10" s="89">
        <v>1</v>
      </c>
      <c r="U10" s="89">
        <v>1</v>
      </c>
      <c r="V10" s="193">
        <v>1</v>
      </c>
      <c r="W10" s="244">
        <v>2.4170000000000001E-2</v>
      </c>
      <c r="X10" s="244">
        <v>0.14046</v>
      </c>
      <c r="Y10" s="244">
        <f t="shared" si="4"/>
        <v>0.11629</v>
      </c>
      <c r="Z10" s="245">
        <f t="shared" si="5"/>
        <v>4.8113363673976002</v>
      </c>
      <c r="AA10" s="123">
        <v>1</v>
      </c>
      <c r="AB10" s="89">
        <v>1</v>
      </c>
      <c r="AC10" s="89">
        <v>1</v>
      </c>
      <c r="AD10" s="193">
        <v>1</v>
      </c>
      <c r="AE10" s="244">
        <v>2.4170000000000001E-2</v>
      </c>
      <c r="AF10" s="244">
        <v>0.20715</v>
      </c>
      <c r="AG10" s="244">
        <f t="shared" si="6"/>
        <v>0.18298</v>
      </c>
      <c r="AH10" s="245">
        <f t="shared" si="7"/>
        <v>7.5705419942076952</v>
      </c>
      <c r="AI10" s="123">
        <v>1</v>
      </c>
      <c r="AJ10" s="89">
        <v>1</v>
      </c>
      <c r="AK10" s="89">
        <v>1</v>
      </c>
      <c r="AL10" s="193">
        <v>1</v>
      </c>
      <c r="AM10" s="244">
        <v>2.4170000000000001E-2</v>
      </c>
      <c r="AN10" s="244">
        <v>0.25397999999999998</v>
      </c>
      <c r="AO10" s="244">
        <f t="shared" si="8"/>
        <v>0.22980999999999999</v>
      </c>
      <c r="AP10" s="245">
        <f t="shared" si="9"/>
        <v>9.5080678527099707</v>
      </c>
      <c r="AQ10" s="123">
        <v>1</v>
      </c>
      <c r="AR10" s="89">
        <v>1</v>
      </c>
      <c r="AS10" s="89">
        <v>1</v>
      </c>
      <c r="AT10" s="193">
        <v>1</v>
      </c>
      <c r="AU10" s="244">
        <v>2.4170000000000001E-2</v>
      </c>
      <c r="AV10" s="244">
        <v>0.27822999999999998</v>
      </c>
      <c r="AW10" s="244">
        <f t="shared" si="10"/>
        <v>0.25405999999999995</v>
      </c>
      <c r="AX10" s="245">
        <f t="shared" si="11"/>
        <v>10.511377741001239</v>
      </c>
      <c r="AY10" s="123">
        <v>1</v>
      </c>
      <c r="AZ10" s="89">
        <v>1</v>
      </c>
      <c r="BA10" s="89">
        <v>1</v>
      </c>
      <c r="BB10" s="193">
        <v>1</v>
      </c>
      <c r="BC10" s="244">
        <v>2.4170000000000001E-2</v>
      </c>
      <c r="BD10" s="244">
        <v>0.29348000000000002</v>
      </c>
      <c r="BE10" s="244">
        <f t="shared" si="12"/>
        <v>0.26930999999999999</v>
      </c>
      <c r="BF10" s="245">
        <f t="shared" si="13"/>
        <v>11.142325196524617</v>
      </c>
    </row>
    <row r="11" spans="1:58" x14ac:dyDescent="0.2">
      <c r="A11" s="93" t="s">
        <v>78</v>
      </c>
      <c r="B11" s="179" t="s">
        <v>52</v>
      </c>
      <c r="C11" s="123">
        <v>1</v>
      </c>
      <c r="D11" s="89">
        <v>0</v>
      </c>
      <c r="E11" s="89">
        <v>1</v>
      </c>
      <c r="F11" s="193">
        <v>0</v>
      </c>
      <c r="G11" s="244">
        <v>2.419E-2</v>
      </c>
      <c r="H11" s="244">
        <v>3.1099999999999999E-2</v>
      </c>
      <c r="I11" s="244">
        <f t="shared" si="0"/>
        <v>6.9099999999999995E-3</v>
      </c>
      <c r="J11" s="245">
        <f t="shared" si="1"/>
        <v>0.28565522943365024</v>
      </c>
      <c r="K11" s="123">
        <v>1</v>
      </c>
      <c r="L11" s="89">
        <v>1</v>
      </c>
      <c r="M11" s="89">
        <v>1</v>
      </c>
      <c r="N11" s="193">
        <v>1</v>
      </c>
      <c r="O11" s="244">
        <v>2.419E-2</v>
      </c>
      <c r="P11" s="244">
        <v>9.153E-2</v>
      </c>
      <c r="Q11" s="244">
        <f t="shared" si="2"/>
        <v>6.7339999999999997E-2</v>
      </c>
      <c r="R11" s="245">
        <f t="shared" si="3"/>
        <v>2.7837949565936335</v>
      </c>
      <c r="S11" s="123">
        <v>1</v>
      </c>
      <c r="T11" s="89">
        <v>1</v>
      </c>
      <c r="U11" s="89">
        <v>1</v>
      </c>
      <c r="V11" s="193">
        <v>1</v>
      </c>
      <c r="W11" s="244">
        <v>2.419E-2</v>
      </c>
      <c r="X11" s="244">
        <v>0.14047999999999999</v>
      </c>
      <c r="Y11" s="244">
        <f t="shared" si="4"/>
        <v>0.11628999999999999</v>
      </c>
      <c r="Z11" s="245">
        <f t="shared" si="5"/>
        <v>4.8073584125671758</v>
      </c>
      <c r="AA11" s="123">
        <v>1</v>
      </c>
      <c r="AB11" s="89">
        <v>1</v>
      </c>
      <c r="AC11" s="89">
        <v>1</v>
      </c>
      <c r="AD11" s="193">
        <v>1</v>
      </c>
      <c r="AE11" s="244">
        <v>2.419E-2</v>
      </c>
      <c r="AF11" s="244">
        <v>0.2717</v>
      </c>
      <c r="AG11" s="244">
        <f t="shared" si="6"/>
        <v>0.24751000000000001</v>
      </c>
      <c r="AH11" s="245">
        <f t="shared" si="7"/>
        <v>10.231914014055395</v>
      </c>
      <c r="AI11" s="123">
        <v>1</v>
      </c>
      <c r="AJ11" s="89">
        <v>1</v>
      </c>
      <c r="AK11" s="89">
        <v>1</v>
      </c>
      <c r="AL11" s="193">
        <v>1</v>
      </c>
      <c r="AM11" s="244">
        <v>2.419E-2</v>
      </c>
      <c r="AN11" s="244">
        <v>0.25397999999999998</v>
      </c>
      <c r="AO11" s="244">
        <f t="shared" si="8"/>
        <v>0.22978999999999999</v>
      </c>
      <c r="AP11" s="245">
        <f t="shared" si="9"/>
        <v>9.499379909053328</v>
      </c>
      <c r="AQ11" s="123">
        <v>1</v>
      </c>
      <c r="AR11" s="89">
        <v>1</v>
      </c>
      <c r="AS11" s="89">
        <v>1</v>
      </c>
      <c r="AT11" s="193">
        <v>1</v>
      </c>
      <c r="AU11" s="244">
        <v>2.419E-2</v>
      </c>
      <c r="AV11" s="244">
        <v>0.27822999999999998</v>
      </c>
      <c r="AW11" s="244">
        <f t="shared" si="10"/>
        <v>0.25403999999999999</v>
      </c>
      <c r="AX11" s="245">
        <f t="shared" si="11"/>
        <v>10.501860272840016</v>
      </c>
      <c r="AY11" s="123">
        <v>1</v>
      </c>
      <c r="AZ11" s="89">
        <v>1</v>
      </c>
      <c r="BA11" s="89">
        <v>1</v>
      </c>
      <c r="BB11" s="193">
        <v>1</v>
      </c>
      <c r="BC11" s="244">
        <v>2.419E-2</v>
      </c>
      <c r="BD11" s="244">
        <v>0.29348999999999997</v>
      </c>
      <c r="BE11" s="244">
        <f t="shared" si="12"/>
        <v>0.26929999999999998</v>
      </c>
      <c r="BF11" s="245">
        <f t="shared" si="13"/>
        <v>11.132699462587846</v>
      </c>
    </row>
    <row r="12" spans="1:58" x14ac:dyDescent="0.2">
      <c r="A12" s="93" t="s">
        <v>78</v>
      </c>
      <c r="B12" s="222" t="s">
        <v>73</v>
      </c>
      <c r="C12" s="123">
        <v>1</v>
      </c>
      <c r="D12" s="89">
        <v>0</v>
      </c>
      <c r="E12" s="89">
        <v>1</v>
      </c>
      <c r="F12" s="193">
        <v>0</v>
      </c>
      <c r="G12" s="244">
        <v>1.7100000000000001E-2</v>
      </c>
      <c r="H12" s="244">
        <v>2.5530000000000001E-2</v>
      </c>
      <c r="I12" s="244">
        <f t="shared" si="0"/>
        <v>8.43E-3</v>
      </c>
      <c r="J12" s="245">
        <f t="shared" si="1"/>
        <v>0.49298245614035086</v>
      </c>
      <c r="K12" s="123">
        <v>1</v>
      </c>
      <c r="L12" s="89">
        <v>1</v>
      </c>
      <c r="M12" s="89">
        <v>1</v>
      </c>
      <c r="N12" s="193">
        <v>1</v>
      </c>
      <c r="O12" s="244">
        <v>1.7100000000000001E-2</v>
      </c>
      <c r="P12" s="244">
        <v>8.9560000000000001E-2</v>
      </c>
      <c r="Q12" s="244">
        <f t="shared" si="2"/>
        <v>7.2459999999999997E-2</v>
      </c>
      <c r="R12" s="245">
        <f t="shared" si="3"/>
        <v>4.2374269005847953</v>
      </c>
      <c r="S12" s="123">
        <v>1</v>
      </c>
      <c r="T12" s="89">
        <v>1</v>
      </c>
      <c r="U12" s="89">
        <v>1</v>
      </c>
      <c r="V12" s="193">
        <v>1</v>
      </c>
      <c r="W12" s="244">
        <v>1.7100000000000001E-2</v>
      </c>
      <c r="X12" s="244">
        <v>0.13971</v>
      </c>
      <c r="Y12" s="244">
        <f t="shared" si="4"/>
        <v>0.12261</v>
      </c>
      <c r="Z12" s="245">
        <f t="shared" si="5"/>
        <v>7.1701754385964911</v>
      </c>
      <c r="AA12" s="123">
        <v>1</v>
      </c>
      <c r="AB12" s="89">
        <v>1</v>
      </c>
      <c r="AC12" s="89">
        <v>1</v>
      </c>
      <c r="AD12" s="193">
        <v>1</v>
      </c>
      <c r="AE12" s="244">
        <v>1.7100000000000001E-2</v>
      </c>
      <c r="AF12" s="244">
        <v>0.20679</v>
      </c>
      <c r="AG12" s="244">
        <f t="shared" si="6"/>
        <v>0.18969</v>
      </c>
      <c r="AH12" s="245">
        <f t="shared" si="7"/>
        <v>11.09298245614035</v>
      </c>
      <c r="AI12" s="123">
        <v>1</v>
      </c>
      <c r="AJ12" s="89">
        <v>1</v>
      </c>
      <c r="AK12" s="89">
        <v>1</v>
      </c>
      <c r="AL12" s="193">
        <v>1</v>
      </c>
      <c r="AM12" s="244">
        <v>1.7100000000000001E-2</v>
      </c>
      <c r="AN12" s="244">
        <v>0.25373000000000001</v>
      </c>
      <c r="AO12" s="244">
        <f t="shared" si="8"/>
        <v>0.23663000000000001</v>
      </c>
      <c r="AP12" s="245">
        <f t="shared" si="9"/>
        <v>13.838011695906433</v>
      </c>
      <c r="AQ12" s="123">
        <v>1</v>
      </c>
      <c r="AR12" s="89">
        <v>1</v>
      </c>
      <c r="AS12" s="89">
        <v>1</v>
      </c>
      <c r="AT12" s="193">
        <v>1</v>
      </c>
      <c r="AU12" s="244">
        <v>1.7100000000000001E-2</v>
      </c>
      <c r="AV12" s="244">
        <v>0.27804000000000001</v>
      </c>
      <c r="AW12" s="244">
        <f t="shared" si="10"/>
        <v>0.26094000000000001</v>
      </c>
      <c r="AX12" s="245">
        <f t="shared" si="11"/>
        <v>15.259649122807017</v>
      </c>
      <c r="AY12" s="123">
        <v>1</v>
      </c>
      <c r="AZ12" s="89">
        <v>1</v>
      </c>
      <c r="BA12" s="89">
        <v>1</v>
      </c>
      <c r="BB12" s="193">
        <v>1</v>
      </c>
      <c r="BC12" s="244">
        <v>1.7100000000000001E-2</v>
      </c>
      <c r="BD12" s="244">
        <v>0.29332000000000003</v>
      </c>
      <c r="BE12" s="244">
        <f t="shared" si="12"/>
        <v>0.27622000000000002</v>
      </c>
      <c r="BF12" s="245">
        <f t="shared" si="13"/>
        <v>16.153216374269007</v>
      </c>
    </row>
    <row r="13" spans="1:58" x14ac:dyDescent="0.2">
      <c r="A13" s="93" t="s">
        <v>78</v>
      </c>
      <c r="B13" s="179" t="s">
        <v>74</v>
      </c>
      <c r="C13" s="123">
        <v>1</v>
      </c>
      <c r="D13" s="89">
        <v>0</v>
      </c>
      <c r="E13" s="89">
        <v>1</v>
      </c>
      <c r="F13" s="193">
        <v>0</v>
      </c>
      <c r="G13" s="244">
        <v>1.712E-2</v>
      </c>
      <c r="H13" s="244">
        <v>2.5559999999999999E-2</v>
      </c>
      <c r="I13" s="244">
        <f t="shared" si="0"/>
        <v>8.4399999999999996E-3</v>
      </c>
      <c r="J13" s="245">
        <f t="shared" si="1"/>
        <v>0.49299065420560745</v>
      </c>
      <c r="K13" s="123">
        <v>1</v>
      </c>
      <c r="L13" s="89">
        <v>1</v>
      </c>
      <c r="M13" s="89">
        <v>1</v>
      </c>
      <c r="N13" s="193">
        <v>1</v>
      </c>
      <c r="O13" s="244">
        <v>1.712E-2</v>
      </c>
      <c r="P13" s="244">
        <v>8.9590000000000003E-2</v>
      </c>
      <c r="Q13" s="244">
        <f t="shared" si="2"/>
        <v>7.2470000000000007E-2</v>
      </c>
      <c r="R13" s="245">
        <f t="shared" si="3"/>
        <v>4.2330607476635516</v>
      </c>
      <c r="S13" s="123">
        <v>1</v>
      </c>
      <c r="T13" s="89">
        <v>1</v>
      </c>
      <c r="U13" s="89">
        <v>1</v>
      </c>
      <c r="V13" s="193">
        <v>1</v>
      </c>
      <c r="W13" s="244">
        <v>1.712E-2</v>
      </c>
      <c r="X13" s="244">
        <v>0.13972999999999999</v>
      </c>
      <c r="Y13" s="244">
        <f t="shared" si="4"/>
        <v>0.12261</v>
      </c>
      <c r="Z13" s="245">
        <f t="shared" si="5"/>
        <v>7.1617990654205608</v>
      </c>
      <c r="AA13" s="123">
        <v>1</v>
      </c>
      <c r="AB13" s="89">
        <v>1</v>
      </c>
      <c r="AC13" s="89">
        <v>1</v>
      </c>
      <c r="AD13" s="193">
        <v>1</v>
      </c>
      <c r="AE13" s="244">
        <v>1.712E-2</v>
      </c>
      <c r="AF13" s="244">
        <v>0.20680000000000001</v>
      </c>
      <c r="AG13" s="244">
        <f t="shared" si="6"/>
        <v>0.18968000000000002</v>
      </c>
      <c r="AH13" s="245">
        <f t="shared" si="7"/>
        <v>11.079439252336449</v>
      </c>
      <c r="AI13" s="123">
        <v>1</v>
      </c>
      <c r="AJ13" s="89">
        <v>1</v>
      </c>
      <c r="AK13" s="89">
        <v>1</v>
      </c>
      <c r="AL13" s="193">
        <v>1</v>
      </c>
      <c r="AM13" s="244">
        <v>1.712E-2</v>
      </c>
      <c r="AN13" s="244">
        <v>0.25372</v>
      </c>
      <c r="AO13" s="244">
        <f t="shared" si="8"/>
        <v>0.2366</v>
      </c>
      <c r="AP13" s="245">
        <f t="shared" si="9"/>
        <v>13.820093457943926</v>
      </c>
      <c r="AQ13" s="123">
        <v>1</v>
      </c>
      <c r="AR13" s="89">
        <v>1</v>
      </c>
      <c r="AS13" s="89">
        <v>1</v>
      </c>
      <c r="AT13" s="193">
        <v>1</v>
      </c>
      <c r="AU13" s="244">
        <v>1.712E-2</v>
      </c>
      <c r="AV13" s="244">
        <v>0.27804000000000001</v>
      </c>
      <c r="AW13" s="244">
        <f t="shared" si="10"/>
        <v>0.26091999999999999</v>
      </c>
      <c r="AX13" s="245">
        <f t="shared" si="11"/>
        <v>15.240654205607475</v>
      </c>
      <c r="AY13" s="123">
        <v>1</v>
      </c>
      <c r="AZ13" s="89">
        <v>1</v>
      </c>
      <c r="BA13" s="89">
        <v>1</v>
      </c>
      <c r="BB13" s="193">
        <v>1</v>
      </c>
      <c r="BC13" s="244">
        <v>1.712E-2</v>
      </c>
      <c r="BD13" s="244">
        <v>0.29331000000000002</v>
      </c>
      <c r="BE13" s="244">
        <f t="shared" si="12"/>
        <v>0.27618999999999999</v>
      </c>
      <c r="BF13" s="245">
        <f t="shared" si="13"/>
        <v>16.132593457943926</v>
      </c>
    </row>
    <row r="14" spans="1:58" ht="17" thickBot="1" x14ac:dyDescent="0.25">
      <c r="A14" s="94" t="s">
        <v>78</v>
      </c>
      <c r="B14" s="180" t="s">
        <v>75</v>
      </c>
      <c r="C14" s="125">
        <v>1</v>
      </c>
      <c r="D14" s="186">
        <v>0</v>
      </c>
      <c r="E14" s="186">
        <v>1</v>
      </c>
      <c r="F14" s="194">
        <v>0</v>
      </c>
      <c r="G14" s="246">
        <v>1.7149999999999999E-2</v>
      </c>
      <c r="H14" s="246">
        <v>2.5559999999999999E-2</v>
      </c>
      <c r="I14" s="246">
        <f t="shared" si="0"/>
        <v>8.4100000000000008E-3</v>
      </c>
      <c r="J14" s="247">
        <f t="shared" si="1"/>
        <v>0.49037900874635576</v>
      </c>
      <c r="K14" s="125">
        <v>1</v>
      </c>
      <c r="L14" s="186">
        <v>1</v>
      </c>
      <c r="M14" s="186">
        <v>1</v>
      </c>
      <c r="N14" s="194">
        <v>1</v>
      </c>
      <c r="O14" s="246">
        <v>1.7149999999999999E-2</v>
      </c>
      <c r="P14" s="246">
        <v>8.9580000000000007E-2</v>
      </c>
      <c r="Q14" s="246">
        <f t="shared" si="2"/>
        <v>7.2430000000000008E-2</v>
      </c>
      <c r="R14" s="247">
        <f t="shared" si="3"/>
        <v>4.2233236151603508</v>
      </c>
      <c r="S14" s="125">
        <v>1</v>
      </c>
      <c r="T14" s="186">
        <v>1</v>
      </c>
      <c r="U14" s="186">
        <v>1</v>
      </c>
      <c r="V14" s="194">
        <v>1</v>
      </c>
      <c r="W14" s="246">
        <v>1.7149999999999999E-2</v>
      </c>
      <c r="X14" s="246">
        <v>0.13972000000000001</v>
      </c>
      <c r="Y14" s="246">
        <f t="shared" si="4"/>
        <v>0.12257000000000001</v>
      </c>
      <c r="Z14" s="247">
        <f t="shared" si="5"/>
        <v>7.146938775510205</v>
      </c>
      <c r="AA14" s="125">
        <v>1</v>
      </c>
      <c r="AB14" s="186">
        <v>1</v>
      </c>
      <c r="AC14" s="186">
        <v>1</v>
      </c>
      <c r="AD14" s="194">
        <v>1</v>
      </c>
      <c r="AE14" s="246">
        <v>1.7149999999999999E-2</v>
      </c>
      <c r="AF14" s="246">
        <v>0.20679</v>
      </c>
      <c r="AG14" s="246">
        <f t="shared" si="6"/>
        <v>0.18964</v>
      </c>
      <c r="AH14" s="247">
        <f t="shared" si="7"/>
        <v>11.057725947521867</v>
      </c>
      <c r="AI14" s="125">
        <v>1</v>
      </c>
      <c r="AJ14" s="186">
        <v>1</v>
      </c>
      <c r="AK14" s="186">
        <v>1</v>
      </c>
      <c r="AL14" s="194">
        <v>1</v>
      </c>
      <c r="AM14" s="246">
        <v>1.7149999999999999E-2</v>
      </c>
      <c r="AN14" s="246">
        <v>0.25373000000000001</v>
      </c>
      <c r="AO14" s="246">
        <f t="shared" si="8"/>
        <v>0.23658000000000001</v>
      </c>
      <c r="AP14" s="247">
        <f t="shared" si="9"/>
        <v>13.794752186588923</v>
      </c>
      <c r="AQ14" s="125">
        <v>1</v>
      </c>
      <c r="AR14" s="186">
        <v>1</v>
      </c>
      <c r="AS14" s="186">
        <v>1</v>
      </c>
      <c r="AT14" s="194">
        <v>1</v>
      </c>
      <c r="AU14" s="246">
        <v>1.7149999999999999E-2</v>
      </c>
      <c r="AV14" s="246">
        <v>0.27804000000000001</v>
      </c>
      <c r="AW14" s="246">
        <f t="shared" si="10"/>
        <v>0.26089000000000001</v>
      </c>
      <c r="AX14" s="247">
        <f t="shared" si="11"/>
        <v>15.212244897959186</v>
      </c>
      <c r="AY14" s="125">
        <v>1</v>
      </c>
      <c r="AZ14" s="186">
        <v>1</v>
      </c>
      <c r="BA14" s="186">
        <v>1</v>
      </c>
      <c r="BB14" s="194">
        <v>1</v>
      </c>
      <c r="BC14" s="246">
        <v>1.7149999999999999E-2</v>
      </c>
      <c r="BD14" s="246">
        <v>0.29332000000000003</v>
      </c>
      <c r="BE14" s="246">
        <f t="shared" si="12"/>
        <v>0.27617000000000003</v>
      </c>
      <c r="BF14" s="247">
        <f t="shared" si="13"/>
        <v>16.103206997084552</v>
      </c>
    </row>
    <row r="15" spans="1:58" x14ac:dyDescent="0.2">
      <c r="A15" s="92" t="s">
        <v>47</v>
      </c>
      <c r="B15" s="181">
        <v>100</v>
      </c>
      <c r="C15" s="121">
        <v>8.8999999999999996E-2</v>
      </c>
      <c r="D15" s="87">
        <v>0</v>
      </c>
      <c r="E15" s="87"/>
      <c r="F15" s="192"/>
      <c r="G15" s="242">
        <v>0.11119999999999999</v>
      </c>
      <c r="H15" s="242">
        <v>0.13431999999999999</v>
      </c>
      <c r="I15" s="242">
        <f t="shared" si="0"/>
        <v>2.3120000000000002E-2</v>
      </c>
      <c r="J15" s="248">
        <f t="shared" si="1"/>
        <v>0.20791366906474823</v>
      </c>
      <c r="K15" s="121">
        <v>0.94699999999999995</v>
      </c>
      <c r="L15" s="87">
        <v>1E-3</v>
      </c>
      <c r="M15" s="87"/>
      <c r="N15" s="192"/>
      <c r="O15" s="242">
        <v>0.11119999999999999</v>
      </c>
      <c r="P15" s="242">
        <v>0.26111000000000001</v>
      </c>
      <c r="Q15" s="242">
        <f t="shared" si="2"/>
        <v>0.14991000000000002</v>
      </c>
      <c r="R15" s="248">
        <f t="shared" si="3"/>
        <v>1.348111510791367</v>
      </c>
      <c r="S15" s="121">
        <v>1</v>
      </c>
      <c r="T15" s="87">
        <v>2.1999999999999999E-2</v>
      </c>
      <c r="U15" s="87"/>
      <c r="V15" s="192"/>
      <c r="W15" s="242">
        <v>0.11119999999999999</v>
      </c>
      <c r="X15" s="242">
        <v>0.33074999999999999</v>
      </c>
      <c r="Y15" s="242">
        <f t="shared" si="4"/>
        <v>0.21955</v>
      </c>
      <c r="Z15" s="248">
        <f t="shared" si="5"/>
        <v>1.9743705035971224</v>
      </c>
      <c r="AA15" s="121">
        <v>1</v>
      </c>
      <c r="AB15" s="87">
        <v>0.39400000000000002</v>
      </c>
      <c r="AC15" s="87"/>
      <c r="AD15" s="192"/>
      <c r="AE15" s="242">
        <v>0.11119999999999999</v>
      </c>
      <c r="AF15" s="242">
        <v>0.40627999999999997</v>
      </c>
      <c r="AG15" s="242">
        <f t="shared" si="6"/>
        <v>0.29508000000000001</v>
      </c>
      <c r="AH15" s="248">
        <f t="shared" si="7"/>
        <v>2.6535971223021586</v>
      </c>
      <c r="AI15" s="121">
        <v>1</v>
      </c>
      <c r="AJ15" s="87">
        <v>0.76900000000000002</v>
      </c>
      <c r="AK15" s="87"/>
      <c r="AL15" s="192"/>
      <c r="AM15" s="242">
        <v>0.11119999999999999</v>
      </c>
      <c r="AN15" s="242">
        <v>0.44531999999999999</v>
      </c>
      <c r="AO15" s="242">
        <f t="shared" si="8"/>
        <v>0.33411999999999997</v>
      </c>
      <c r="AP15" s="248">
        <f t="shared" si="9"/>
        <v>3.0046762589928058</v>
      </c>
      <c r="AQ15" s="121">
        <v>1</v>
      </c>
      <c r="AR15" s="87">
        <v>0.86199999999999999</v>
      </c>
      <c r="AS15" s="87"/>
      <c r="AT15" s="192"/>
      <c r="AU15" s="242">
        <v>0.11119999999999999</v>
      </c>
      <c r="AV15" s="242">
        <v>0.46040999999999999</v>
      </c>
      <c r="AW15" s="242">
        <f t="shared" si="10"/>
        <v>0.34921000000000002</v>
      </c>
      <c r="AX15" s="248">
        <f t="shared" si="11"/>
        <v>3.140377697841727</v>
      </c>
      <c r="AY15" s="121">
        <v>1</v>
      </c>
      <c r="AZ15" s="87">
        <v>0.90100000000000002</v>
      </c>
      <c r="BA15" s="87"/>
      <c r="BB15" s="192"/>
      <c r="BC15" s="242">
        <v>0.112</v>
      </c>
      <c r="BD15" s="242">
        <v>0.46855000000000002</v>
      </c>
      <c r="BE15" s="242">
        <f t="shared" si="12"/>
        <v>0.35655000000000003</v>
      </c>
      <c r="BF15" s="248">
        <f t="shared" si="13"/>
        <v>3.1834821428571431</v>
      </c>
    </row>
    <row r="16" spans="1:58" x14ac:dyDescent="0.2">
      <c r="A16" s="93" t="s">
        <v>47</v>
      </c>
      <c r="B16" s="182">
        <v>250</v>
      </c>
      <c r="C16" s="123">
        <v>0.24099999999999999</v>
      </c>
      <c r="D16" s="89">
        <v>0</v>
      </c>
      <c r="E16" s="89"/>
      <c r="F16" s="193"/>
      <c r="G16" s="244">
        <v>6.9760000000000003E-2</v>
      </c>
      <c r="H16" s="244">
        <v>0.10333000000000001</v>
      </c>
      <c r="I16" s="244">
        <f t="shared" si="0"/>
        <v>3.3570000000000003E-2</v>
      </c>
      <c r="J16" s="249">
        <f t="shared" si="1"/>
        <v>0.4812213302752294</v>
      </c>
      <c r="K16" s="123">
        <v>1</v>
      </c>
      <c r="L16" s="89">
        <v>0</v>
      </c>
      <c r="M16" s="89"/>
      <c r="N16" s="193"/>
      <c r="O16" s="244">
        <v>6.9760000000000003E-2</v>
      </c>
      <c r="P16" s="244">
        <v>0.23591000000000001</v>
      </c>
      <c r="Q16" s="244">
        <f t="shared" si="2"/>
        <v>0.16615000000000002</v>
      </c>
      <c r="R16" s="249">
        <f t="shared" si="3"/>
        <v>2.381737385321101</v>
      </c>
      <c r="S16" s="123">
        <v>1</v>
      </c>
      <c r="T16" s="89">
        <v>0.159</v>
      </c>
      <c r="U16" s="89"/>
      <c r="V16" s="193"/>
      <c r="W16" s="244">
        <v>6.9760000000000003E-2</v>
      </c>
      <c r="X16" s="244">
        <v>0.30708000000000002</v>
      </c>
      <c r="Y16" s="244">
        <f t="shared" si="4"/>
        <v>0.23732000000000003</v>
      </c>
      <c r="Z16" s="249">
        <f t="shared" si="5"/>
        <v>3.4019495412844041</v>
      </c>
      <c r="AA16" s="123">
        <v>1</v>
      </c>
      <c r="AB16" s="89">
        <v>0.94699999999999995</v>
      </c>
      <c r="AC16" s="89"/>
      <c r="AD16" s="193"/>
      <c r="AE16" s="244">
        <v>6.9760000000000003E-2</v>
      </c>
      <c r="AF16" s="244">
        <v>0.38407999999999998</v>
      </c>
      <c r="AG16" s="244">
        <f t="shared" si="6"/>
        <v>0.31431999999999999</v>
      </c>
      <c r="AH16" s="249">
        <f t="shared" si="7"/>
        <v>4.5057339449541285</v>
      </c>
      <c r="AI16" s="123">
        <v>1</v>
      </c>
      <c r="AJ16" s="89">
        <v>0.998</v>
      </c>
      <c r="AK16" s="89"/>
      <c r="AL16" s="193"/>
      <c r="AM16" s="244">
        <v>6.9760000000000003E-2</v>
      </c>
      <c r="AN16" s="244">
        <v>0.42330000000000001</v>
      </c>
      <c r="AO16" s="244">
        <f t="shared" si="8"/>
        <v>0.35354000000000002</v>
      </c>
      <c r="AP16" s="249">
        <f t="shared" si="9"/>
        <v>5.0679472477064218</v>
      </c>
      <c r="AQ16" s="123">
        <v>1</v>
      </c>
      <c r="AR16" s="89">
        <v>0.999</v>
      </c>
      <c r="AS16" s="89"/>
      <c r="AT16" s="193"/>
      <c r="AU16" s="244">
        <v>6.9760000000000003E-2</v>
      </c>
      <c r="AV16" s="244">
        <v>0.43915999999999999</v>
      </c>
      <c r="AW16" s="244">
        <f t="shared" si="10"/>
        <v>0.36940000000000001</v>
      </c>
      <c r="AX16" s="249">
        <f t="shared" si="11"/>
        <v>5.2952981651376145</v>
      </c>
      <c r="AY16" s="123">
        <v>1</v>
      </c>
      <c r="AZ16" s="89">
        <v>1</v>
      </c>
      <c r="BA16" s="89"/>
      <c r="BB16" s="193"/>
      <c r="BC16" s="244">
        <v>6.9760000000000003E-2</v>
      </c>
      <c r="BD16" s="244">
        <v>0.44766</v>
      </c>
      <c r="BE16" s="244">
        <f t="shared" si="12"/>
        <v>0.37790000000000001</v>
      </c>
      <c r="BF16" s="249">
        <f t="shared" si="13"/>
        <v>5.4171444954128436</v>
      </c>
    </row>
    <row r="17" spans="1:58" x14ac:dyDescent="0.2">
      <c r="A17" s="93" t="s">
        <v>47</v>
      </c>
      <c r="B17" s="183">
        <v>500</v>
      </c>
      <c r="C17" s="123">
        <v>0.52900000000000003</v>
      </c>
      <c r="D17" s="89">
        <v>0</v>
      </c>
      <c r="E17" s="89"/>
      <c r="F17" s="193"/>
      <c r="G17" s="244">
        <v>5.0220000000000001E-2</v>
      </c>
      <c r="H17" s="244">
        <v>8.8059999999999999E-2</v>
      </c>
      <c r="I17" s="244">
        <f t="shared" si="0"/>
        <v>3.7839999999999999E-2</v>
      </c>
      <c r="J17" s="249">
        <f t="shared" si="1"/>
        <v>0.75348466746316201</v>
      </c>
      <c r="K17" s="123">
        <v>1</v>
      </c>
      <c r="L17" s="89">
        <v>8.9999999999999993E-3</v>
      </c>
      <c r="M17" s="89"/>
      <c r="N17" s="193"/>
      <c r="O17" s="244">
        <v>5.0220000000000001E-2</v>
      </c>
      <c r="P17" s="244">
        <v>0.22339999999999999</v>
      </c>
      <c r="Q17" s="244">
        <f t="shared" si="2"/>
        <v>0.17318</v>
      </c>
      <c r="R17" s="249">
        <f t="shared" si="3"/>
        <v>3.448426921545201</v>
      </c>
      <c r="S17" s="123">
        <v>1</v>
      </c>
      <c r="T17" s="89">
        <v>0.57799999999999996</v>
      </c>
      <c r="U17" s="89"/>
      <c r="V17" s="193"/>
      <c r="W17" s="244">
        <v>5.0220000000000001E-2</v>
      </c>
      <c r="X17" s="244">
        <v>0.29483999999999999</v>
      </c>
      <c r="Y17" s="244">
        <f t="shared" si="4"/>
        <v>0.24462</v>
      </c>
      <c r="Z17" s="249">
        <f t="shared" si="5"/>
        <v>4.870967741935484</v>
      </c>
      <c r="AA17" s="123">
        <v>1</v>
      </c>
      <c r="AB17" s="89">
        <v>1</v>
      </c>
      <c r="AC17" s="89"/>
      <c r="AD17" s="193"/>
      <c r="AE17" s="244">
        <v>5.0220000000000001E-2</v>
      </c>
      <c r="AF17" s="244">
        <v>0.37286000000000002</v>
      </c>
      <c r="AG17" s="244">
        <f t="shared" si="6"/>
        <v>0.32264000000000004</v>
      </c>
      <c r="AH17" s="249">
        <f t="shared" si="7"/>
        <v>6.4245320589406614</v>
      </c>
      <c r="AI17" s="123">
        <v>1</v>
      </c>
      <c r="AJ17" s="89">
        <v>1</v>
      </c>
      <c r="AK17" s="89"/>
      <c r="AL17" s="193"/>
      <c r="AM17" s="244">
        <v>5.0220000000000001E-2</v>
      </c>
      <c r="AN17" s="244">
        <v>0.41270000000000001</v>
      </c>
      <c r="AO17" s="244">
        <f t="shared" si="8"/>
        <v>0.36248000000000002</v>
      </c>
      <c r="AP17" s="249">
        <f t="shared" si="9"/>
        <v>7.2178414974113903</v>
      </c>
      <c r="AQ17" s="123">
        <v>1</v>
      </c>
      <c r="AR17" s="89">
        <v>1</v>
      </c>
      <c r="AS17" s="89"/>
      <c r="AT17" s="193"/>
      <c r="AU17" s="244">
        <v>5.0220000000000001E-2</v>
      </c>
      <c r="AV17" s="244">
        <v>0.42864000000000002</v>
      </c>
      <c r="AW17" s="244">
        <f t="shared" si="10"/>
        <v>0.37842000000000003</v>
      </c>
      <c r="AX17" s="249">
        <f t="shared" si="11"/>
        <v>7.5352449223416968</v>
      </c>
      <c r="AY17" s="123">
        <v>1</v>
      </c>
      <c r="AZ17" s="89">
        <v>1</v>
      </c>
      <c r="BA17" s="89"/>
      <c r="BB17" s="193"/>
      <c r="BC17" s="244">
        <v>5.0220000000000001E-2</v>
      </c>
      <c r="BD17" s="244">
        <v>0.43737999999999999</v>
      </c>
      <c r="BE17" s="244">
        <f t="shared" si="12"/>
        <v>0.38716</v>
      </c>
      <c r="BF17" s="249">
        <f t="shared" si="13"/>
        <v>7.7092791716447628</v>
      </c>
    </row>
    <row r="18" spans="1:58" ht="17" thickBot="1" x14ac:dyDescent="0.25">
      <c r="A18" s="94" t="s">
        <v>47</v>
      </c>
      <c r="B18" s="184">
        <v>1000</v>
      </c>
      <c r="C18" s="237">
        <v>0.90900000000000003</v>
      </c>
      <c r="D18" s="239">
        <v>0</v>
      </c>
      <c r="E18" s="239"/>
      <c r="F18" s="238"/>
      <c r="G18" s="250">
        <v>3.601E-2</v>
      </c>
      <c r="H18" s="250">
        <v>8.1220000000000001E-2</v>
      </c>
      <c r="I18" s="250">
        <f t="shared" si="0"/>
        <v>4.521E-2</v>
      </c>
      <c r="J18" s="251">
        <f t="shared" si="1"/>
        <v>1.2554845876145515</v>
      </c>
      <c r="K18" s="237">
        <v>1</v>
      </c>
      <c r="L18" s="239">
        <v>0.04</v>
      </c>
      <c r="M18" s="239"/>
      <c r="N18" s="238"/>
      <c r="O18" s="250">
        <v>3.601E-2</v>
      </c>
      <c r="P18" s="250">
        <v>0.21654999999999999</v>
      </c>
      <c r="Q18" s="250">
        <f t="shared" si="2"/>
        <v>0.18053999999999998</v>
      </c>
      <c r="R18" s="251">
        <f t="shared" si="3"/>
        <v>5.0136073312968614</v>
      </c>
      <c r="S18" s="237">
        <v>1</v>
      </c>
      <c r="T18" s="239">
        <v>0.96199999999999997</v>
      </c>
      <c r="U18" s="239"/>
      <c r="V18" s="238"/>
      <c r="W18" s="250">
        <v>3.601E-2</v>
      </c>
      <c r="X18" s="250">
        <v>0.28805999999999998</v>
      </c>
      <c r="Y18" s="250">
        <f t="shared" si="4"/>
        <v>0.25205</v>
      </c>
      <c r="Z18" s="251">
        <f t="shared" si="5"/>
        <v>6.9994445987225768</v>
      </c>
      <c r="AA18" s="237">
        <v>1</v>
      </c>
      <c r="AB18" s="239">
        <v>0.111</v>
      </c>
      <c r="AC18" s="239"/>
      <c r="AD18" s="238"/>
      <c r="AE18" s="250">
        <v>3.601E-2</v>
      </c>
      <c r="AF18" s="250">
        <v>0.36642999999999998</v>
      </c>
      <c r="AG18" s="250">
        <f t="shared" si="6"/>
        <v>0.33041999999999999</v>
      </c>
      <c r="AH18" s="251">
        <f t="shared" si="7"/>
        <v>9.1757845043043602</v>
      </c>
      <c r="AI18" s="237">
        <v>1</v>
      </c>
      <c r="AJ18" s="239">
        <v>1</v>
      </c>
      <c r="AK18" s="239"/>
      <c r="AL18" s="238"/>
      <c r="AM18" s="250">
        <v>3.601E-2</v>
      </c>
      <c r="AN18" s="250">
        <v>0.40629999999999999</v>
      </c>
      <c r="AO18" s="250">
        <f t="shared" si="8"/>
        <v>0.37029000000000001</v>
      </c>
      <c r="AP18" s="251">
        <f t="shared" si="9"/>
        <v>10.282976950846987</v>
      </c>
      <c r="AQ18" s="237">
        <v>1</v>
      </c>
      <c r="AR18" s="239">
        <v>1</v>
      </c>
      <c r="AS18" s="239"/>
      <c r="AT18" s="238"/>
      <c r="AU18" s="250">
        <v>3.601E-2</v>
      </c>
      <c r="AV18" s="250">
        <v>0.42230000000000001</v>
      </c>
      <c r="AW18" s="250">
        <f t="shared" si="10"/>
        <v>0.38629000000000002</v>
      </c>
      <c r="AX18" s="251">
        <f t="shared" si="11"/>
        <v>10.727297972785339</v>
      </c>
      <c r="AY18" s="237">
        <v>1</v>
      </c>
      <c r="AZ18" s="239">
        <v>1</v>
      </c>
      <c r="BA18" s="239"/>
      <c r="BB18" s="238"/>
      <c r="BC18" s="250">
        <v>3.601E-2</v>
      </c>
      <c r="BD18" s="250">
        <v>0.43095</v>
      </c>
      <c r="BE18" s="250">
        <f t="shared" si="12"/>
        <v>0.39494000000000001</v>
      </c>
      <c r="BF18" s="251">
        <f t="shared" si="13"/>
        <v>10.967509025270758</v>
      </c>
    </row>
    <row r="19" spans="1:58" ht="17" customHeight="1" x14ac:dyDescent="0.3">
      <c r="A19" s="236" t="s">
        <v>112</v>
      </c>
      <c r="B19" s="11"/>
      <c r="C19" s="240"/>
      <c r="D19" s="240"/>
      <c r="E19" s="240"/>
    </row>
    <row r="20" spans="1:58" ht="17" customHeight="1" x14ac:dyDescent="0.3">
      <c r="A20" s="255" t="s">
        <v>95</v>
      </c>
      <c r="B20" s="236"/>
      <c r="C20" s="241"/>
      <c r="D20" s="241"/>
      <c r="E20" s="241"/>
      <c r="K20" t="s">
        <v>6</v>
      </c>
      <c r="L20" t="s">
        <v>6</v>
      </c>
    </row>
    <row r="21" spans="1:58" ht="17" customHeight="1" x14ac:dyDescent="0.3">
      <c r="A21" s="255" t="s">
        <v>96</v>
      </c>
      <c r="B21" s="236"/>
      <c r="C21" s="241"/>
      <c r="D21" s="241"/>
      <c r="E21" s="241"/>
    </row>
    <row r="22" spans="1:58" ht="17" customHeight="1" x14ac:dyDescent="0.2">
      <c r="A22" s="11"/>
      <c r="B22" s="11"/>
    </row>
    <row r="23" spans="1:58" ht="17" customHeight="1" x14ac:dyDescent="0.2">
      <c r="A23" s="236" t="s">
        <v>98</v>
      </c>
      <c r="B23" s="11"/>
    </row>
    <row r="25" spans="1:58" x14ac:dyDescent="0.2">
      <c r="A25" t="s">
        <v>109</v>
      </c>
    </row>
    <row r="26" spans="1:58" x14ac:dyDescent="0.2">
      <c r="A26" t="s">
        <v>122</v>
      </c>
    </row>
    <row r="27" spans="1:58" x14ac:dyDescent="0.2">
      <c r="A27" t="s">
        <v>110</v>
      </c>
    </row>
    <row r="28" spans="1:58" x14ac:dyDescent="0.2">
      <c r="A28" t="s">
        <v>111</v>
      </c>
    </row>
    <row r="30" spans="1:58" x14ac:dyDescent="0.2">
      <c r="A30" t="s">
        <v>123</v>
      </c>
    </row>
    <row r="32" spans="1:58" x14ac:dyDescent="0.2">
      <c r="A32" t="s">
        <v>113</v>
      </c>
    </row>
    <row r="33" spans="1:2" x14ac:dyDescent="0.2">
      <c r="A33" t="s">
        <v>114</v>
      </c>
      <c r="B33" t="s">
        <v>116</v>
      </c>
    </row>
    <row r="34" spans="1:2" x14ac:dyDescent="0.2">
      <c r="A34" t="s">
        <v>115</v>
      </c>
    </row>
    <row r="37" spans="1:2" x14ac:dyDescent="0.2">
      <c r="A37" t="s">
        <v>117</v>
      </c>
    </row>
    <row r="38" spans="1:2" x14ac:dyDescent="0.2">
      <c r="A38" t="s">
        <v>90</v>
      </c>
    </row>
    <row r="39" spans="1:2" x14ac:dyDescent="0.2">
      <c r="A39" t="s">
        <v>118</v>
      </c>
    </row>
    <row r="40" spans="1:2" x14ac:dyDescent="0.2">
      <c r="A40" t="s">
        <v>119</v>
      </c>
    </row>
    <row r="41" spans="1:2" x14ac:dyDescent="0.2">
      <c r="A41" t="s">
        <v>120</v>
      </c>
    </row>
    <row r="42" spans="1:2" x14ac:dyDescent="0.2">
      <c r="A42" t="s">
        <v>121</v>
      </c>
    </row>
    <row r="43" spans="1:2" x14ac:dyDescent="0.2">
      <c r="A43">
        <v>10000</v>
      </c>
    </row>
    <row r="44" spans="1:2" x14ac:dyDescent="0.2">
      <c r="A44">
        <v>10000</v>
      </c>
    </row>
  </sheetData>
  <mergeCells count="35">
    <mergeCell ref="AM4:AP4"/>
    <mergeCell ref="AQ4:AT4"/>
    <mergeCell ref="AU4:AX4"/>
    <mergeCell ref="AY4:BB4"/>
    <mergeCell ref="BC4:BF4"/>
    <mergeCell ref="AY3:BF3"/>
    <mergeCell ref="C4:F4"/>
    <mergeCell ref="G4:J4"/>
    <mergeCell ref="K4:N4"/>
    <mergeCell ref="O4:R4"/>
    <mergeCell ref="S4:V4"/>
    <mergeCell ref="W4:Z4"/>
    <mergeCell ref="AA4:AD4"/>
    <mergeCell ref="AE4:AH4"/>
    <mergeCell ref="AI4:AL4"/>
    <mergeCell ref="C3:J3"/>
    <mergeCell ref="K3:R3"/>
    <mergeCell ref="S3:Z3"/>
    <mergeCell ref="AA3:AH3"/>
    <mergeCell ref="AI3:AP3"/>
    <mergeCell ref="AQ3:AX3"/>
    <mergeCell ref="AY1:BF1"/>
    <mergeCell ref="C2:J2"/>
    <mergeCell ref="K2:R2"/>
    <mergeCell ref="S2:Z2"/>
    <mergeCell ref="AA2:AH2"/>
    <mergeCell ref="AI2:AP2"/>
    <mergeCell ref="AQ2:AX2"/>
    <mergeCell ref="AY2:BF2"/>
    <mergeCell ref="C1:J1"/>
    <mergeCell ref="K1:R1"/>
    <mergeCell ref="S1:Z1"/>
    <mergeCell ref="AA1:AH1"/>
    <mergeCell ref="AI1:AP1"/>
    <mergeCell ref="AQ1:AX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6E5A-9BA3-8B41-BDB7-CB985D2A4978}">
  <dimension ref="A1:BN44"/>
  <sheetViews>
    <sheetView zoomScaleNormal="100" workbookViewId="0">
      <pane xSplit="2" ySplit="5" topLeftCell="X6" activePane="bottomRight" state="frozen"/>
      <selection pane="topRight" activeCell="C1" sqref="C1"/>
      <selection pane="bottomLeft" activeCell="A7" sqref="A7"/>
      <selection pane="bottomRight" activeCell="X19" sqref="X19"/>
    </sheetView>
  </sheetViews>
  <sheetFormatPr baseColWidth="10" defaultRowHeight="16" x14ac:dyDescent="0.2"/>
  <cols>
    <col min="1" max="1" width="15.83203125" customWidth="1"/>
    <col min="3" max="6" width="7.83203125" customWidth="1"/>
    <col min="7" max="10" width="9.83203125" customWidth="1"/>
    <col min="11" max="14" width="7.83203125" customWidth="1"/>
    <col min="15" max="18" width="9.83203125" customWidth="1"/>
    <col min="19" max="22" width="7.83203125" customWidth="1"/>
    <col min="23" max="26" width="9.83203125" customWidth="1"/>
    <col min="27" max="30" width="7.83203125" customWidth="1"/>
    <col min="31" max="34" width="9.83203125" customWidth="1"/>
    <col min="35" max="38" width="7.83203125" customWidth="1"/>
    <col min="39" max="42" width="9.83203125" customWidth="1"/>
    <col min="43" max="46" width="7.83203125" customWidth="1"/>
    <col min="47" max="50" width="9.83203125" customWidth="1"/>
    <col min="51" max="54" width="7.83203125" customWidth="1"/>
    <col min="55" max="58" width="9.83203125" customWidth="1"/>
    <col min="59" max="62" width="7.83203125" customWidth="1"/>
    <col min="63" max="66" width="9.83203125" customWidth="1"/>
  </cols>
  <sheetData>
    <row r="1" spans="1:66" x14ac:dyDescent="0.2">
      <c r="A1" s="173" t="s">
        <v>22</v>
      </c>
      <c r="B1" s="177"/>
      <c r="C1" s="223" t="s">
        <v>87</v>
      </c>
      <c r="D1" s="226"/>
      <c r="E1" s="226"/>
      <c r="F1" s="224"/>
      <c r="G1" s="224"/>
      <c r="H1" s="224"/>
      <c r="I1" s="224"/>
      <c r="J1" s="225"/>
      <c r="K1" s="223" t="s">
        <v>93</v>
      </c>
      <c r="L1" s="226"/>
      <c r="M1" s="226"/>
      <c r="N1" s="224"/>
      <c r="O1" s="224"/>
      <c r="P1" s="224"/>
      <c r="Q1" s="224"/>
      <c r="R1" s="225"/>
      <c r="S1" s="223" t="s">
        <v>94</v>
      </c>
      <c r="T1" s="226"/>
      <c r="U1" s="226"/>
      <c r="V1" s="224"/>
      <c r="W1" s="224"/>
      <c r="X1" s="224"/>
      <c r="Y1" s="224"/>
      <c r="Z1" s="225"/>
      <c r="AA1" s="223" t="s">
        <v>102</v>
      </c>
      <c r="AB1" s="226"/>
      <c r="AC1" s="226"/>
      <c r="AD1" s="224"/>
      <c r="AE1" s="224"/>
      <c r="AF1" s="224"/>
      <c r="AG1" s="224"/>
      <c r="AH1" s="225"/>
      <c r="AI1" s="223" t="s">
        <v>129</v>
      </c>
      <c r="AJ1" s="226"/>
      <c r="AK1" s="226"/>
      <c r="AL1" s="224"/>
      <c r="AM1" s="224"/>
      <c r="AN1" s="224"/>
      <c r="AO1" s="224"/>
      <c r="AP1" s="225"/>
      <c r="AQ1" s="223" t="s">
        <v>104</v>
      </c>
      <c r="AR1" s="226"/>
      <c r="AS1" s="226"/>
      <c r="AT1" s="224"/>
      <c r="AU1" s="224"/>
      <c r="AV1" s="224"/>
      <c r="AW1" s="224"/>
      <c r="AX1" s="225"/>
      <c r="AY1" s="223" t="s">
        <v>106</v>
      </c>
      <c r="AZ1" s="226"/>
      <c r="BA1" s="226"/>
      <c r="BB1" s="224"/>
      <c r="BC1" s="224"/>
      <c r="BD1" s="224"/>
      <c r="BE1" s="224"/>
      <c r="BF1" s="225"/>
      <c r="BG1" s="223" t="s">
        <v>94</v>
      </c>
      <c r="BH1" s="226"/>
      <c r="BI1" s="226"/>
      <c r="BJ1" s="224"/>
      <c r="BK1" s="224"/>
      <c r="BL1" s="224"/>
      <c r="BM1" s="224"/>
      <c r="BN1" s="225"/>
    </row>
    <row r="2" spans="1:66" x14ac:dyDescent="0.2">
      <c r="A2" s="173" t="s">
        <v>76</v>
      </c>
      <c r="B2" s="177"/>
      <c r="C2" s="233">
        <v>0.91852999999999996</v>
      </c>
      <c r="D2" s="252"/>
      <c r="E2" s="252"/>
      <c r="F2" s="234"/>
      <c r="G2" s="234"/>
      <c r="H2" s="234"/>
      <c r="I2" s="234"/>
      <c r="J2" s="235"/>
      <c r="K2" s="233">
        <v>0.91852999999999996</v>
      </c>
      <c r="L2" s="252"/>
      <c r="M2" s="252"/>
      <c r="N2" s="234"/>
      <c r="O2" s="234"/>
      <c r="P2" s="234"/>
      <c r="Q2" s="234"/>
      <c r="R2" s="235"/>
      <c r="S2" s="233">
        <v>0.91852999999999996</v>
      </c>
      <c r="T2" s="252"/>
      <c r="U2" s="252"/>
      <c r="V2" s="234"/>
      <c r="W2" s="234"/>
      <c r="X2" s="234"/>
      <c r="Y2" s="234"/>
      <c r="Z2" s="235"/>
      <c r="AA2" s="233">
        <v>0.91852999999999996</v>
      </c>
      <c r="AB2" s="252"/>
      <c r="AC2" s="252"/>
      <c r="AD2" s="234"/>
      <c r="AE2" s="234"/>
      <c r="AF2" s="234"/>
      <c r="AG2" s="234"/>
      <c r="AH2" s="235"/>
      <c r="AI2" s="233">
        <v>0.91852999999999996</v>
      </c>
      <c r="AJ2" s="252"/>
      <c r="AK2" s="252"/>
      <c r="AL2" s="234"/>
      <c r="AM2" s="234"/>
      <c r="AN2" s="234"/>
      <c r="AO2" s="234"/>
      <c r="AP2" s="235"/>
      <c r="AQ2" s="233">
        <v>0.91852999999999996</v>
      </c>
      <c r="AR2" s="252"/>
      <c r="AS2" s="252"/>
      <c r="AT2" s="234"/>
      <c r="AU2" s="234"/>
      <c r="AV2" s="234"/>
      <c r="AW2" s="234"/>
      <c r="AX2" s="235"/>
      <c r="AY2" s="233">
        <v>0.91852999999999996</v>
      </c>
      <c r="AZ2" s="252"/>
      <c r="BA2" s="252"/>
      <c r="BB2" s="234"/>
      <c r="BC2" s="234"/>
      <c r="BD2" s="234"/>
      <c r="BE2" s="234"/>
      <c r="BF2" s="235"/>
      <c r="BG2" s="233">
        <v>0.91852999999999996</v>
      </c>
      <c r="BH2" s="252"/>
      <c r="BI2" s="252"/>
      <c r="BJ2" s="234"/>
      <c r="BK2" s="234"/>
      <c r="BL2" s="234"/>
      <c r="BM2" s="234"/>
      <c r="BN2" s="235"/>
    </row>
    <row r="3" spans="1:66" x14ac:dyDescent="0.2">
      <c r="A3" s="173" t="s">
        <v>85</v>
      </c>
      <c r="B3" s="177"/>
      <c r="C3" s="223" t="s">
        <v>88</v>
      </c>
      <c r="D3" s="226"/>
      <c r="E3" s="226"/>
      <c r="F3" s="227"/>
      <c r="G3" s="227"/>
      <c r="H3" s="227"/>
      <c r="I3" s="227"/>
      <c r="J3" s="228"/>
      <c r="K3" s="223" t="s">
        <v>97</v>
      </c>
      <c r="L3" s="226"/>
      <c r="M3" s="226"/>
      <c r="N3" s="227"/>
      <c r="O3" s="227"/>
      <c r="P3" s="227"/>
      <c r="Q3" s="227"/>
      <c r="R3" s="228"/>
      <c r="S3" s="223" t="s">
        <v>127</v>
      </c>
      <c r="T3" s="226"/>
      <c r="U3" s="226"/>
      <c r="V3" s="227"/>
      <c r="W3" s="227"/>
      <c r="X3" s="227"/>
      <c r="Y3" s="227"/>
      <c r="Z3" s="228"/>
      <c r="AA3" s="223" t="s">
        <v>128</v>
      </c>
      <c r="AB3" s="226"/>
      <c r="AC3" s="226"/>
      <c r="AD3" s="227"/>
      <c r="AE3" s="227"/>
      <c r="AF3" s="227"/>
      <c r="AG3" s="227"/>
      <c r="AH3" s="228"/>
      <c r="AI3" s="223" t="s">
        <v>140</v>
      </c>
      <c r="AJ3" s="226"/>
      <c r="AK3" s="226"/>
      <c r="AL3" s="227"/>
      <c r="AM3" s="227"/>
      <c r="AN3" s="227"/>
      <c r="AO3" s="227"/>
      <c r="AP3" s="228"/>
      <c r="AQ3" s="223" t="s">
        <v>130</v>
      </c>
      <c r="AR3" s="226"/>
      <c r="AS3" s="226"/>
      <c r="AT3" s="227"/>
      <c r="AU3" s="227"/>
      <c r="AV3" s="227"/>
      <c r="AW3" s="227"/>
      <c r="AX3" s="228"/>
      <c r="AY3" s="223" t="s">
        <v>135</v>
      </c>
      <c r="AZ3" s="226"/>
      <c r="BA3" s="226"/>
      <c r="BB3" s="227"/>
      <c r="BC3" s="227"/>
      <c r="BD3" s="227"/>
      <c r="BE3" s="227"/>
      <c r="BF3" s="228"/>
      <c r="BG3" s="223" t="s">
        <v>136</v>
      </c>
      <c r="BH3" s="226"/>
      <c r="BI3" s="226"/>
      <c r="BJ3" s="227"/>
      <c r="BK3" s="227"/>
      <c r="BL3" s="227"/>
      <c r="BM3" s="227"/>
      <c r="BN3" s="228"/>
    </row>
    <row r="4" spans="1:66" x14ac:dyDescent="0.2">
      <c r="A4" s="173" t="s">
        <v>70</v>
      </c>
      <c r="B4" s="177"/>
      <c r="C4" s="229" t="s">
        <v>70</v>
      </c>
      <c r="D4" s="253"/>
      <c r="E4" s="253"/>
      <c r="F4" s="230"/>
      <c r="G4" s="231" t="s">
        <v>86</v>
      </c>
      <c r="H4" s="232"/>
      <c r="I4" s="232"/>
      <c r="J4" s="230"/>
      <c r="K4" s="229" t="s">
        <v>70</v>
      </c>
      <c r="L4" s="253"/>
      <c r="M4" s="253"/>
      <c r="N4" s="230"/>
      <c r="O4" s="231" t="s">
        <v>86</v>
      </c>
      <c r="P4" s="232"/>
      <c r="Q4" s="232"/>
      <c r="R4" s="230"/>
      <c r="S4" s="229" t="s">
        <v>70</v>
      </c>
      <c r="T4" s="253"/>
      <c r="U4" s="253"/>
      <c r="V4" s="230"/>
      <c r="W4" s="231" t="s">
        <v>86</v>
      </c>
      <c r="X4" s="232"/>
      <c r="Y4" s="232"/>
      <c r="Z4" s="230"/>
      <c r="AA4" s="229" t="s">
        <v>70</v>
      </c>
      <c r="AB4" s="253"/>
      <c r="AC4" s="253"/>
      <c r="AD4" s="230"/>
      <c r="AE4" s="231" t="s">
        <v>86</v>
      </c>
      <c r="AF4" s="232"/>
      <c r="AG4" s="232"/>
      <c r="AH4" s="230"/>
      <c r="AI4" s="229" t="s">
        <v>70</v>
      </c>
      <c r="AJ4" s="253"/>
      <c r="AK4" s="253"/>
      <c r="AL4" s="230"/>
      <c r="AM4" s="231" t="s">
        <v>86</v>
      </c>
      <c r="AN4" s="232"/>
      <c r="AO4" s="232"/>
      <c r="AP4" s="230"/>
      <c r="AQ4" s="229" t="s">
        <v>70</v>
      </c>
      <c r="AR4" s="253"/>
      <c r="AS4" s="253"/>
      <c r="AT4" s="230"/>
      <c r="AU4" s="231" t="s">
        <v>86</v>
      </c>
      <c r="AV4" s="232"/>
      <c r="AW4" s="232"/>
      <c r="AX4" s="230"/>
      <c r="AY4" s="229" t="s">
        <v>70</v>
      </c>
      <c r="AZ4" s="253"/>
      <c r="BA4" s="253"/>
      <c r="BB4" s="230"/>
      <c r="BC4" s="231" t="s">
        <v>86</v>
      </c>
      <c r="BD4" s="232"/>
      <c r="BE4" s="232"/>
      <c r="BF4" s="230"/>
      <c r="BG4" s="229" t="s">
        <v>70</v>
      </c>
      <c r="BH4" s="253"/>
      <c r="BI4" s="253"/>
      <c r="BJ4" s="230"/>
      <c r="BK4" s="231" t="s">
        <v>86</v>
      </c>
      <c r="BL4" s="232"/>
      <c r="BM4" s="232"/>
      <c r="BN4" s="230"/>
    </row>
    <row r="5" spans="1:66" ht="17" thickBot="1" x14ac:dyDescent="0.25">
      <c r="A5" s="173"/>
      <c r="B5" s="177"/>
      <c r="C5" s="118" t="s">
        <v>91</v>
      </c>
      <c r="D5" s="119" t="s">
        <v>124</v>
      </c>
      <c r="E5" s="119" t="s">
        <v>89</v>
      </c>
      <c r="F5" s="191" t="s">
        <v>125</v>
      </c>
      <c r="G5" s="119" t="s">
        <v>81</v>
      </c>
      <c r="H5" s="119" t="s">
        <v>82</v>
      </c>
      <c r="I5" s="119" t="s">
        <v>8</v>
      </c>
      <c r="J5" s="191" t="s">
        <v>92</v>
      </c>
      <c r="K5" s="118" t="s">
        <v>91</v>
      </c>
      <c r="L5" s="254" t="s">
        <v>124</v>
      </c>
      <c r="M5" s="119" t="s">
        <v>89</v>
      </c>
      <c r="N5" s="191" t="s">
        <v>125</v>
      </c>
      <c r="O5" s="119" t="s">
        <v>81</v>
      </c>
      <c r="P5" s="119" t="s">
        <v>82</v>
      </c>
      <c r="Q5" s="119" t="s">
        <v>8</v>
      </c>
      <c r="R5" s="191" t="s">
        <v>92</v>
      </c>
      <c r="S5" s="118" t="s">
        <v>91</v>
      </c>
      <c r="T5" s="119" t="s">
        <v>124</v>
      </c>
      <c r="U5" s="119" t="s">
        <v>89</v>
      </c>
      <c r="V5" s="191" t="s">
        <v>125</v>
      </c>
      <c r="W5" s="119" t="s">
        <v>81</v>
      </c>
      <c r="X5" s="119" t="s">
        <v>82</v>
      </c>
      <c r="Y5" s="119" t="s">
        <v>8</v>
      </c>
      <c r="Z5" s="191" t="s">
        <v>92</v>
      </c>
      <c r="AA5" s="118" t="s">
        <v>91</v>
      </c>
      <c r="AB5" s="119" t="s">
        <v>124</v>
      </c>
      <c r="AC5" s="119" t="s">
        <v>89</v>
      </c>
      <c r="AD5" s="191" t="s">
        <v>125</v>
      </c>
      <c r="AE5" s="119" t="s">
        <v>81</v>
      </c>
      <c r="AF5" s="119" t="s">
        <v>82</v>
      </c>
      <c r="AG5" s="119" t="s">
        <v>8</v>
      </c>
      <c r="AH5" s="191" t="s">
        <v>92</v>
      </c>
      <c r="AI5" s="118" t="s">
        <v>91</v>
      </c>
      <c r="AJ5" s="119" t="s">
        <v>124</v>
      </c>
      <c r="AK5" s="119" t="s">
        <v>89</v>
      </c>
      <c r="AL5" s="191" t="s">
        <v>125</v>
      </c>
      <c r="AM5" s="119" t="s">
        <v>81</v>
      </c>
      <c r="AN5" s="119" t="s">
        <v>82</v>
      </c>
      <c r="AO5" s="119" t="s">
        <v>8</v>
      </c>
      <c r="AP5" s="191" t="s">
        <v>92</v>
      </c>
      <c r="AQ5" s="118" t="s">
        <v>91</v>
      </c>
      <c r="AR5" s="119" t="s">
        <v>124</v>
      </c>
      <c r="AS5" s="119" t="s">
        <v>89</v>
      </c>
      <c r="AT5" s="191" t="s">
        <v>125</v>
      </c>
      <c r="AU5" s="119" t="s">
        <v>81</v>
      </c>
      <c r="AV5" s="119" t="s">
        <v>82</v>
      </c>
      <c r="AW5" s="119" t="s">
        <v>8</v>
      </c>
      <c r="AX5" s="191" t="s">
        <v>92</v>
      </c>
      <c r="AY5" s="118" t="s">
        <v>91</v>
      </c>
      <c r="AZ5" s="119" t="s">
        <v>124</v>
      </c>
      <c r="BA5" s="119" t="s">
        <v>89</v>
      </c>
      <c r="BB5" s="191" t="s">
        <v>125</v>
      </c>
      <c r="BC5" s="119" t="s">
        <v>81</v>
      </c>
      <c r="BD5" s="119" t="s">
        <v>82</v>
      </c>
      <c r="BE5" s="119" t="s">
        <v>8</v>
      </c>
      <c r="BF5" s="191" t="s">
        <v>92</v>
      </c>
      <c r="BG5" s="118" t="s">
        <v>91</v>
      </c>
      <c r="BH5" s="119" t="s">
        <v>124</v>
      </c>
      <c r="BI5" s="119" t="s">
        <v>89</v>
      </c>
      <c r="BJ5" s="191" t="s">
        <v>125</v>
      </c>
      <c r="BK5" s="119" t="s">
        <v>81</v>
      </c>
      <c r="BL5" s="119" t="s">
        <v>82</v>
      </c>
      <c r="BM5" s="119" t="s">
        <v>8</v>
      </c>
      <c r="BN5" s="191" t="s">
        <v>92</v>
      </c>
    </row>
    <row r="6" spans="1:66" x14ac:dyDescent="0.2">
      <c r="A6" s="92" t="s">
        <v>78</v>
      </c>
      <c r="B6" s="178" t="s">
        <v>49</v>
      </c>
      <c r="C6" s="121">
        <v>3.1E-2</v>
      </c>
      <c r="D6" s="87">
        <v>0</v>
      </c>
      <c r="E6" s="87">
        <v>3.4000000000000002E-2</v>
      </c>
      <c r="F6" s="192">
        <v>0</v>
      </c>
      <c r="G6" s="242">
        <v>5.3879999999999997E-2</v>
      </c>
      <c r="H6" s="242">
        <v>5.4170000000000003E-2</v>
      </c>
      <c r="I6" s="242">
        <f>H6-G6</f>
        <v>2.9000000000000553E-4</v>
      </c>
      <c r="J6" s="243">
        <f>I6/G6</f>
        <v>5.3823311061619444E-3</v>
      </c>
      <c r="K6" s="121">
        <v>0.998</v>
      </c>
      <c r="L6" s="87">
        <v>0</v>
      </c>
      <c r="M6" s="87">
        <v>0.97699999999999998</v>
      </c>
      <c r="N6" s="192">
        <v>0</v>
      </c>
      <c r="O6" s="242">
        <v>5.3879999999999997E-2</v>
      </c>
      <c r="P6" s="242">
        <v>6.2120000000000002E-2</v>
      </c>
      <c r="Q6" s="242">
        <f>P6-O6</f>
        <v>8.2400000000000043E-3</v>
      </c>
      <c r="R6" s="243">
        <f>Q6/O6</f>
        <v>0.15293244246473653</v>
      </c>
      <c r="S6" s="121">
        <v>1</v>
      </c>
      <c r="T6" s="87">
        <v>0</v>
      </c>
      <c r="U6" s="87">
        <v>1</v>
      </c>
      <c r="V6" s="192">
        <v>0</v>
      </c>
      <c r="W6" s="242">
        <v>5.3879999999999997E-2</v>
      </c>
      <c r="X6" s="242">
        <v>9.1130000000000003E-2</v>
      </c>
      <c r="Y6" s="242">
        <f>X6-W6</f>
        <v>3.7250000000000005E-2</v>
      </c>
      <c r="Z6" s="243">
        <f>Y6/W6</f>
        <v>0.69135115070527109</v>
      </c>
      <c r="AA6" s="121">
        <v>1</v>
      </c>
      <c r="AB6" s="87">
        <v>0.999</v>
      </c>
      <c r="AC6" s="87">
        <v>1</v>
      </c>
      <c r="AD6" s="192">
        <v>0</v>
      </c>
      <c r="AE6" s="242">
        <v>5.3879999999999997E-2</v>
      </c>
      <c r="AF6" s="242">
        <v>0.14080000000000001</v>
      </c>
      <c r="AG6" s="242">
        <f>AF6-AE6</f>
        <v>8.6920000000000011E-2</v>
      </c>
      <c r="AH6" s="243">
        <f>AG6/AE6</f>
        <v>1.6132145508537494</v>
      </c>
      <c r="AI6" s="121">
        <v>1</v>
      </c>
      <c r="AJ6" s="87">
        <v>1</v>
      </c>
      <c r="AK6" s="87">
        <v>1</v>
      </c>
      <c r="AL6" s="192">
        <v>0</v>
      </c>
      <c r="AM6" s="242">
        <v>5.3879999999999997E-2</v>
      </c>
      <c r="AN6" s="242">
        <v>0.15515999999999999</v>
      </c>
      <c r="AO6" s="242">
        <f>AN6-AM6</f>
        <v>0.10128</v>
      </c>
      <c r="AP6" s="243">
        <f>AO6/AM6</f>
        <v>1.8797327394209353</v>
      </c>
      <c r="AQ6" s="121">
        <v>1</v>
      </c>
      <c r="AR6" s="87">
        <v>1</v>
      </c>
      <c r="AS6" s="87">
        <v>1</v>
      </c>
      <c r="AT6" s="192">
        <v>0.16800000000000001</v>
      </c>
      <c r="AU6" s="242">
        <v>5.3879999999999997E-2</v>
      </c>
      <c r="AV6" s="242">
        <v>0.21353</v>
      </c>
      <c r="AW6" s="242">
        <f>AV6-AU6</f>
        <v>0.15965000000000001</v>
      </c>
      <c r="AX6" s="243">
        <f>AW6/AU6</f>
        <v>2.9630660727542693</v>
      </c>
      <c r="AY6" s="121">
        <v>1</v>
      </c>
      <c r="AZ6" s="87">
        <v>1</v>
      </c>
      <c r="BA6" s="87">
        <v>1</v>
      </c>
      <c r="BB6" s="192">
        <v>0.873</v>
      </c>
      <c r="BC6" s="242">
        <v>5.3879999999999997E-2</v>
      </c>
      <c r="BD6" s="242">
        <v>0.21353</v>
      </c>
      <c r="BE6" s="242">
        <f>BD6-BC6</f>
        <v>0.15965000000000001</v>
      </c>
      <c r="BF6" s="243">
        <f>BE6/BC6</f>
        <v>2.9630660727542693</v>
      </c>
      <c r="BG6" s="121">
        <v>1</v>
      </c>
      <c r="BH6" s="87">
        <v>1</v>
      </c>
      <c r="BI6" s="87">
        <v>1</v>
      </c>
      <c r="BJ6" s="192">
        <v>0.997</v>
      </c>
      <c r="BK6" s="242">
        <v>5.3879999999999997E-2</v>
      </c>
      <c r="BL6" s="242">
        <v>0.23200999999999999</v>
      </c>
      <c r="BM6" s="242">
        <f>BL6-BK6</f>
        <v>0.17813000000000001</v>
      </c>
      <c r="BN6" s="243">
        <f>BM6/BK6</f>
        <v>3.3060504825538235</v>
      </c>
    </row>
    <row r="7" spans="1:66" x14ac:dyDescent="0.2">
      <c r="A7" s="93" t="s">
        <v>78</v>
      </c>
      <c r="B7" s="179" t="s">
        <v>50</v>
      </c>
      <c r="C7" s="123">
        <v>0.05</v>
      </c>
      <c r="D7" s="89">
        <v>0</v>
      </c>
      <c r="E7" s="89">
        <v>3.5999999999999997E-2</v>
      </c>
      <c r="F7" s="193">
        <v>0</v>
      </c>
      <c r="G7" s="244">
        <v>5.3900000000000003E-2</v>
      </c>
      <c r="H7" s="244">
        <v>5.416E-2</v>
      </c>
      <c r="I7" s="244">
        <f t="shared" ref="I7:I18" si="0">H7-G7</f>
        <v>2.5999999999999635E-4</v>
      </c>
      <c r="J7" s="245">
        <f t="shared" ref="J7:J18" si="1">I7/G7</f>
        <v>4.8237476808904696E-3</v>
      </c>
      <c r="K7" s="123">
        <v>1</v>
      </c>
      <c r="L7" s="89">
        <v>0</v>
      </c>
      <c r="M7" s="89">
        <v>1</v>
      </c>
      <c r="N7" s="193">
        <v>0</v>
      </c>
      <c r="O7" s="244">
        <v>5.3900000000000003E-2</v>
      </c>
      <c r="P7" s="244">
        <v>6.2109999999999999E-2</v>
      </c>
      <c r="Q7" s="244">
        <f t="shared" ref="Q7:Q18" si="2">P7-O7</f>
        <v>8.2099999999999951E-3</v>
      </c>
      <c r="R7" s="245">
        <f t="shared" ref="R7:R18" si="3">Q7/O7</f>
        <v>0.1523191094619665</v>
      </c>
      <c r="S7" s="123">
        <v>1</v>
      </c>
      <c r="T7" s="89">
        <v>0</v>
      </c>
      <c r="U7" s="89">
        <v>1</v>
      </c>
      <c r="V7" s="193">
        <v>0</v>
      </c>
      <c r="W7" s="244">
        <v>5.3900000000000003E-2</v>
      </c>
      <c r="X7" s="244">
        <v>9.11E-2</v>
      </c>
      <c r="Y7" s="244">
        <f t="shared" ref="Y7:Y18" si="4">X7-W7</f>
        <v>3.7199999999999997E-2</v>
      </c>
      <c r="Z7" s="245">
        <f t="shared" ref="Z7:Z18" si="5">Y7/W7</f>
        <v>0.69016697588126152</v>
      </c>
      <c r="AA7" s="123">
        <v>1</v>
      </c>
      <c r="AB7" s="89">
        <v>1</v>
      </c>
      <c r="AC7" s="89">
        <v>1</v>
      </c>
      <c r="AD7" s="193">
        <v>0</v>
      </c>
      <c r="AE7" s="244">
        <v>5.3900000000000003E-2</v>
      </c>
      <c r="AF7" s="244">
        <v>0.14076</v>
      </c>
      <c r="AG7" s="244">
        <f t="shared" ref="AG7:AG18" si="6">AF7-AE7</f>
        <v>8.6859999999999993E-2</v>
      </c>
      <c r="AH7" s="245">
        <f t="shared" ref="AH7:AH18" si="7">AG7/AE7</f>
        <v>1.6115027829313542</v>
      </c>
      <c r="AI7" s="123">
        <v>1</v>
      </c>
      <c r="AJ7" s="89">
        <v>1</v>
      </c>
      <c r="AK7" s="89">
        <v>1</v>
      </c>
      <c r="AL7" s="193">
        <v>0</v>
      </c>
      <c r="AM7" s="244">
        <v>5.3900000000000003E-2</v>
      </c>
      <c r="AN7" s="244">
        <v>0.15514</v>
      </c>
      <c r="AO7" s="244">
        <f t="shared" ref="AO7:AO18" si="8">AN7-AM7</f>
        <v>0.10124</v>
      </c>
      <c r="AP7" s="245">
        <f t="shared" ref="AP7:AP18" si="9">AO7/AM7</f>
        <v>1.8782931354359924</v>
      </c>
      <c r="AQ7" s="123">
        <v>1</v>
      </c>
      <c r="AR7" s="89">
        <v>1</v>
      </c>
      <c r="AS7" s="89">
        <v>1</v>
      </c>
      <c r="AT7" s="193">
        <v>0.34599999999999997</v>
      </c>
      <c r="AU7" s="244">
        <v>5.3900000000000003E-2</v>
      </c>
      <c r="AV7" s="244">
        <v>0.21349000000000001</v>
      </c>
      <c r="AW7" s="244">
        <f t="shared" ref="AW7:AW18" si="10">AV7-AU7</f>
        <v>0.15959000000000001</v>
      </c>
      <c r="AX7" s="245">
        <f t="shared" ref="AX7:AX18" si="11">AW7/AU7</f>
        <v>2.9608534322820037</v>
      </c>
      <c r="AY7" s="123">
        <v>1</v>
      </c>
      <c r="AZ7" s="89">
        <v>1</v>
      </c>
      <c r="BA7" s="89">
        <v>1</v>
      </c>
      <c r="BB7" s="193">
        <v>1</v>
      </c>
      <c r="BC7" s="244">
        <v>5.3900000000000003E-2</v>
      </c>
      <c r="BD7" s="244">
        <v>0.21349000000000001</v>
      </c>
      <c r="BE7" s="244">
        <f t="shared" ref="BE7:BE18" si="12">BD7-BC7</f>
        <v>0.15959000000000001</v>
      </c>
      <c r="BF7" s="245">
        <f t="shared" ref="BF7:BF18" si="13">BE7/BC7</f>
        <v>2.9608534322820037</v>
      </c>
      <c r="BG7" s="123">
        <v>1</v>
      </c>
      <c r="BH7" s="89">
        <v>1</v>
      </c>
      <c r="BI7" s="89">
        <v>1</v>
      </c>
      <c r="BJ7" s="193">
        <v>1</v>
      </c>
      <c r="BK7" s="244">
        <v>5.3900000000000003E-2</v>
      </c>
      <c r="BL7" s="244">
        <v>0.23199</v>
      </c>
      <c r="BM7" s="244">
        <f t="shared" ref="BM7:BM18" si="14">BL7-BK7</f>
        <v>0.17809</v>
      </c>
      <c r="BN7" s="245">
        <f t="shared" ref="BN7:BN18" si="15">BM7/BK7</f>
        <v>3.3040816326530611</v>
      </c>
    </row>
    <row r="8" spans="1:66" x14ac:dyDescent="0.2">
      <c r="A8" s="93" t="s">
        <v>78</v>
      </c>
      <c r="B8" s="222" t="s">
        <v>71</v>
      </c>
      <c r="C8" s="123">
        <v>3.2000000000000001E-2</v>
      </c>
      <c r="D8" s="89">
        <v>0</v>
      </c>
      <c r="E8" s="89">
        <v>0.04</v>
      </c>
      <c r="F8" s="193">
        <v>0</v>
      </c>
      <c r="G8" s="244">
        <v>5.391E-2</v>
      </c>
      <c r="H8" s="244">
        <v>5.4149999999999997E-2</v>
      </c>
      <c r="I8" s="244">
        <f t="shared" si="0"/>
        <v>2.3999999999999716E-4</v>
      </c>
      <c r="J8" s="245">
        <f t="shared" si="1"/>
        <v>4.4518642181412939E-3</v>
      </c>
      <c r="K8" s="123">
        <v>1</v>
      </c>
      <c r="L8" s="89">
        <v>0</v>
      </c>
      <c r="M8" s="89">
        <v>1</v>
      </c>
      <c r="N8" s="193">
        <v>0</v>
      </c>
      <c r="O8" s="244">
        <v>5.391E-2</v>
      </c>
      <c r="P8" s="244">
        <v>6.2120000000000002E-2</v>
      </c>
      <c r="Q8" s="244">
        <f t="shared" si="2"/>
        <v>8.210000000000002E-3</v>
      </c>
      <c r="R8" s="245">
        <f t="shared" si="3"/>
        <v>0.1522908551289186</v>
      </c>
      <c r="S8" s="123">
        <v>1</v>
      </c>
      <c r="T8" s="89">
        <v>0</v>
      </c>
      <c r="U8" s="89">
        <v>1</v>
      </c>
      <c r="V8" s="193">
        <v>0</v>
      </c>
      <c r="W8" s="244">
        <v>5.391E-2</v>
      </c>
      <c r="X8" s="244">
        <v>9.1120000000000007E-2</v>
      </c>
      <c r="Y8" s="244">
        <f t="shared" si="4"/>
        <v>3.7210000000000007E-2</v>
      </c>
      <c r="Z8" s="245">
        <f t="shared" si="5"/>
        <v>0.69022444815433148</v>
      </c>
      <c r="AA8" s="123">
        <v>1</v>
      </c>
      <c r="AB8" s="89">
        <v>1</v>
      </c>
      <c r="AC8" s="89">
        <v>1</v>
      </c>
      <c r="AD8" s="193">
        <v>0</v>
      </c>
      <c r="AE8" s="244">
        <v>5.391E-2</v>
      </c>
      <c r="AF8" s="244">
        <v>0.14079</v>
      </c>
      <c r="AG8" s="244">
        <f t="shared" si="6"/>
        <v>8.6879999999999999E-2</v>
      </c>
      <c r="AH8" s="245">
        <f t="shared" si="7"/>
        <v>1.6115748469671676</v>
      </c>
      <c r="AI8" s="123">
        <v>1</v>
      </c>
      <c r="AJ8" s="89">
        <v>1</v>
      </c>
      <c r="AK8" s="89">
        <v>1</v>
      </c>
      <c r="AL8" s="193">
        <v>0</v>
      </c>
      <c r="AM8" s="244">
        <v>5.391E-2</v>
      </c>
      <c r="AN8" s="244">
        <v>0.15515999999999999</v>
      </c>
      <c r="AO8" s="244">
        <f t="shared" si="8"/>
        <v>0.10124999999999999</v>
      </c>
      <c r="AP8" s="245">
        <f t="shared" si="9"/>
        <v>1.8781302170283805</v>
      </c>
      <c r="AQ8" s="123">
        <v>1</v>
      </c>
      <c r="AR8" s="89">
        <v>1</v>
      </c>
      <c r="AS8" s="89">
        <v>1</v>
      </c>
      <c r="AT8" s="193">
        <v>0.54900000000000004</v>
      </c>
      <c r="AU8" s="244">
        <v>5.391E-2</v>
      </c>
      <c r="AV8" s="244">
        <v>0.21351999999999999</v>
      </c>
      <c r="AW8" s="244">
        <f t="shared" si="10"/>
        <v>0.15960999999999997</v>
      </c>
      <c r="AX8" s="245">
        <f t="shared" si="11"/>
        <v>2.9606751994064178</v>
      </c>
      <c r="AY8" s="123">
        <v>1</v>
      </c>
      <c r="AZ8" s="89">
        <v>1</v>
      </c>
      <c r="BA8" s="89">
        <v>1</v>
      </c>
      <c r="BB8" s="193">
        <v>1</v>
      </c>
      <c r="BC8" s="244">
        <v>5.391E-2</v>
      </c>
      <c r="BD8" s="244">
        <v>0.21351999999999999</v>
      </c>
      <c r="BE8" s="244">
        <f t="shared" si="12"/>
        <v>0.15960999999999997</v>
      </c>
      <c r="BF8" s="245">
        <f t="shared" si="13"/>
        <v>2.9606751994064178</v>
      </c>
      <c r="BG8" s="123">
        <v>1</v>
      </c>
      <c r="BH8" s="89">
        <v>1</v>
      </c>
      <c r="BI8" s="89">
        <v>1</v>
      </c>
      <c r="BJ8" s="193">
        <v>1</v>
      </c>
      <c r="BK8" s="244">
        <v>5.391E-2</v>
      </c>
      <c r="BL8" s="244">
        <v>0.23200000000000001</v>
      </c>
      <c r="BM8" s="244">
        <f t="shared" si="14"/>
        <v>0.17809000000000003</v>
      </c>
      <c r="BN8" s="245">
        <f t="shared" si="15"/>
        <v>3.3034687442033022</v>
      </c>
    </row>
    <row r="9" spans="1:66" x14ac:dyDescent="0.2">
      <c r="A9" s="93" t="s">
        <v>78</v>
      </c>
      <c r="B9" s="179" t="s">
        <v>72</v>
      </c>
      <c r="C9" s="123">
        <v>5.8000000000000003E-2</v>
      </c>
      <c r="D9" s="89">
        <v>0</v>
      </c>
      <c r="E9" s="89">
        <v>9.0999999999999998E-2</v>
      </c>
      <c r="F9" s="193">
        <v>0</v>
      </c>
      <c r="G9" s="244">
        <v>2.4119999999999999E-2</v>
      </c>
      <c r="H9" s="244">
        <v>2.5059999999999999E-2</v>
      </c>
      <c r="I9" s="244">
        <f t="shared" si="0"/>
        <v>9.3999999999999986E-4</v>
      </c>
      <c r="J9" s="245">
        <f t="shared" si="1"/>
        <v>3.8971807628524043E-2</v>
      </c>
      <c r="K9" s="123">
        <v>1</v>
      </c>
      <c r="L9" s="89">
        <v>4.7E-2</v>
      </c>
      <c r="M9" s="89">
        <v>1</v>
      </c>
      <c r="N9" s="193">
        <v>0</v>
      </c>
      <c r="O9" s="244">
        <v>2.4119999999999999E-2</v>
      </c>
      <c r="P9" s="244">
        <v>3.8609999999999998E-2</v>
      </c>
      <c r="Q9" s="244">
        <f t="shared" si="2"/>
        <v>1.4489999999999999E-2</v>
      </c>
      <c r="R9" s="245">
        <f t="shared" si="3"/>
        <v>0.60074626865671643</v>
      </c>
      <c r="S9" s="123">
        <v>1</v>
      </c>
      <c r="T9" s="89">
        <v>1</v>
      </c>
      <c r="U9" s="89">
        <v>1</v>
      </c>
      <c r="V9" s="193">
        <v>6.0000000000000001E-3</v>
      </c>
      <c r="W9" s="244">
        <v>2.4119999999999999E-2</v>
      </c>
      <c r="X9" s="244">
        <v>7.6340000000000005E-2</v>
      </c>
      <c r="Y9" s="244">
        <f t="shared" si="4"/>
        <v>5.2220000000000003E-2</v>
      </c>
      <c r="Z9" s="245">
        <f t="shared" si="5"/>
        <v>2.1650082918739635</v>
      </c>
      <c r="AA9" s="123">
        <v>1</v>
      </c>
      <c r="AB9" s="89">
        <v>1</v>
      </c>
      <c r="AC9" s="89">
        <v>1</v>
      </c>
      <c r="AD9" s="193">
        <v>1</v>
      </c>
      <c r="AE9" s="244">
        <v>2.4119999999999999E-2</v>
      </c>
      <c r="AF9" s="244">
        <v>0.13322000000000001</v>
      </c>
      <c r="AG9" s="244">
        <f t="shared" si="6"/>
        <v>0.1091</v>
      </c>
      <c r="AH9" s="245">
        <f t="shared" si="7"/>
        <v>4.5232172470978442</v>
      </c>
      <c r="AI9" s="123">
        <v>1</v>
      </c>
      <c r="AJ9" s="89">
        <v>1</v>
      </c>
      <c r="AK9" s="89">
        <v>1</v>
      </c>
      <c r="AL9" s="193">
        <v>1</v>
      </c>
      <c r="AM9" s="244">
        <v>2.4119999999999999E-2</v>
      </c>
      <c r="AN9" s="244">
        <v>0.14823</v>
      </c>
      <c r="AO9" s="244">
        <f t="shared" si="8"/>
        <v>0.12411</v>
      </c>
      <c r="AP9" s="245">
        <f t="shared" si="9"/>
        <v>5.1455223880597014</v>
      </c>
      <c r="AQ9" s="123">
        <v>1</v>
      </c>
      <c r="AR9" s="89">
        <v>1</v>
      </c>
      <c r="AS9" s="89">
        <v>1</v>
      </c>
      <c r="AT9" s="193">
        <v>1</v>
      </c>
      <c r="AU9" s="244">
        <v>2.4119999999999999E-2</v>
      </c>
      <c r="AV9" s="244">
        <v>0.21032999999999999</v>
      </c>
      <c r="AW9" s="244">
        <f t="shared" si="10"/>
        <v>0.18620999999999999</v>
      </c>
      <c r="AX9" s="245">
        <f t="shared" si="11"/>
        <v>7.7201492537313428</v>
      </c>
      <c r="AY9" s="123">
        <v>1</v>
      </c>
      <c r="AZ9" s="89">
        <v>1</v>
      </c>
      <c r="BA9" s="89">
        <v>1</v>
      </c>
      <c r="BB9" s="193">
        <v>1</v>
      </c>
      <c r="BC9" s="244">
        <v>2.4119999999999999E-2</v>
      </c>
      <c r="BD9" s="244">
        <v>0.21032999999999999</v>
      </c>
      <c r="BE9" s="244">
        <f t="shared" si="12"/>
        <v>0.18620999999999999</v>
      </c>
      <c r="BF9" s="245">
        <f t="shared" si="13"/>
        <v>7.7201492537313428</v>
      </c>
      <c r="BG9" s="123">
        <v>1</v>
      </c>
      <c r="BH9" s="89">
        <v>1</v>
      </c>
      <c r="BI9" s="89">
        <v>1</v>
      </c>
      <c r="BJ9" s="193">
        <v>1</v>
      </c>
      <c r="BK9" s="244">
        <v>2.4119999999999999E-2</v>
      </c>
      <c r="BL9" s="244">
        <v>0.22944000000000001</v>
      </c>
      <c r="BM9" s="244">
        <f t="shared" si="14"/>
        <v>0.20532</v>
      </c>
      <c r="BN9" s="245">
        <f t="shared" si="15"/>
        <v>8.5124378109452739</v>
      </c>
    </row>
    <row r="10" spans="1:66" x14ac:dyDescent="0.2">
      <c r="A10" s="93" t="s">
        <v>78</v>
      </c>
      <c r="B10" s="179" t="s">
        <v>51</v>
      </c>
      <c r="C10" s="123">
        <v>0.31900000000000001</v>
      </c>
      <c r="D10" s="89">
        <v>0</v>
      </c>
      <c r="E10" s="89">
        <v>0.20599999999999999</v>
      </c>
      <c r="F10" s="193">
        <v>0</v>
      </c>
      <c r="G10" s="244">
        <v>2.317E-2</v>
      </c>
      <c r="H10" s="244">
        <v>2.5059999999999999E-2</v>
      </c>
      <c r="I10" s="244">
        <f t="shared" si="0"/>
        <v>1.8899999999999993E-3</v>
      </c>
      <c r="J10" s="245">
        <f t="shared" si="1"/>
        <v>8.1570996978851937E-2</v>
      </c>
      <c r="K10" s="123">
        <v>1</v>
      </c>
      <c r="L10" s="89">
        <v>0.85399999999999998</v>
      </c>
      <c r="M10" s="89">
        <v>1</v>
      </c>
      <c r="N10" s="193">
        <v>0</v>
      </c>
      <c r="O10" s="244">
        <v>2.4170000000000001E-2</v>
      </c>
      <c r="P10" s="244">
        <v>3.8620000000000002E-2</v>
      </c>
      <c r="Q10" s="244">
        <f t="shared" si="2"/>
        <v>1.4450000000000001E-2</v>
      </c>
      <c r="R10" s="245">
        <f t="shared" si="3"/>
        <v>0.59784857261067437</v>
      </c>
      <c r="S10" s="123">
        <v>1</v>
      </c>
      <c r="T10" s="89">
        <v>1</v>
      </c>
      <c r="U10" s="89">
        <v>1</v>
      </c>
      <c r="V10" s="193">
        <v>0</v>
      </c>
      <c r="W10" s="244">
        <v>2.4170000000000001E-2</v>
      </c>
      <c r="X10" s="244">
        <v>7.6329999999999995E-2</v>
      </c>
      <c r="Y10" s="244">
        <f t="shared" si="4"/>
        <v>5.2159999999999998E-2</v>
      </c>
      <c r="Z10" s="245">
        <f t="shared" si="5"/>
        <v>2.1580471659081506</v>
      </c>
      <c r="AA10" s="123">
        <v>1</v>
      </c>
      <c r="AB10" s="89">
        <v>1</v>
      </c>
      <c r="AC10" s="89">
        <v>1</v>
      </c>
      <c r="AD10" s="193">
        <v>1</v>
      </c>
      <c r="AE10" s="244">
        <v>2.4170000000000001E-2</v>
      </c>
      <c r="AF10" s="244">
        <v>0.13320000000000001</v>
      </c>
      <c r="AG10" s="244">
        <f t="shared" si="6"/>
        <v>0.10903000000000002</v>
      </c>
      <c r="AH10" s="245">
        <f t="shared" si="7"/>
        <v>4.5109640049648334</v>
      </c>
      <c r="AI10" s="123">
        <v>1</v>
      </c>
      <c r="AJ10" s="89">
        <v>1</v>
      </c>
      <c r="AK10" s="89">
        <v>1</v>
      </c>
      <c r="AL10" s="193">
        <v>1</v>
      </c>
      <c r="AM10" s="244">
        <v>2.4170000000000001E-2</v>
      </c>
      <c r="AN10" s="244">
        <v>1.4822999999999999E-2</v>
      </c>
      <c r="AO10" s="244">
        <f t="shared" si="8"/>
        <v>-9.3470000000000011E-3</v>
      </c>
      <c r="AP10" s="245">
        <f t="shared" si="9"/>
        <v>-0.38671907323127847</v>
      </c>
      <c r="AQ10" s="123">
        <v>1</v>
      </c>
      <c r="AR10" s="89">
        <v>1</v>
      </c>
      <c r="AS10" s="89">
        <v>1</v>
      </c>
      <c r="AT10" s="193">
        <v>1</v>
      </c>
      <c r="AU10" s="244">
        <v>2.4170000000000001E-2</v>
      </c>
      <c r="AV10" s="244">
        <v>0.21032999999999999</v>
      </c>
      <c r="AW10" s="244">
        <f t="shared" si="10"/>
        <v>0.18615999999999999</v>
      </c>
      <c r="AX10" s="245">
        <f t="shared" si="11"/>
        <v>7.7021100537856846</v>
      </c>
      <c r="AY10" s="123">
        <v>1</v>
      </c>
      <c r="AZ10" s="89">
        <v>1</v>
      </c>
      <c r="BA10" s="89">
        <v>1</v>
      </c>
      <c r="BB10" s="193">
        <v>1</v>
      </c>
      <c r="BC10" s="244">
        <v>2.4170000000000001E-2</v>
      </c>
      <c r="BD10" s="244">
        <v>0.21032999999999999</v>
      </c>
      <c r="BE10" s="244">
        <f t="shared" si="12"/>
        <v>0.18615999999999999</v>
      </c>
      <c r="BF10" s="245">
        <f t="shared" si="13"/>
        <v>7.7021100537856846</v>
      </c>
      <c r="BG10" s="123">
        <v>1</v>
      </c>
      <c r="BH10" s="89">
        <v>1</v>
      </c>
      <c r="BI10" s="89">
        <v>1</v>
      </c>
      <c r="BJ10" s="193">
        <v>1</v>
      </c>
      <c r="BK10" s="244">
        <v>2.4170000000000001E-2</v>
      </c>
      <c r="BL10" s="244">
        <v>0.22944000000000001</v>
      </c>
      <c r="BM10" s="244">
        <f t="shared" si="14"/>
        <v>0.20527000000000001</v>
      </c>
      <c r="BN10" s="245">
        <f t="shared" si="15"/>
        <v>8.4927596193628467</v>
      </c>
    </row>
    <row r="11" spans="1:66" x14ac:dyDescent="0.2">
      <c r="A11" s="93" t="s">
        <v>78</v>
      </c>
      <c r="B11" s="179" t="s">
        <v>52</v>
      </c>
      <c r="C11" s="123">
        <v>0.63700000000000001</v>
      </c>
      <c r="D11" s="89">
        <v>0</v>
      </c>
      <c r="E11" s="89">
        <v>0.34</v>
      </c>
      <c r="F11" s="193">
        <v>0</v>
      </c>
      <c r="G11" s="244">
        <v>2.419E-2</v>
      </c>
      <c r="H11" s="244">
        <v>2.5059999999999999E-2</v>
      </c>
      <c r="I11" s="244">
        <f t="shared" si="0"/>
        <v>8.6999999999999925E-4</v>
      </c>
      <c r="J11" s="245">
        <f t="shared" si="1"/>
        <v>3.5965274906986325E-2</v>
      </c>
      <c r="K11" s="123">
        <v>1</v>
      </c>
      <c r="L11" s="89">
        <v>1</v>
      </c>
      <c r="M11" s="89">
        <v>1</v>
      </c>
      <c r="N11" s="193">
        <v>0</v>
      </c>
      <c r="O11" s="244">
        <v>2.419E-2</v>
      </c>
      <c r="P11" s="244">
        <v>3.8629999999999998E-2</v>
      </c>
      <c r="Q11" s="244">
        <f t="shared" si="2"/>
        <v>1.4439999999999998E-2</v>
      </c>
      <c r="R11" s="245">
        <f t="shared" si="3"/>
        <v>0.59694088466308382</v>
      </c>
      <c r="S11" s="123">
        <v>1</v>
      </c>
      <c r="T11" s="89">
        <v>1</v>
      </c>
      <c r="U11" s="89">
        <v>1</v>
      </c>
      <c r="V11" s="193">
        <v>0</v>
      </c>
      <c r="W11" s="244">
        <v>2.419E-2</v>
      </c>
      <c r="X11" s="244">
        <v>7.6350000000000001E-2</v>
      </c>
      <c r="Y11" s="244">
        <f t="shared" si="4"/>
        <v>5.2159999999999998E-2</v>
      </c>
      <c r="Z11" s="245">
        <f t="shared" si="5"/>
        <v>2.1562629185613891</v>
      </c>
      <c r="AA11" s="123">
        <v>1</v>
      </c>
      <c r="AB11" s="89">
        <v>1</v>
      </c>
      <c r="AC11" s="89">
        <v>1</v>
      </c>
      <c r="AD11" s="193">
        <v>1</v>
      </c>
      <c r="AE11" s="244">
        <v>2.419E-2</v>
      </c>
      <c r="AF11" s="244">
        <v>0.13322999999999999</v>
      </c>
      <c r="AG11" s="244">
        <f t="shared" si="6"/>
        <v>0.10903999999999998</v>
      </c>
      <c r="AH11" s="245">
        <f t="shared" si="7"/>
        <v>4.5076477883422896</v>
      </c>
      <c r="AI11" s="123">
        <v>1</v>
      </c>
      <c r="AJ11" s="89">
        <v>1</v>
      </c>
      <c r="AK11" s="89">
        <v>1</v>
      </c>
      <c r="AL11" s="193">
        <v>1</v>
      </c>
      <c r="AM11" s="244">
        <v>2.419E-2</v>
      </c>
      <c r="AN11" s="244">
        <v>0.14824999999999999</v>
      </c>
      <c r="AO11" s="244">
        <f t="shared" si="8"/>
        <v>0.12405999999999999</v>
      </c>
      <c r="AP11" s="245">
        <f t="shared" si="9"/>
        <v>5.1285655229433651</v>
      </c>
      <c r="AQ11" s="123">
        <v>1</v>
      </c>
      <c r="AR11" s="89">
        <v>1</v>
      </c>
      <c r="AS11" s="89">
        <v>1</v>
      </c>
      <c r="AT11" s="193">
        <v>1</v>
      </c>
      <c r="AU11" s="244">
        <v>2.419E-2</v>
      </c>
      <c r="AV11" s="244">
        <v>0.21035000000000001</v>
      </c>
      <c r="AW11" s="244">
        <f t="shared" si="10"/>
        <v>0.18616000000000002</v>
      </c>
      <c r="AX11" s="245">
        <f t="shared" si="11"/>
        <v>7.6957420421661853</v>
      </c>
      <c r="AY11" s="123">
        <v>1</v>
      </c>
      <c r="AZ11" s="89">
        <v>1</v>
      </c>
      <c r="BA11" s="89">
        <v>1</v>
      </c>
      <c r="BB11" s="193">
        <v>1</v>
      </c>
      <c r="BC11" s="244">
        <v>2.419E-2</v>
      </c>
      <c r="BD11" s="244">
        <v>0.21035000000000001</v>
      </c>
      <c r="BE11" s="244">
        <f t="shared" si="12"/>
        <v>0.18616000000000002</v>
      </c>
      <c r="BF11" s="245">
        <f t="shared" si="13"/>
        <v>7.6957420421661853</v>
      </c>
      <c r="BG11" s="123">
        <v>1</v>
      </c>
      <c r="BH11" s="89">
        <v>1</v>
      </c>
      <c r="BI11" s="89">
        <v>1</v>
      </c>
      <c r="BJ11" s="193">
        <v>1</v>
      </c>
      <c r="BK11" s="244">
        <v>2.419E-2</v>
      </c>
      <c r="BL11" s="244">
        <v>0.22947000000000001</v>
      </c>
      <c r="BM11" s="244">
        <f t="shared" si="14"/>
        <v>0.20528000000000002</v>
      </c>
      <c r="BN11" s="245">
        <f t="shared" si="15"/>
        <v>8.4861513021909882</v>
      </c>
    </row>
    <row r="12" spans="1:66" x14ac:dyDescent="0.2">
      <c r="A12" s="93" t="s">
        <v>78</v>
      </c>
      <c r="B12" s="222" t="s">
        <v>73</v>
      </c>
      <c r="C12" s="123">
        <v>0.17699999999999999</v>
      </c>
      <c r="D12" s="89">
        <v>0</v>
      </c>
      <c r="E12" s="89">
        <v>0.184</v>
      </c>
      <c r="F12" s="193">
        <v>0</v>
      </c>
      <c r="G12" s="244">
        <v>1.7100000000000001E-2</v>
      </c>
      <c r="H12" s="244">
        <v>1.8350000000000002E-2</v>
      </c>
      <c r="I12" s="244">
        <f t="shared" si="0"/>
        <v>1.2500000000000011E-3</v>
      </c>
      <c r="J12" s="245">
        <f t="shared" si="1"/>
        <v>7.3099415204678428E-2</v>
      </c>
      <c r="K12" s="123">
        <v>1</v>
      </c>
      <c r="L12" s="89">
        <v>0.99199999999999999</v>
      </c>
      <c r="M12" s="89">
        <v>1</v>
      </c>
      <c r="N12" s="193">
        <v>0</v>
      </c>
      <c r="O12" s="244">
        <v>1.7100000000000001E-2</v>
      </c>
      <c r="P12" s="244">
        <v>3.3779999999999998E-2</v>
      </c>
      <c r="Q12" s="244">
        <f t="shared" si="2"/>
        <v>1.6679999999999997E-2</v>
      </c>
      <c r="R12" s="245">
        <f t="shared" si="3"/>
        <v>0.97543859649122788</v>
      </c>
      <c r="S12" s="123">
        <v>1</v>
      </c>
      <c r="T12" s="89">
        <v>1</v>
      </c>
      <c r="U12" s="89">
        <v>1</v>
      </c>
      <c r="V12" s="193">
        <v>0.996</v>
      </c>
      <c r="W12" s="244">
        <v>1.7100000000000001E-2</v>
      </c>
      <c r="X12" s="244">
        <v>7.3840000000000003E-2</v>
      </c>
      <c r="Y12" s="244">
        <f t="shared" si="4"/>
        <v>5.6739999999999999E-2</v>
      </c>
      <c r="Z12" s="245">
        <f t="shared" si="5"/>
        <v>3.31812865497076</v>
      </c>
      <c r="AA12" s="123">
        <v>1</v>
      </c>
      <c r="AB12" s="89">
        <v>1</v>
      </c>
      <c r="AC12" s="89">
        <v>1</v>
      </c>
      <c r="AD12" s="193">
        <v>1</v>
      </c>
      <c r="AE12" s="244">
        <v>1.7100000000000001E-2</v>
      </c>
      <c r="AF12" s="244">
        <v>0.13328000000000001</v>
      </c>
      <c r="AG12" s="244">
        <f t="shared" si="6"/>
        <v>0.11618000000000001</v>
      </c>
      <c r="AH12" s="245">
        <f t="shared" si="7"/>
        <v>6.7941520467836254</v>
      </c>
      <c r="AI12" s="123">
        <v>1</v>
      </c>
      <c r="AJ12" s="89">
        <v>1</v>
      </c>
      <c r="AK12" s="89">
        <v>1</v>
      </c>
      <c r="AL12" s="193">
        <v>1</v>
      </c>
      <c r="AM12" s="244">
        <v>1.7100000000000001E-2</v>
      </c>
      <c r="AN12" s="244">
        <v>0.14738000000000001</v>
      </c>
      <c r="AO12" s="244">
        <f t="shared" si="8"/>
        <v>0.13028000000000001</v>
      </c>
      <c r="AP12" s="245">
        <f t="shared" si="9"/>
        <v>7.6187134502923977</v>
      </c>
      <c r="AQ12" s="123">
        <v>1</v>
      </c>
      <c r="AR12" s="89">
        <v>1</v>
      </c>
      <c r="AS12" s="89">
        <v>1</v>
      </c>
      <c r="AT12" s="193">
        <v>1</v>
      </c>
      <c r="AU12" s="244">
        <v>1.7100000000000001E-2</v>
      </c>
      <c r="AV12" s="244">
        <v>0.20996999999999999</v>
      </c>
      <c r="AW12" s="244">
        <f t="shared" si="10"/>
        <v>0.19286999999999999</v>
      </c>
      <c r="AX12" s="245">
        <f t="shared" si="11"/>
        <v>11.278947368421051</v>
      </c>
      <c r="AY12" s="123">
        <v>1</v>
      </c>
      <c r="AZ12" s="89">
        <v>1</v>
      </c>
      <c r="BA12" s="89">
        <v>1</v>
      </c>
      <c r="BB12" s="193">
        <v>1</v>
      </c>
      <c r="BC12" s="244">
        <v>1.7100000000000001E-2</v>
      </c>
      <c r="BD12" s="244">
        <v>0.20996999999999999</v>
      </c>
      <c r="BE12" s="244">
        <f t="shared" si="12"/>
        <v>0.19286999999999999</v>
      </c>
      <c r="BF12" s="245">
        <f t="shared" si="13"/>
        <v>11.278947368421051</v>
      </c>
      <c r="BG12" s="123">
        <v>1</v>
      </c>
      <c r="BH12" s="89">
        <v>1</v>
      </c>
      <c r="BI12" s="89">
        <v>1</v>
      </c>
      <c r="BJ12" s="193">
        <v>1</v>
      </c>
      <c r="BK12" s="244">
        <v>1.7100000000000001E-2</v>
      </c>
      <c r="BL12" s="244">
        <v>0.22916</v>
      </c>
      <c r="BM12" s="244">
        <f t="shared" si="14"/>
        <v>0.21206</v>
      </c>
      <c r="BN12" s="245">
        <f t="shared" si="15"/>
        <v>12.401169590643274</v>
      </c>
    </row>
    <row r="13" spans="1:66" x14ac:dyDescent="0.2">
      <c r="A13" s="93" t="s">
        <v>78</v>
      </c>
      <c r="B13" s="179" t="s">
        <v>74</v>
      </c>
      <c r="C13" s="123">
        <v>0.91800000000000004</v>
      </c>
      <c r="D13" s="89">
        <v>0</v>
      </c>
      <c r="E13" s="89">
        <v>0.627</v>
      </c>
      <c r="F13" s="193">
        <v>0</v>
      </c>
      <c r="G13" s="244">
        <v>1.712E-2</v>
      </c>
      <c r="H13" s="244">
        <v>1.8380000000000001E-2</v>
      </c>
      <c r="I13" s="244">
        <f t="shared" si="0"/>
        <v>1.2600000000000007E-3</v>
      </c>
      <c r="J13" s="245">
        <f t="shared" si="1"/>
        <v>7.3598130841121531E-2</v>
      </c>
      <c r="K13" s="123">
        <v>1</v>
      </c>
      <c r="L13" s="89">
        <v>1</v>
      </c>
      <c r="M13" s="89">
        <v>1</v>
      </c>
      <c r="N13" s="193">
        <v>0</v>
      </c>
      <c r="O13" s="244">
        <v>1.712E-2</v>
      </c>
      <c r="P13" s="244">
        <v>3.381E-2</v>
      </c>
      <c r="Q13" s="244">
        <f t="shared" si="2"/>
        <v>1.669E-2</v>
      </c>
      <c r="R13" s="245">
        <f t="shared" si="3"/>
        <v>0.97488317757009346</v>
      </c>
      <c r="S13" s="123">
        <v>1</v>
      </c>
      <c r="T13" s="89">
        <v>1</v>
      </c>
      <c r="U13" s="89">
        <v>1</v>
      </c>
      <c r="V13" s="193">
        <v>1</v>
      </c>
      <c r="W13" s="244">
        <v>1.712E-2</v>
      </c>
      <c r="X13" s="244">
        <v>7.3849999999999999E-2</v>
      </c>
      <c r="Y13" s="244">
        <f t="shared" si="4"/>
        <v>5.6730000000000003E-2</v>
      </c>
      <c r="Z13" s="245">
        <f t="shared" si="5"/>
        <v>3.3136682242990658</v>
      </c>
      <c r="AA13" s="123">
        <v>1</v>
      </c>
      <c r="AB13" s="89">
        <v>1</v>
      </c>
      <c r="AC13" s="89">
        <v>1</v>
      </c>
      <c r="AD13" s="193">
        <v>1</v>
      </c>
      <c r="AE13" s="244">
        <v>1.712E-2</v>
      </c>
      <c r="AF13" s="244">
        <v>0.13228000000000001</v>
      </c>
      <c r="AG13" s="244">
        <f t="shared" si="6"/>
        <v>0.11516000000000001</v>
      </c>
      <c r="AH13" s="245">
        <f t="shared" si="7"/>
        <v>6.7266355140186924</v>
      </c>
      <c r="AI13" s="123">
        <v>1</v>
      </c>
      <c r="AJ13" s="89">
        <v>1</v>
      </c>
      <c r="AK13" s="89">
        <v>1</v>
      </c>
      <c r="AL13" s="193">
        <v>1</v>
      </c>
      <c r="AM13" s="244">
        <v>1.712E-2</v>
      </c>
      <c r="AN13" s="244">
        <v>0.14738000000000001</v>
      </c>
      <c r="AO13" s="244">
        <f t="shared" si="8"/>
        <v>0.13026000000000001</v>
      </c>
      <c r="AP13" s="245">
        <f t="shared" si="9"/>
        <v>7.6086448598130847</v>
      </c>
      <c r="AQ13" s="123">
        <v>1</v>
      </c>
      <c r="AR13" s="89">
        <v>1</v>
      </c>
      <c r="AS13" s="89">
        <v>1</v>
      </c>
      <c r="AT13" s="193">
        <v>1</v>
      </c>
      <c r="AU13" s="244">
        <v>1.712E-2</v>
      </c>
      <c r="AV13" s="244">
        <v>0.20995</v>
      </c>
      <c r="AW13" s="244">
        <f t="shared" si="10"/>
        <v>0.19283</v>
      </c>
      <c r="AX13" s="245">
        <f t="shared" si="11"/>
        <v>11.263434579439252</v>
      </c>
      <c r="AY13" s="123">
        <v>1</v>
      </c>
      <c r="AZ13" s="89">
        <v>1</v>
      </c>
      <c r="BA13" s="89">
        <v>1</v>
      </c>
      <c r="BB13" s="193">
        <v>1</v>
      </c>
      <c r="BC13" s="244">
        <v>1.712E-2</v>
      </c>
      <c r="BD13" s="244">
        <v>0.20995</v>
      </c>
      <c r="BE13" s="244">
        <f t="shared" si="12"/>
        <v>0.19283</v>
      </c>
      <c r="BF13" s="245">
        <f t="shared" si="13"/>
        <v>11.263434579439252</v>
      </c>
      <c r="BG13" s="123">
        <v>1</v>
      </c>
      <c r="BH13" s="89">
        <v>1</v>
      </c>
      <c r="BI13" s="89">
        <v>1</v>
      </c>
      <c r="BJ13" s="193">
        <v>1</v>
      </c>
      <c r="BK13" s="244">
        <v>1.712E-2</v>
      </c>
      <c r="BL13" s="244">
        <v>0.22914000000000001</v>
      </c>
      <c r="BM13" s="244">
        <f t="shared" si="14"/>
        <v>0.21202000000000001</v>
      </c>
      <c r="BN13" s="245">
        <f t="shared" si="15"/>
        <v>12.384345794392525</v>
      </c>
    </row>
    <row r="14" spans="1:66" ht="17" thickBot="1" x14ac:dyDescent="0.25">
      <c r="A14" s="94" t="s">
        <v>78</v>
      </c>
      <c r="B14" s="180" t="s">
        <v>75</v>
      </c>
      <c r="C14" s="125">
        <v>0.999</v>
      </c>
      <c r="D14" s="186">
        <v>0</v>
      </c>
      <c r="E14" s="186">
        <v>0.88600000000000001</v>
      </c>
      <c r="F14" s="194">
        <v>0</v>
      </c>
      <c r="G14" s="246">
        <v>1.7149999999999999E-2</v>
      </c>
      <c r="H14" s="246">
        <v>1.8380000000000001E-2</v>
      </c>
      <c r="I14" s="246">
        <f t="shared" si="0"/>
        <v>1.2300000000000019E-3</v>
      </c>
      <c r="J14" s="247">
        <f t="shared" si="1"/>
        <v>7.1720116618075924E-2</v>
      </c>
      <c r="K14" s="125">
        <v>1</v>
      </c>
      <c r="L14" s="186">
        <v>1</v>
      </c>
      <c r="M14" s="186">
        <v>1</v>
      </c>
      <c r="N14" s="194">
        <v>0</v>
      </c>
      <c r="O14" s="246">
        <v>1.7149999999999999E-2</v>
      </c>
      <c r="P14" s="246">
        <v>3.381E-2</v>
      </c>
      <c r="Q14" s="246">
        <f t="shared" si="2"/>
        <v>1.6660000000000001E-2</v>
      </c>
      <c r="R14" s="247">
        <f t="shared" si="3"/>
        <v>0.97142857142857153</v>
      </c>
      <c r="S14" s="125">
        <v>1</v>
      </c>
      <c r="T14" s="186">
        <v>1</v>
      </c>
      <c r="U14" s="186">
        <v>1</v>
      </c>
      <c r="V14" s="194">
        <v>1</v>
      </c>
      <c r="W14" s="246">
        <v>1.7149999999999999E-2</v>
      </c>
      <c r="X14" s="246">
        <v>7.3849999999999999E-2</v>
      </c>
      <c r="Y14" s="246">
        <f t="shared" si="4"/>
        <v>5.67E-2</v>
      </c>
      <c r="Z14" s="247">
        <f t="shared" si="5"/>
        <v>3.306122448979592</v>
      </c>
      <c r="AA14" s="125">
        <v>1</v>
      </c>
      <c r="AB14" s="186">
        <v>1</v>
      </c>
      <c r="AC14" s="186">
        <v>1</v>
      </c>
      <c r="AD14" s="194">
        <v>1</v>
      </c>
      <c r="AE14" s="246">
        <v>1.7149999999999999E-2</v>
      </c>
      <c r="AF14" s="246">
        <v>0.13228000000000001</v>
      </c>
      <c r="AG14" s="246">
        <f t="shared" si="6"/>
        <v>0.11513000000000001</v>
      </c>
      <c r="AH14" s="247">
        <f t="shared" si="7"/>
        <v>6.7131195335276983</v>
      </c>
      <c r="AI14" s="125">
        <v>1</v>
      </c>
      <c r="AJ14" s="186">
        <v>1</v>
      </c>
      <c r="AK14" s="186">
        <v>1</v>
      </c>
      <c r="AL14" s="194">
        <v>1</v>
      </c>
      <c r="AM14" s="246">
        <v>1.7149999999999999E-2</v>
      </c>
      <c r="AN14" s="246">
        <v>0.14737</v>
      </c>
      <c r="AO14" s="246">
        <f t="shared" si="8"/>
        <v>0.13022</v>
      </c>
      <c r="AP14" s="247">
        <f t="shared" si="9"/>
        <v>7.5930029154518959</v>
      </c>
      <c r="AQ14" s="125">
        <v>1</v>
      </c>
      <c r="AR14" s="186">
        <v>1</v>
      </c>
      <c r="AS14" s="186">
        <v>1</v>
      </c>
      <c r="AT14" s="194">
        <v>1</v>
      </c>
      <c r="AU14" s="246">
        <v>1.7149999999999999E-2</v>
      </c>
      <c r="AV14" s="246">
        <v>0.17538999999999999</v>
      </c>
      <c r="AW14" s="246">
        <f t="shared" si="10"/>
        <v>0.15823999999999999</v>
      </c>
      <c r="AX14" s="247">
        <f t="shared" si="11"/>
        <v>9.2268221574344018</v>
      </c>
      <c r="AY14" s="125">
        <v>1</v>
      </c>
      <c r="AZ14" s="186">
        <v>1</v>
      </c>
      <c r="BA14" s="186">
        <v>1</v>
      </c>
      <c r="BB14" s="194">
        <v>1</v>
      </c>
      <c r="BC14" s="246">
        <v>1.7149999999999999E-2</v>
      </c>
      <c r="BD14" s="246">
        <v>0.20996000000000001</v>
      </c>
      <c r="BE14" s="246">
        <f t="shared" si="12"/>
        <v>0.19281000000000001</v>
      </c>
      <c r="BF14" s="247">
        <f t="shared" si="13"/>
        <v>11.242565597667641</v>
      </c>
      <c r="BG14" s="125">
        <v>1</v>
      </c>
      <c r="BH14" s="186">
        <v>1</v>
      </c>
      <c r="BI14" s="186">
        <v>1</v>
      </c>
      <c r="BJ14" s="194">
        <v>1</v>
      </c>
      <c r="BK14" s="246">
        <v>1.7149999999999999E-2</v>
      </c>
      <c r="BL14" s="246">
        <v>0.22914000000000001</v>
      </c>
      <c r="BM14" s="246">
        <f t="shared" si="14"/>
        <v>0.21199000000000001</v>
      </c>
      <c r="BN14" s="247">
        <f t="shared" si="15"/>
        <v>12.360932944606416</v>
      </c>
    </row>
    <row r="15" spans="1:66" x14ac:dyDescent="0.2">
      <c r="A15" s="92" t="s">
        <v>47</v>
      </c>
      <c r="B15" s="181">
        <v>100</v>
      </c>
      <c r="C15" s="121">
        <v>3.7999999999999999E-2</v>
      </c>
      <c r="D15" s="87">
        <v>0</v>
      </c>
      <c r="E15" s="87"/>
      <c r="F15" s="192"/>
      <c r="G15" s="242">
        <v>0.11119999999999999</v>
      </c>
      <c r="H15" s="242">
        <v>0.11447</v>
      </c>
      <c r="I15" s="242">
        <f t="shared" si="0"/>
        <v>3.270000000000009E-3</v>
      </c>
      <c r="J15" s="248">
        <f t="shared" si="1"/>
        <v>2.9406474820143969E-2</v>
      </c>
      <c r="K15" s="121">
        <v>0.32600000000000001</v>
      </c>
      <c r="L15" s="87">
        <v>0</v>
      </c>
      <c r="M15" s="87"/>
      <c r="N15" s="192"/>
      <c r="O15" s="242">
        <v>0.11119999999999999</v>
      </c>
      <c r="P15" s="242">
        <v>0.15717</v>
      </c>
      <c r="Q15" s="242">
        <f t="shared" si="2"/>
        <v>4.5970000000000011E-2</v>
      </c>
      <c r="R15" s="248">
        <f t="shared" si="3"/>
        <v>0.41339928057553971</v>
      </c>
      <c r="S15" s="121">
        <v>0.83</v>
      </c>
      <c r="T15" s="87">
        <v>0</v>
      </c>
      <c r="U15" s="87"/>
      <c r="V15" s="192"/>
      <c r="W15" s="242">
        <v>0.11119999999999999</v>
      </c>
      <c r="X15" s="242">
        <v>0.23491000000000001</v>
      </c>
      <c r="Y15" s="242">
        <f t="shared" si="4"/>
        <v>0.12371000000000001</v>
      </c>
      <c r="Z15" s="248">
        <f t="shared" si="5"/>
        <v>1.1125000000000003</v>
      </c>
      <c r="AA15" s="121">
        <v>1</v>
      </c>
      <c r="AB15" s="87">
        <v>7.0000000000000001E-3</v>
      </c>
      <c r="AC15" s="87"/>
      <c r="AD15" s="192"/>
      <c r="AE15" s="242">
        <v>0.11119999999999999</v>
      </c>
      <c r="AF15" s="242">
        <v>0.31658999999999998</v>
      </c>
      <c r="AG15" s="242">
        <f t="shared" si="6"/>
        <v>0.20538999999999999</v>
      </c>
      <c r="AH15" s="248">
        <f t="shared" si="7"/>
        <v>1.8470323741007195</v>
      </c>
      <c r="AI15" s="121">
        <v>1</v>
      </c>
      <c r="AJ15" s="87">
        <v>4.4999999999999998E-2</v>
      </c>
      <c r="AK15" s="87"/>
      <c r="AL15" s="192"/>
      <c r="AM15" s="242">
        <v>0.11119999999999999</v>
      </c>
      <c r="AN15" s="242">
        <v>0.34297</v>
      </c>
      <c r="AO15" s="242">
        <f t="shared" si="8"/>
        <v>0.23177</v>
      </c>
      <c r="AP15" s="248">
        <f t="shared" si="9"/>
        <v>2.0842625899280578</v>
      </c>
      <c r="AQ15" s="121">
        <v>1</v>
      </c>
      <c r="AR15" s="87">
        <v>0.14099999999999999</v>
      </c>
      <c r="AS15" s="87"/>
      <c r="AT15" s="192"/>
      <c r="AU15" s="242">
        <v>0.11119999999999999</v>
      </c>
      <c r="AV15" s="242">
        <v>0.37347000000000002</v>
      </c>
      <c r="AW15" s="242">
        <f t="shared" si="10"/>
        <v>0.26227</v>
      </c>
      <c r="AX15" s="248">
        <f t="shared" si="11"/>
        <v>2.3585431654676259</v>
      </c>
      <c r="AY15" s="121">
        <v>1</v>
      </c>
      <c r="AZ15" s="87">
        <v>0.28000000000000003</v>
      </c>
      <c r="BA15" s="87"/>
      <c r="BB15" s="192"/>
      <c r="BC15" s="242">
        <v>0.112</v>
      </c>
      <c r="BD15" s="242">
        <v>0.39788000000000001</v>
      </c>
      <c r="BE15" s="242">
        <f t="shared" si="12"/>
        <v>0.28588000000000002</v>
      </c>
      <c r="BF15" s="248">
        <f t="shared" si="13"/>
        <v>2.5525000000000002</v>
      </c>
      <c r="BG15" s="121">
        <v>1</v>
      </c>
      <c r="BH15" s="87">
        <v>0.53</v>
      </c>
      <c r="BI15" s="87"/>
      <c r="BJ15" s="192"/>
      <c r="BK15" s="242">
        <v>0.11119999999999999</v>
      </c>
      <c r="BL15" s="242">
        <v>0.41525000000000001</v>
      </c>
      <c r="BM15" s="242">
        <f t="shared" si="14"/>
        <v>0.30405000000000004</v>
      </c>
      <c r="BN15" s="248">
        <f t="shared" si="15"/>
        <v>2.7342625899280582</v>
      </c>
    </row>
    <row r="16" spans="1:66" x14ac:dyDescent="0.2">
      <c r="A16" s="93" t="s">
        <v>47</v>
      </c>
      <c r="B16" s="182">
        <v>250</v>
      </c>
      <c r="C16" s="123">
        <v>4.8000000000000001E-2</v>
      </c>
      <c r="D16" s="89">
        <v>0</v>
      </c>
      <c r="E16" s="89"/>
      <c r="F16" s="193"/>
      <c r="G16" s="244">
        <v>6.9760000000000003E-2</v>
      </c>
      <c r="H16" s="244">
        <v>7.6380000000000003E-2</v>
      </c>
      <c r="I16" s="244">
        <f t="shared" si="0"/>
        <v>6.6200000000000009E-3</v>
      </c>
      <c r="J16" s="249">
        <f t="shared" si="1"/>
        <v>9.4896788990825695E-2</v>
      </c>
      <c r="K16" s="123">
        <v>0.85599999999999998</v>
      </c>
      <c r="L16" s="89">
        <v>0</v>
      </c>
      <c r="M16" s="89"/>
      <c r="N16" s="193"/>
      <c r="O16" s="244">
        <v>6.9760000000000003E-2</v>
      </c>
      <c r="P16" s="244">
        <v>0.1288</v>
      </c>
      <c r="Q16" s="244">
        <f t="shared" si="2"/>
        <v>5.9039999999999995E-2</v>
      </c>
      <c r="R16" s="249">
        <f t="shared" si="3"/>
        <v>0.84633027522935766</v>
      </c>
      <c r="S16" s="123">
        <v>1</v>
      </c>
      <c r="T16" s="89">
        <v>0</v>
      </c>
      <c r="U16" s="89"/>
      <c r="V16" s="193"/>
      <c r="W16" s="244">
        <v>6.9760000000000003E-2</v>
      </c>
      <c r="X16" s="244">
        <v>0.20868</v>
      </c>
      <c r="Y16" s="244">
        <f t="shared" si="4"/>
        <v>0.13891999999999999</v>
      </c>
      <c r="Z16" s="249">
        <f t="shared" si="5"/>
        <v>1.991399082568807</v>
      </c>
      <c r="AA16" s="123">
        <v>1</v>
      </c>
      <c r="AB16" s="89">
        <v>0.05</v>
      </c>
      <c r="AC16" s="89"/>
      <c r="AD16" s="193"/>
      <c r="AE16" s="244">
        <v>6.9760000000000003E-2</v>
      </c>
      <c r="AF16" s="244">
        <v>0.29167999999999999</v>
      </c>
      <c r="AG16" s="244">
        <f t="shared" si="6"/>
        <v>0.22192000000000001</v>
      </c>
      <c r="AH16" s="249">
        <f t="shared" si="7"/>
        <v>3.1811926605504586</v>
      </c>
      <c r="AI16" s="123">
        <v>1</v>
      </c>
      <c r="AJ16" s="89">
        <v>0.218</v>
      </c>
      <c r="AK16" s="89"/>
      <c r="AL16" s="193"/>
      <c r="AM16" s="244">
        <v>6.9760000000000003E-2</v>
      </c>
      <c r="AN16" s="244">
        <v>0.31912000000000001</v>
      </c>
      <c r="AO16" s="244">
        <f t="shared" si="8"/>
        <v>0.24936000000000003</v>
      </c>
      <c r="AP16" s="249">
        <f t="shared" si="9"/>
        <v>3.5745412844036699</v>
      </c>
      <c r="AQ16" s="123">
        <v>1</v>
      </c>
      <c r="AR16" s="89">
        <v>0.62</v>
      </c>
      <c r="AS16" s="89"/>
      <c r="AT16" s="193"/>
      <c r="AU16" s="244">
        <v>6.9760000000000003E-2</v>
      </c>
      <c r="AV16" s="244">
        <v>0.35041</v>
      </c>
      <c r="AW16" s="244">
        <f t="shared" si="10"/>
        <v>0.28065000000000001</v>
      </c>
      <c r="AX16" s="249">
        <f t="shared" si="11"/>
        <v>4.0230791284403669</v>
      </c>
      <c r="AY16" s="123">
        <v>1</v>
      </c>
      <c r="AZ16" s="89">
        <v>0.83299999999999996</v>
      </c>
      <c r="BA16" s="89"/>
      <c r="BB16" s="193"/>
      <c r="BC16" s="244">
        <v>6.9760000000000003E-2</v>
      </c>
      <c r="BD16" s="244">
        <v>0.37618000000000001</v>
      </c>
      <c r="BE16" s="244">
        <f t="shared" si="12"/>
        <v>0.30642000000000003</v>
      </c>
      <c r="BF16" s="249">
        <f t="shared" si="13"/>
        <v>4.3924885321100922</v>
      </c>
      <c r="BG16" s="123">
        <v>1</v>
      </c>
      <c r="BH16" s="89">
        <v>0.97699999999999998</v>
      </c>
      <c r="BI16" s="89"/>
      <c r="BJ16" s="193"/>
      <c r="BK16" s="244">
        <v>6.9760000000000003E-2</v>
      </c>
      <c r="BL16" s="244">
        <v>0.39334000000000002</v>
      </c>
      <c r="BM16" s="244">
        <f t="shared" si="14"/>
        <v>0.32358000000000003</v>
      </c>
      <c r="BN16" s="249">
        <f t="shared" si="15"/>
        <v>4.638474770642202</v>
      </c>
    </row>
    <row r="17" spans="1:66" x14ac:dyDescent="0.2">
      <c r="A17" s="93" t="s">
        <v>47</v>
      </c>
      <c r="B17" s="183">
        <v>500</v>
      </c>
      <c r="C17" s="123">
        <v>7.4999999999999997E-2</v>
      </c>
      <c r="D17" s="89">
        <v>0</v>
      </c>
      <c r="E17" s="89"/>
      <c r="F17" s="193"/>
      <c r="G17" s="244">
        <v>5.0220000000000001E-2</v>
      </c>
      <c r="H17" s="244">
        <v>5.5989999999999998E-2</v>
      </c>
      <c r="I17" s="244">
        <f t="shared" si="0"/>
        <v>5.7699999999999974E-3</v>
      </c>
      <c r="J17" s="249">
        <f t="shared" si="1"/>
        <v>0.1148944643568299</v>
      </c>
      <c r="K17" s="123">
        <v>0.997</v>
      </c>
      <c r="L17" s="89">
        <v>0</v>
      </c>
      <c r="M17" s="89"/>
      <c r="N17" s="193"/>
      <c r="O17" s="244">
        <v>5.0220000000000001E-2</v>
      </c>
      <c r="P17" s="244">
        <v>0.11428000000000001</v>
      </c>
      <c r="Q17" s="244">
        <f t="shared" si="2"/>
        <v>6.4060000000000006E-2</v>
      </c>
      <c r="R17" s="249">
        <f t="shared" si="3"/>
        <v>1.2755874153723616</v>
      </c>
      <c r="S17" s="123">
        <v>1</v>
      </c>
      <c r="T17" s="89">
        <v>0</v>
      </c>
      <c r="U17" s="89"/>
      <c r="V17" s="193"/>
      <c r="W17" s="244">
        <v>5.0220000000000001E-2</v>
      </c>
      <c r="X17" s="244">
        <v>0.19528000000000001</v>
      </c>
      <c r="Y17" s="244">
        <f t="shared" si="4"/>
        <v>0.14506000000000002</v>
      </c>
      <c r="Z17" s="249">
        <f t="shared" si="5"/>
        <v>2.8884906411788136</v>
      </c>
      <c r="AA17" s="123">
        <v>1</v>
      </c>
      <c r="AB17" s="89">
        <v>0.223</v>
      </c>
      <c r="AC17" s="89"/>
      <c r="AD17" s="193"/>
      <c r="AE17" s="244">
        <v>5.0220000000000001E-2</v>
      </c>
      <c r="AF17" s="244">
        <v>0.27964</v>
      </c>
      <c r="AG17" s="244">
        <f t="shared" si="6"/>
        <v>0.22942000000000001</v>
      </c>
      <c r="AH17" s="249">
        <f t="shared" si="7"/>
        <v>4.5682994822779772</v>
      </c>
      <c r="AI17" s="123">
        <v>1</v>
      </c>
      <c r="AJ17" s="89">
        <v>0.63400000000000001</v>
      </c>
      <c r="AK17" s="89"/>
      <c r="AL17" s="193"/>
      <c r="AM17" s="244">
        <v>5.0220000000000001E-2</v>
      </c>
      <c r="AN17" s="244">
        <v>0.30674000000000001</v>
      </c>
      <c r="AO17" s="244">
        <f t="shared" si="8"/>
        <v>0.25652000000000003</v>
      </c>
      <c r="AP17" s="249">
        <f t="shared" si="9"/>
        <v>5.1079251294305061</v>
      </c>
      <c r="AQ17" s="123">
        <v>1</v>
      </c>
      <c r="AR17" s="89">
        <v>0.96099999999999997</v>
      </c>
      <c r="AS17" s="89"/>
      <c r="AT17" s="193"/>
      <c r="AU17" s="244">
        <v>5.0220000000000001E-2</v>
      </c>
      <c r="AV17" s="244">
        <v>0.33846999999999999</v>
      </c>
      <c r="AW17" s="244">
        <f t="shared" si="10"/>
        <v>0.28825000000000001</v>
      </c>
      <c r="AX17" s="249">
        <f t="shared" si="11"/>
        <v>5.7397451214655515</v>
      </c>
      <c r="AY17" s="123">
        <v>1</v>
      </c>
      <c r="AZ17" s="89">
        <v>0.999</v>
      </c>
      <c r="BA17" s="89"/>
      <c r="BB17" s="193"/>
      <c r="BC17" s="244">
        <v>5.0220000000000001E-2</v>
      </c>
      <c r="BD17" s="244">
        <v>0.36516999999999999</v>
      </c>
      <c r="BE17" s="244">
        <f t="shared" si="12"/>
        <v>0.31495000000000001</v>
      </c>
      <c r="BF17" s="249">
        <f t="shared" si="13"/>
        <v>6.2714058144165667</v>
      </c>
      <c r="BG17" s="123">
        <v>1</v>
      </c>
      <c r="BH17" s="89">
        <v>1</v>
      </c>
      <c r="BI17" s="89"/>
      <c r="BJ17" s="193"/>
      <c r="BK17" s="244">
        <v>5.0220000000000001E-2</v>
      </c>
      <c r="BL17" s="244">
        <v>0.38292999999999999</v>
      </c>
      <c r="BM17" s="244">
        <f t="shared" si="14"/>
        <v>0.33271000000000001</v>
      </c>
      <c r="BN17" s="249">
        <f t="shared" si="15"/>
        <v>6.6250497809637592</v>
      </c>
    </row>
    <row r="18" spans="1:66" ht="17" thickBot="1" x14ac:dyDescent="0.25">
      <c r="A18" s="94" t="s">
        <v>47</v>
      </c>
      <c r="B18" s="184">
        <v>1000</v>
      </c>
      <c r="C18" s="237">
        <v>0.108</v>
      </c>
      <c r="D18" s="239">
        <v>0</v>
      </c>
      <c r="E18" s="239"/>
      <c r="F18" s="238"/>
      <c r="G18" s="250">
        <v>3.601E-2</v>
      </c>
      <c r="H18" s="250">
        <v>4.4339999999999997E-2</v>
      </c>
      <c r="I18" s="250">
        <f t="shared" si="0"/>
        <v>8.3299999999999971E-3</v>
      </c>
      <c r="J18" s="251">
        <f t="shared" si="1"/>
        <v>0.23132463204665363</v>
      </c>
      <c r="K18" s="237">
        <v>1</v>
      </c>
      <c r="L18" s="239">
        <v>0</v>
      </c>
      <c r="M18" s="239"/>
      <c r="N18" s="238"/>
      <c r="O18" s="250">
        <v>3.601E-2</v>
      </c>
      <c r="P18" s="250">
        <v>0.10783</v>
      </c>
      <c r="Q18" s="250">
        <f t="shared" si="2"/>
        <v>7.1819999999999995E-2</v>
      </c>
      <c r="R18" s="251">
        <f t="shared" si="3"/>
        <v>1.9944459872257705</v>
      </c>
      <c r="S18" s="237">
        <v>1</v>
      </c>
      <c r="T18" s="239">
        <v>0</v>
      </c>
      <c r="U18" s="239"/>
      <c r="V18" s="238"/>
      <c r="W18" s="250">
        <v>3.601E-2</v>
      </c>
      <c r="X18" s="250">
        <v>0.18855</v>
      </c>
      <c r="Y18" s="250">
        <f t="shared" si="4"/>
        <v>0.15254000000000001</v>
      </c>
      <c r="Z18" s="251">
        <f t="shared" si="5"/>
        <v>4.2360455429047486</v>
      </c>
      <c r="AA18" s="237">
        <v>1</v>
      </c>
      <c r="AB18" s="239">
        <v>0.64500000000000002</v>
      </c>
      <c r="AC18" s="239"/>
      <c r="AD18" s="238"/>
      <c r="AE18" s="250">
        <v>3.601E-2</v>
      </c>
      <c r="AF18" s="250">
        <v>0.27254</v>
      </c>
      <c r="AG18" s="250">
        <f t="shared" si="6"/>
        <v>0.23653000000000002</v>
      </c>
      <c r="AH18" s="251">
        <f t="shared" si="7"/>
        <v>6.5684532074423778</v>
      </c>
      <c r="AI18" s="237">
        <v>1</v>
      </c>
      <c r="AJ18" s="239">
        <v>0.98399999999999999</v>
      </c>
      <c r="AK18" s="239"/>
      <c r="AL18" s="238"/>
      <c r="AM18" s="250">
        <v>3.601E-2</v>
      </c>
      <c r="AN18" s="250">
        <v>0.30005999999999999</v>
      </c>
      <c r="AO18" s="250">
        <f t="shared" si="8"/>
        <v>0.26405000000000001</v>
      </c>
      <c r="AP18" s="251">
        <f t="shared" si="9"/>
        <v>7.3326853651763404</v>
      </c>
      <c r="AQ18" s="237">
        <v>1</v>
      </c>
      <c r="AR18" s="239">
        <v>1</v>
      </c>
      <c r="AS18" s="239"/>
      <c r="AT18" s="238"/>
      <c r="AU18" s="250">
        <v>3.601E-2</v>
      </c>
      <c r="AV18" s="250">
        <v>0.33180999999999999</v>
      </c>
      <c r="AW18" s="250">
        <f t="shared" si="10"/>
        <v>0.29580000000000001</v>
      </c>
      <c r="AX18" s="251">
        <f t="shared" si="11"/>
        <v>8.2143848930852545</v>
      </c>
      <c r="AY18" s="237">
        <v>1</v>
      </c>
      <c r="AZ18" s="239">
        <v>1</v>
      </c>
      <c r="BA18" s="239"/>
      <c r="BB18" s="238"/>
      <c r="BC18" s="250">
        <v>3.601E-2</v>
      </c>
      <c r="BD18" s="250">
        <v>0.35793000000000003</v>
      </c>
      <c r="BE18" s="250">
        <f t="shared" si="12"/>
        <v>0.32192000000000004</v>
      </c>
      <c r="BF18" s="251">
        <f t="shared" si="13"/>
        <v>8.9397389613996125</v>
      </c>
      <c r="BG18" s="237">
        <v>1</v>
      </c>
      <c r="BH18" s="239">
        <v>1</v>
      </c>
      <c r="BI18" s="239"/>
      <c r="BJ18" s="238"/>
      <c r="BK18" s="250">
        <v>3.601E-2</v>
      </c>
      <c r="BL18" s="250">
        <v>0.37557000000000001</v>
      </c>
      <c r="BM18" s="250">
        <f t="shared" si="14"/>
        <v>0.33956000000000003</v>
      </c>
      <c r="BN18" s="251">
        <f t="shared" si="15"/>
        <v>9.4296028880866434</v>
      </c>
    </row>
    <row r="19" spans="1:66" ht="17" customHeight="1" x14ac:dyDescent="0.3">
      <c r="A19" s="236" t="s">
        <v>112</v>
      </c>
      <c r="B19" s="11"/>
      <c r="C19" s="240"/>
      <c r="D19" s="240"/>
      <c r="E19" s="240"/>
    </row>
    <row r="20" spans="1:66" ht="17" customHeight="1" x14ac:dyDescent="0.3">
      <c r="A20" s="255" t="s">
        <v>95</v>
      </c>
      <c r="B20" s="236"/>
      <c r="C20" s="241"/>
      <c r="D20" s="241"/>
      <c r="E20" s="241"/>
      <c r="K20" t="s">
        <v>6</v>
      </c>
      <c r="L20" t="s">
        <v>6</v>
      </c>
    </row>
    <row r="21" spans="1:66" ht="17" customHeight="1" x14ac:dyDescent="0.3">
      <c r="A21" s="255" t="s">
        <v>96</v>
      </c>
      <c r="B21" s="236"/>
      <c r="C21" s="241"/>
      <c r="D21" s="241"/>
      <c r="E21" s="241"/>
    </row>
    <row r="22" spans="1:66" ht="17" customHeight="1" x14ac:dyDescent="0.2">
      <c r="A22" s="11"/>
      <c r="B22" s="11"/>
    </row>
    <row r="23" spans="1:66" ht="17" customHeight="1" x14ac:dyDescent="0.2">
      <c r="A23" s="236" t="s">
        <v>98</v>
      </c>
      <c r="B23" s="11"/>
    </row>
    <row r="25" spans="1:66" x14ac:dyDescent="0.2">
      <c r="A25" t="s">
        <v>109</v>
      </c>
    </row>
    <row r="26" spans="1:66" x14ac:dyDescent="0.2">
      <c r="A26" t="s">
        <v>122</v>
      </c>
    </row>
    <row r="27" spans="1:66" x14ac:dyDescent="0.2">
      <c r="A27" t="s">
        <v>110</v>
      </c>
    </row>
    <row r="28" spans="1:66" x14ac:dyDescent="0.2">
      <c r="A28" t="s">
        <v>111</v>
      </c>
    </row>
    <row r="30" spans="1:66" x14ac:dyDescent="0.2">
      <c r="A30" t="s">
        <v>123</v>
      </c>
    </row>
    <row r="32" spans="1:66" x14ac:dyDescent="0.2">
      <c r="A32" t="s">
        <v>113</v>
      </c>
    </row>
    <row r="33" spans="1:38" x14ac:dyDescent="0.2">
      <c r="A33" t="s">
        <v>114</v>
      </c>
      <c r="B33" t="s">
        <v>116</v>
      </c>
    </row>
    <row r="34" spans="1:38" x14ac:dyDescent="0.2">
      <c r="A34" t="s">
        <v>115</v>
      </c>
      <c r="AL34">
        <f>0.862/0.91853</f>
        <v>0.9384560112353435</v>
      </c>
    </row>
    <row r="37" spans="1:38" x14ac:dyDescent="0.2">
      <c r="A37" t="s">
        <v>117</v>
      </c>
    </row>
    <row r="38" spans="1:38" x14ac:dyDescent="0.2">
      <c r="A38" t="s">
        <v>90</v>
      </c>
    </row>
    <row r="39" spans="1:38" x14ac:dyDescent="0.2">
      <c r="A39" t="s">
        <v>118</v>
      </c>
    </row>
    <row r="40" spans="1:38" x14ac:dyDescent="0.2">
      <c r="A40" t="s">
        <v>119</v>
      </c>
    </row>
    <row r="41" spans="1:38" x14ac:dyDescent="0.2">
      <c r="A41" t="s">
        <v>120</v>
      </c>
    </row>
    <row r="42" spans="1:38" x14ac:dyDescent="0.2">
      <c r="A42" t="s">
        <v>121</v>
      </c>
    </row>
    <row r="43" spans="1:38" x14ac:dyDescent="0.2">
      <c r="A43">
        <v>10000</v>
      </c>
    </row>
    <row r="44" spans="1:38" x14ac:dyDescent="0.2">
      <c r="A44">
        <v>10000</v>
      </c>
    </row>
  </sheetData>
  <mergeCells count="40">
    <mergeCell ref="BG1:BN1"/>
    <mergeCell ref="BG2:BN2"/>
    <mergeCell ref="BG3:BN3"/>
    <mergeCell ref="BG4:BJ4"/>
    <mergeCell ref="BK4:BN4"/>
    <mergeCell ref="AI4:AL4"/>
    <mergeCell ref="AM4:AP4"/>
    <mergeCell ref="AQ4:AT4"/>
    <mergeCell ref="AU4:AX4"/>
    <mergeCell ref="AY4:BB4"/>
    <mergeCell ref="BC4:BF4"/>
    <mergeCell ref="AI3:AP3"/>
    <mergeCell ref="AQ3:AX3"/>
    <mergeCell ref="AY3:BF3"/>
    <mergeCell ref="C4:F4"/>
    <mergeCell ref="G4:J4"/>
    <mergeCell ref="O4:R4"/>
    <mergeCell ref="S4:V4"/>
    <mergeCell ref="W4:Z4"/>
    <mergeCell ref="AA4:AD4"/>
    <mergeCell ref="AE4:AH4"/>
    <mergeCell ref="AI1:AP1"/>
    <mergeCell ref="AQ1:AX1"/>
    <mergeCell ref="AY1:BF1"/>
    <mergeCell ref="C2:J2"/>
    <mergeCell ref="K2:R2"/>
    <mergeCell ref="S2:Z2"/>
    <mergeCell ref="AA2:AH2"/>
    <mergeCell ref="AI2:AP2"/>
    <mergeCell ref="AQ2:AX2"/>
    <mergeCell ref="AY2:BF2"/>
    <mergeCell ref="C1:J1"/>
    <mergeCell ref="K1:R1"/>
    <mergeCell ref="S1:Z1"/>
    <mergeCell ref="AA1:AH1"/>
    <mergeCell ref="C3:J3"/>
    <mergeCell ref="K3:R3"/>
    <mergeCell ref="S3:Z3"/>
    <mergeCell ref="AA3:AH3"/>
    <mergeCell ref="K4:N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EF51-9BB2-B143-93CB-09C11526475E}">
  <dimension ref="A1:BF44"/>
  <sheetViews>
    <sheetView tabSelected="1" zoomScale="110" zoomScaleNormal="11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5" sqref="D15:D18"/>
    </sheetView>
  </sheetViews>
  <sheetFormatPr baseColWidth="10" defaultRowHeight="16" x14ac:dyDescent="0.2"/>
  <cols>
    <col min="1" max="1" width="15.83203125" customWidth="1"/>
    <col min="2" max="2" width="10.83203125" customWidth="1"/>
    <col min="3" max="6" width="7.83203125" customWidth="1"/>
    <col min="7" max="10" width="9.83203125" customWidth="1"/>
    <col min="11" max="14" width="7.83203125" customWidth="1"/>
    <col min="15" max="18" width="9.83203125" customWidth="1"/>
    <col min="19" max="22" width="7.83203125" customWidth="1"/>
    <col min="23" max="26" width="9.83203125" customWidth="1"/>
    <col min="27" max="30" width="7.83203125" customWidth="1"/>
    <col min="31" max="34" width="9.83203125" customWidth="1"/>
    <col min="35" max="38" width="7.83203125" customWidth="1"/>
    <col min="39" max="42" width="9.83203125" customWidth="1"/>
    <col min="43" max="46" width="7.83203125" customWidth="1"/>
    <col min="47" max="50" width="9.83203125" customWidth="1"/>
    <col min="51" max="54" width="7.83203125" customWidth="1"/>
    <col min="55" max="58" width="9.83203125" customWidth="1"/>
  </cols>
  <sheetData>
    <row r="1" spans="1:58" x14ac:dyDescent="0.2">
      <c r="A1" s="173" t="s">
        <v>22</v>
      </c>
      <c r="B1" s="177"/>
      <c r="C1" s="223" t="s">
        <v>87</v>
      </c>
      <c r="D1" s="226"/>
      <c r="E1" s="226"/>
      <c r="F1" s="224"/>
      <c r="G1" s="224"/>
      <c r="H1" s="224"/>
      <c r="I1" s="224"/>
      <c r="J1" s="225"/>
      <c r="K1" s="223" t="s">
        <v>93</v>
      </c>
      <c r="L1" s="226"/>
      <c r="M1" s="226"/>
      <c r="N1" s="224"/>
      <c r="O1" s="224"/>
      <c r="P1" s="224"/>
      <c r="Q1" s="224"/>
      <c r="R1" s="225"/>
      <c r="S1" s="223" t="s">
        <v>94</v>
      </c>
      <c r="T1" s="226"/>
      <c r="U1" s="226"/>
      <c r="V1" s="224"/>
      <c r="W1" s="224"/>
      <c r="X1" s="224"/>
      <c r="Y1" s="224"/>
      <c r="Z1" s="225"/>
      <c r="AA1" s="223" t="s">
        <v>102</v>
      </c>
      <c r="AB1" s="226"/>
      <c r="AC1" s="226"/>
      <c r="AD1" s="224"/>
      <c r="AE1" s="224"/>
      <c r="AF1" s="224"/>
      <c r="AG1" s="224"/>
      <c r="AH1" s="225"/>
      <c r="AI1" s="223" t="s">
        <v>104</v>
      </c>
      <c r="AJ1" s="226"/>
      <c r="AK1" s="226"/>
      <c r="AL1" s="224"/>
      <c r="AM1" s="224"/>
      <c r="AN1" s="224"/>
      <c r="AO1" s="224"/>
      <c r="AP1" s="225"/>
      <c r="AQ1" s="223" t="s">
        <v>106</v>
      </c>
      <c r="AR1" s="226"/>
      <c r="AS1" s="226"/>
      <c r="AT1" s="224"/>
      <c r="AU1" s="224"/>
      <c r="AV1" s="224"/>
      <c r="AW1" s="224"/>
      <c r="AX1" s="225"/>
      <c r="AY1" s="223" t="s">
        <v>126</v>
      </c>
      <c r="AZ1" s="226"/>
      <c r="BA1" s="226"/>
      <c r="BB1" s="224"/>
      <c r="BC1" s="224"/>
      <c r="BD1" s="224"/>
      <c r="BE1" s="224"/>
      <c r="BF1" s="225"/>
    </row>
    <row r="2" spans="1:58" x14ac:dyDescent="0.2">
      <c r="A2" s="173" t="s">
        <v>76</v>
      </c>
      <c r="B2" s="177"/>
      <c r="C2" s="233">
        <v>0.91852999999999996</v>
      </c>
      <c r="D2" s="252"/>
      <c r="E2" s="252"/>
      <c r="F2" s="234"/>
      <c r="G2" s="234"/>
      <c r="H2" s="234"/>
      <c r="I2" s="234"/>
      <c r="J2" s="235"/>
      <c r="K2" s="233">
        <v>0.91852999999999996</v>
      </c>
      <c r="L2" s="252"/>
      <c r="M2" s="252"/>
      <c r="N2" s="234"/>
      <c r="O2" s="234"/>
      <c r="P2" s="234"/>
      <c r="Q2" s="234"/>
      <c r="R2" s="235"/>
      <c r="S2" s="233">
        <v>0.91852999999999996</v>
      </c>
      <c r="T2" s="252"/>
      <c r="U2" s="252"/>
      <c r="V2" s="234"/>
      <c r="W2" s="234"/>
      <c r="X2" s="234"/>
      <c r="Y2" s="234"/>
      <c r="Z2" s="235"/>
      <c r="AA2" s="233">
        <v>0.91852999999999996</v>
      </c>
      <c r="AB2" s="252"/>
      <c r="AC2" s="252"/>
      <c r="AD2" s="234"/>
      <c r="AE2" s="234"/>
      <c r="AF2" s="234"/>
      <c r="AG2" s="234"/>
      <c r="AH2" s="235"/>
      <c r="AI2" s="233">
        <v>0.91852999999999996</v>
      </c>
      <c r="AJ2" s="252"/>
      <c r="AK2" s="252"/>
      <c r="AL2" s="234"/>
      <c r="AM2" s="234"/>
      <c r="AN2" s="234"/>
      <c r="AO2" s="234"/>
      <c r="AP2" s="235"/>
      <c r="AQ2" s="233">
        <v>0.91852999999999996</v>
      </c>
      <c r="AR2" s="252"/>
      <c r="AS2" s="252"/>
      <c r="AT2" s="234"/>
      <c r="AU2" s="234"/>
      <c r="AV2" s="234"/>
      <c r="AW2" s="234"/>
      <c r="AX2" s="235"/>
      <c r="AY2" s="233">
        <v>0.91852999999999996</v>
      </c>
      <c r="AZ2" s="252"/>
      <c r="BA2" s="252"/>
      <c r="BB2" s="234"/>
      <c r="BC2" s="234"/>
      <c r="BD2" s="234"/>
      <c r="BE2" s="234"/>
      <c r="BF2" s="235"/>
    </row>
    <row r="3" spans="1:58" x14ac:dyDescent="0.2">
      <c r="A3" s="173" t="s">
        <v>85</v>
      </c>
      <c r="B3" s="177"/>
      <c r="C3" s="223" t="s">
        <v>99</v>
      </c>
      <c r="D3" s="226"/>
      <c r="E3" s="226"/>
      <c r="F3" s="227"/>
      <c r="G3" s="227"/>
      <c r="H3" s="227"/>
      <c r="I3" s="227"/>
      <c r="J3" s="228"/>
      <c r="K3" s="223" t="s">
        <v>100</v>
      </c>
      <c r="L3" s="226"/>
      <c r="M3" s="226"/>
      <c r="N3" s="227"/>
      <c r="O3" s="227"/>
      <c r="P3" s="227"/>
      <c r="Q3" s="227"/>
      <c r="R3" s="228"/>
      <c r="S3" s="223" t="s">
        <v>101</v>
      </c>
      <c r="T3" s="226"/>
      <c r="U3" s="226"/>
      <c r="V3" s="227"/>
      <c r="W3" s="227"/>
      <c r="X3" s="227"/>
      <c r="Y3" s="227"/>
      <c r="Z3" s="228"/>
      <c r="AA3" s="223" t="s">
        <v>103</v>
      </c>
      <c r="AB3" s="226"/>
      <c r="AC3" s="226"/>
      <c r="AD3" s="227"/>
      <c r="AE3" s="227"/>
      <c r="AF3" s="227"/>
      <c r="AG3" s="227"/>
      <c r="AH3" s="228"/>
      <c r="AI3" s="223" t="s">
        <v>105</v>
      </c>
      <c r="AJ3" s="226"/>
      <c r="AK3" s="226"/>
      <c r="AL3" s="227"/>
      <c r="AM3" s="227"/>
      <c r="AN3" s="227"/>
      <c r="AO3" s="227"/>
      <c r="AP3" s="228"/>
      <c r="AQ3" s="223" t="s">
        <v>107</v>
      </c>
      <c r="AR3" s="226"/>
      <c r="AS3" s="226"/>
      <c r="AT3" s="227"/>
      <c r="AU3" s="227"/>
      <c r="AV3" s="227"/>
      <c r="AW3" s="227"/>
      <c r="AX3" s="228"/>
      <c r="AY3" s="223" t="s">
        <v>108</v>
      </c>
      <c r="AZ3" s="226"/>
      <c r="BA3" s="226"/>
      <c r="BB3" s="227"/>
      <c r="BC3" s="227"/>
      <c r="BD3" s="227"/>
      <c r="BE3" s="227"/>
      <c r="BF3" s="228"/>
    </row>
    <row r="4" spans="1:58" x14ac:dyDescent="0.2">
      <c r="A4" s="173" t="s">
        <v>70</v>
      </c>
      <c r="B4" s="177"/>
      <c r="C4" s="229" t="s">
        <v>70</v>
      </c>
      <c r="D4" s="253"/>
      <c r="E4" s="253"/>
      <c r="F4" s="230"/>
      <c r="G4" s="231" t="s">
        <v>86</v>
      </c>
      <c r="H4" s="232"/>
      <c r="I4" s="232"/>
      <c r="J4" s="230"/>
      <c r="K4" s="229" t="s">
        <v>70</v>
      </c>
      <c r="L4" s="253"/>
      <c r="M4" s="253"/>
      <c r="N4" s="230"/>
      <c r="O4" s="231" t="s">
        <v>86</v>
      </c>
      <c r="P4" s="232"/>
      <c r="Q4" s="232"/>
      <c r="R4" s="230"/>
      <c r="S4" s="229" t="s">
        <v>70</v>
      </c>
      <c r="T4" s="253"/>
      <c r="U4" s="253"/>
      <c r="V4" s="230"/>
      <c r="W4" s="231" t="s">
        <v>86</v>
      </c>
      <c r="X4" s="232"/>
      <c r="Y4" s="232"/>
      <c r="Z4" s="230"/>
      <c r="AA4" s="229" t="s">
        <v>70</v>
      </c>
      <c r="AB4" s="253"/>
      <c r="AC4" s="253"/>
      <c r="AD4" s="230"/>
      <c r="AE4" s="231" t="s">
        <v>86</v>
      </c>
      <c r="AF4" s="232"/>
      <c r="AG4" s="232"/>
      <c r="AH4" s="230"/>
      <c r="AI4" s="229" t="s">
        <v>70</v>
      </c>
      <c r="AJ4" s="253"/>
      <c r="AK4" s="253"/>
      <c r="AL4" s="230"/>
      <c r="AM4" s="231" t="s">
        <v>86</v>
      </c>
      <c r="AN4" s="232"/>
      <c r="AO4" s="232"/>
      <c r="AP4" s="230"/>
      <c r="AQ4" s="229" t="s">
        <v>70</v>
      </c>
      <c r="AR4" s="253"/>
      <c r="AS4" s="253"/>
      <c r="AT4" s="230"/>
      <c r="AU4" s="231" t="s">
        <v>86</v>
      </c>
      <c r="AV4" s="232"/>
      <c r="AW4" s="232"/>
      <c r="AX4" s="230"/>
      <c r="AY4" s="229" t="s">
        <v>70</v>
      </c>
      <c r="AZ4" s="253"/>
      <c r="BA4" s="253"/>
      <c r="BB4" s="230"/>
      <c r="BC4" s="231" t="s">
        <v>86</v>
      </c>
      <c r="BD4" s="232"/>
      <c r="BE4" s="232"/>
      <c r="BF4" s="230"/>
    </row>
    <row r="5" spans="1:58" ht="17" thickBot="1" x14ac:dyDescent="0.25">
      <c r="A5" s="173"/>
      <c r="B5" s="177"/>
      <c r="C5" s="118" t="s">
        <v>91</v>
      </c>
      <c r="D5" s="119" t="s">
        <v>124</v>
      </c>
      <c r="E5" s="119" t="s">
        <v>89</v>
      </c>
      <c r="F5" s="191" t="s">
        <v>125</v>
      </c>
      <c r="G5" s="119" t="s">
        <v>81</v>
      </c>
      <c r="H5" s="119" t="s">
        <v>82</v>
      </c>
      <c r="I5" s="119" t="s">
        <v>8</v>
      </c>
      <c r="J5" s="191" t="s">
        <v>92</v>
      </c>
      <c r="K5" s="118" t="s">
        <v>91</v>
      </c>
      <c r="L5" s="254" t="s">
        <v>124</v>
      </c>
      <c r="M5" s="119" t="s">
        <v>89</v>
      </c>
      <c r="N5" s="191" t="s">
        <v>125</v>
      </c>
      <c r="O5" s="119" t="s">
        <v>81</v>
      </c>
      <c r="P5" s="119" t="s">
        <v>82</v>
      </c>
      <c r="Q5" s="119" t="s">
        <v>8</v>
      </c>
      <c r="R5" s="191" t="s">
        <v>92</v>
      </c>
      <c r="S5" s="118" t="s">
        <v>91</v>
      </c>
      <c r="T5" s="119" t="s">
        <v>124</v>
      </c>
      <c r="U5" s="119" t="s">
        <v>89</v>
      </c>
      <c r="V5" s="191" t="s">
        <v>125</v>
      </c>
      <c r="W5" s="119" t="s">
        <v>81</v>
      </c>
      <c r="X5" s="119" t="s">
        <v>82</v>
      </c>
      <c r="Y5" s="119" t="s">
        <v>8</v>
      </c>
      <c r="Z5" s="191" t="s">
        <v>92</v>
      </c>
      <c r="AA5" s="118" t="s">
        <v>91</v>
      </c>
      <c r="AB5" s="119" t="s">
        <v>124</v>
      </c>
      <c r="AC5" s="119" t="s">
        <v>89</v>
      </c>
      <c r="AD5" s="191" t="s">
        <v>125</v>
      </c>
      <c r="AE5" s="119" t="s">
        <v>81</v>
      </c>
      <c r="AF5" s="119" t="s">
        <v>82</v>
      </c>
      <c r="AG5" s="119" t="s">
        <v>8</v>
      </c>
      <c r="AH5" s="191" t="s">
        <v>92</v>
      </c>
      <c r="AI5" s="118" t="s">
        <v>91</v>
      </c>
      <c r="AJ5" s="119" t="s">
        <v>124</v>
      </c>
      <c r="AK5" s="119" t="s">
        <v>89</v>
      </c>
      <c r="AL5" s="191" t="s">
        <v>125</v>
      </c>
      <c r="AM5" s="119" t="s">
        <v>81</v>
      </c>
      <c r="AN5" s="119" t="s">
        <v>82</v>
      </c>
      <c r="AO5" s="119" t="s">
        <v>8</v>
      </c>
      <c r="AP5" s="191" t="s">
        <v>92</v>
      </c>
      <c r="AQ5" s="118" t="s">
        <v>91</v>
      </c>
      <c r="AR5" s="119" t="s">
        <v>124</v>
      </c>
      <c r="AS5" s="119" t="s">
        <v>89</v>
      </c>
      <c r="AT5" s="191" t="s">
        <v>125</v>
      </c>
      <c r="AU5" s="119" t="s">
        <v>81</v>
      </c>
      <c r="AV5" s="119" t="s">
        <v>82</v>
      </c>
      <c r="AW5" s="119" t="s">
        <v>8</v>
      </c>
      <c r="AX5" s="191" t="s">
        <v>92</v>
      </c>
      <c r="AY5" s="118" t="s">
        <v>91</v>
      </c>
      <c r="AZ5" s="119" t="s">
        <v>124</v>
      </c>
      <c r="BA5" s="119" t="s">
        <v>89</v>
      </c>
      <c r="BB5" s="191" t="s">
        <v>125</v>
      </c>
      <c r="BC5" s="119" t="s">
        <v>81</v>
      </c>
      <c r="BD5" s="119" t="s">
        <v>82</v>
      </c>
      <c r="BE5" s="119" t="s">
        <v>8</v>
      </c>
      <c r="BF5" s="191" t="s">
        <v>92</v>
      </c>
    </row>
    <row r="6" spans="1:58" x14ac:dyDescent="0.2">
      <c r="A6" s="92" t="s">
        <v>78</v>
      </c>
      <c r="B6" s="178" t="s">
        <v>49</v>
      </c>
      <c r="C6" s="121">
        <v>3.1E-2</v>
      </c>
      <c r="D6" s="87">
        <v>0</v>
      </c>
      <c r="E6" s="87">
        <v>3.3000000000000002E-2</v>
      </c>
      <c r="F6" s="192">
        <v>0</v>
      </c>
      <c r="G6" s="242">
        <v>5.3879999999999997E-2</v>
      </c>
      <c r="H6" s="242">
        <v>5.3999999999999999E-2</v>
      </c>
      <c r="I6" s="242">
        <f>H6-G6</f>
        <v>1.2000000000000205E-4</v>
      </c>
      <c r="J6" s="243">
        <f>I6/G6</f>
        <v>2.2271714922049378E-3</v>
      </c>
      <c r="K6" s="121">
        <v>0.76300000000000001</v>
      </c>
      <c r="L6" s="87">
        <v>0</v>
      </c>
      <c r="M6" s="87">
        <v>0.57999999999999996</v>
      </c>
      <c r="N6" s="192">
        <v>0</v>
      </c>
      <c r="O6" s="242">
        <v>5.3879999999999997E-2</v>
      </c>
      <c r="P6" s="242">
        <v>6.2120000000000002E-2</v>
      </c>
      <c r="Q6" s="242">
        <f>P6-O6</f>
        <v>8.2400000000000043E-3</v>
      </c>
      <c r="R6" s="243">
        <f>Q6/O6</f>
        <v>0.15293244246473653</v>
      </c>
      <c r="S6" s="121">
        <v>1</v>
      </c>
      <c r="T6" s="87">
        <v>0</v>
      </c>
      <c r="U6" s="87">
        <v>1</v>
      </c>
      <c r="V6" s="192">
        <v>0</v>
      </c>
      <c r="W6" s="242">
        <v>5.3879999999999997E-2</v>
      </c>
      <c r="X6" s="242">
        <v>7.7229999999999993E-2</v>
      </c>
      <c r="Y6" s="242">
        <f>X6-W6</f>
        <v>2.3349999999999996E-2</v>
      </c>
      <c r="Z6" s="243">
        <f>Y6/W6</f>
        <v>0.43337045285820336</v>
      </c>
      <c r="AA6" s="121">
        <v>1</v>
      </c>
      <c r="AB6" s="87">
        <v>0.41299999999999998</v>
      </c>
      <c r="AC6" s="87">
        <v>1</v>
      </c>
      <c r="AD6" s="192">
        <v>0</v>
      </c>
      <c r="AE6" s="242">
        <v>5.3879999999999997E-2</v>
      </c>
      <c r="AF6" s="242">
        <v>0.11484999999999999</v>
      </c>
      <c r="AG6" s="242">
        <f>AF6-AE6</f>
        <v>6.0969999999999996E-2</v>
      </c>
      <c r="AH6" s="243">
        <f>AG6/AE6</f>
        <v>1.1315887156644395</v>
      </c>
      <c r="AI6" s="121">
        <v>1</v>
      </c>
      <c r="AJ6" s="87">
        <v>1</v>
      </c>
      <c r="AK6" s="87">
        <v>1</v>
      </c>
      <c r="AL6" s="192">
        <v>0</v>
      </c>
      <c r="AM6" s="242">
        <v>5.3879999999999997E-2</v>
      </c>
      <c r="AN6" s="242">
        <v>0.15515999999999999</v>
      </c>
      <c r="AO6" s="242">
        <f>AN6-AM6</f>
        <v>0.10128</v>
      </c>
      <c r="AP6" s="243">
        <f>AO6/AM6</f>
        <v>1.8797327394209353</v>
      </c>
      <c r="AQ6" s="121">
        <v>1</v>
      </c>
      <c r="AR6" s="87">
        <v>1</v>
      </c>
      <c r="AS6" s="87">
        <v>1</v>
      </c>
      <c r="AT6" s="256">
        <v>7.3999999999999996E-2</v>
      </c>
      <c r="AU6" s="242">
        <v>5.3879999999999997E-2</v>
      </c>
      <c r="AV6" s="242">
        <v>0.18085000000000001</v>
      </c>
      <c r="AW6" s="242">
        <f>AV6-AU6</f>
        <v>0.12697000000000003</v>
      </c>
      <c r="AX6" s="243">
        <f>AW6/AU6</f>
        <v>2.3565330363771348</v>
      </c>
      <c r="AY6" s="121">
        <v>1</v>
      </c>
      <c r="AZ6" s="87">
        <v>1</v>
      </c>
      <c r="BA6" s="87">
        <v>1</v>
      </c>
      <c r="BB6" s="256">
        <v>0.51100000000000001</v>
      </c>
      <c r="BC6" s="242">
        <v>5.3879999999999997E-2</v>
      </c>
      <c r="BD6" s="242">
        <v>0.19928999999999999</v>
      </c>
      <c r="BE6" s="242">
        <f>BD6-BC6</f>
        <v>0.14540999999999998</v>
      </c>
      <c r="BF6" s="243">
        <f>BE6/BC6</f>
        <v>2.6987750556792873</v>
      </c>
    </row>
    <row r="7" spans="1:58" x14ac:dyDescent="0.2">
      <c r="A7" s="93" t="s">
        <v>78</v>
      </c>
      <c r="B7" s="179" t="s">
        <v>50</v>
      </c>
      <c r="C7" s="123">
        <v>4.2000000000000003E-2</v>
      </c>
      <c r="D7" s="89">
        <v>0</v>
      </c>
      <c r="E7" s="89">
        <v>3.7999999999999999E-2</v>
      </c>
      <c r="F7" s="193">
        <v>0</v>
      </c>
      <c r="G7" s="244">
        <v>5.3900000000000003E-2</v>
      </c>
      <c r="H7" s="244">
        <v>5.398E-2</v>
      </c>
      <c r="I7" s="244">
        <f t="shared" ref="I7:I18" si="0">H7-G7</f>
        <v>7.999999999999674E-5</v>
      </c>
      <c r="J7" s="245">
        <f t="shared" ref="J7:J18" si="1">I7/G7</f>
        <v>1.4842300556585665E-3</v>
      </c>
      <c r="K7" s="123">
        <v>1</v>
      </c>
      <c r="L7" s="89">
        <v>0</v>
      </c>
      <c r="M7" s="89">
        <v>0.998</v>
      </c>
      <c r="N7" s="193">
        <v>0</v>
      </c>
      <c r="O7" s="244">
        <v>5.3900000000000003E-2</v>
      </c>
      <c r="P7" s="244">
        <v>6.2109999999999999E-2</v>
      </c>
      <c r="Q7" s="244">
        <f t="shared" ref="Q7:Q18" si="2">P7-O7</f>
        <v>8.2099999999999951E-3</v>
      </c>
      <c r="R7" s="245">
        <f t="shared" ref="R7:R18" si="3">Q7/O7</f>
        <v>0.1523191094619665</v>
      </c>
      <c r="S7" s="123">
        <v>1</v>
      </c>
      <c r="T7" s="89">
        <v>0</v>
      </c>
      <c r="U7" s="89">
        <v>1</v>
      </c>
      <c r="V7" s="193">
        <v>0</v>
      </c>
      <c r="W7" s="244">
        <v>5.3900000000000003E-2</v>
      </c>
      <c r="X7" s="244">
        <v>7.7210000000000001E-2</v>
      </c>
      <c r="Y7" s="244">
        <f t="shared" ref="Y7:Y18" si="4">X7-W7</f>
        <v>2.3309999999999997E-2</v>
      </c>
      <c r="Z7" s="245">
        <f t="shared" ref="Z7:Z18" si="5">Y7/W7</f>
        <v>0.43246753246753239</v>
      </c>
      <c r="AA7" s="123">
        <v>1</v>
      </c>
      <c r="AB7" s="89">
        <v>1</v>
      </c>
      <c r="AC7" s="89">
        <v>1</v>
      </c>
      <c r="AD7" s="193">
        <v>0</v>
      </c>
      <c r="AE7" s="244">
        <v>5.3900000000000003E-2</v>
      </c>
      <c r="AF7" s="244">
        <v>0.11482000000000001</v>
      </c>
      <c r="AG7" s="244">
        <f t="shared" ref="AG7:AG18" si="6">AF7-AE7</f>
        <v>6.0920000000000002E-2</v>
      </c>
      <c r="AH7" s="245">
        <f t="shared" ref="AH7:AH18" si="7">AG7/AE7</f>
        <v>1.1302411873840446</v>
      </c>
      <c r="AI7" s="123">
        <v>1</v>
      </c>
      <c r="AJ7" s="89">
        <v>1</v>
      </c>
      <c r="AK7" s="89">
        <v>1</v>
      </c>
      <c r="AL7" s="193">
        <v>0</v>
      </c>
      <c r="AM7" s="244">
        <v>5.3900000000000003E-2</v>
      </c>
      <c r="AN7" s="244">
        <v>0.15514</v>
      </c>
      <c r="AO7" s="244">
        <f t="shared" ref="AO7:AO18" si="8">AN7-AM7</f>
        <v>0.10124</v>
      </c>
      <c r="AP7" s="245">
        <f t="shared" ref="AP7:AP18" si="9">AO7/AM7</f>
        <v>1.8782931354359924</v>
      </c>
      <c r="AQ7" s="123">
        <v>1</v>
      </c>
      <c r="AR7" s="89">
        <v>1</v>
      </c>
      <c r="AS7" s="89">
        <v>1</v>
      </c>
      <c r="AT7" s="257">
        <v>0.06</v>
      </c>
      <c r="AU7" s="244">
        <v>5.3900000000000003E-2</v>
      </c>
      <c r="AV7" s="244">
        <v>0.18082000000000001</v>
      </c>
      <c r="AW7" s="244">
        <f t="shared" ref="AW7:AW18" si="10">AV7-AU7</f>
        <v>0.12692000000000001</v>
      </c>
      <c r="AX7" s="245">
        <f t="shared" ref="AX7:AX18" si="11">AW7/AU7</f>
        <v>2.3547309833024119</v>
      </c>
      <c r="AY7" s="123">
        <v>1</v>
      </c>
      <c r="AZ7" s="89">
        <v>1</v>
      </c>
      <c r="BA7" s="89">
        <v>1</v>
      </c>
      <c r="BB7" s="257">
        <v>0.96799999999999997</v>
      </c>
      <c r="BC7" s="244">
        <v>5.3900000000000003E-2</v>
      </c>
      <c r="BD7" s="244">
        <v>0.19928000000000001</v>
      </c>
      <c r="BE7" s="244">
        <f t="shared" ref="BE7:BE18" si="12">BD7-BC7</f>
        <v>0.14538000000000001</v>
      </c>
      <c r="BF7" s="245">
        <f t="shared" ref="BF7:BF18" si="13">BE7/BC7</f>
        <v>2.69721706864564</v>
      </c>
    </row>
    <row r="8" spans="1:58" x14ac:dyDescent="0.2">
      <c r="A8" s="93" t="s">
        <v>78</v>
      </c>
      <c r="B8" s="222" t="s">
        <v>71</v>
      </c>
      <c r="C8" s="123">
        <v>3.1E-2</v>
      </c>
      <c r="D8" s="89">
        <v>0</v>
      </c>
      <c r="E8" s="89">
        <v>3.3000000000000002E-2</v>
      </c>
      <c r="F8" s="193">
        <v>0</v>
      </c>
      <c r="G8" s="244">
        <v>5.391E-2</v>
      </c>
      <c r="H8" s="244">
        <v>5.398E-2</v>
      </c>
      <c r="I8" s="244">
        <f t="shared" si="0"/>
        <v>7.0000000000000617E-5</v>
      </c>
      <c r="J8" s="245">
        <f t="shared" si="1"/>
        <v>1.2984603969579042E-3</v>
      </c>
      <c r="K8" s="123">
        <v>1</v>
      </c>
      <c r="L8" s="89">
        <v>0</v>
      </c>
      <c r="M8" s="89">
        <v>1</v>
      </c>
      <c r="N8" s="193">
        <v>0</v>
      </c>
      <c r="O8" s="244">
        <v>5.391E-2</v>
      </c>
      <c r="P8" s="244">
        <v>6.2120000000000002E-2</v>
      </c>
      <c r="Q8" s="244">
        <f t="shared" si="2"/>
        <v>8.210000000000002E-3</v>
      </c>
      <c r="R8" s="245">
        <f t="shared" si="3"/>
        <v>0.1522908551289186</v>
      </c>
      <c r="S8" s="123">
        <v>1</v>
      </c>
      <c r="T8" s="89">
        <v>0</v>
      </c>
      <c r="U8" s="89">
        <v>1</v>
      </c>
      <c r="V8" s="193">
        <v>0</v>
      </c>
      <c r="W8" s="244">
        <v>5.391E-2</v>
      </c>
      <c r="X8" s="244">
        <v>7.7229999999999993E-2</v>
      </c>
      <c r="Y8" s="244">
        <f t="shared" si="4"/>
        <v>2.3319999999999994E-2</v>
      </c>
      <c r="Z8" s="245">
        <f t="shared" si="5"/>
        <v>0.43257280652940072</v>
      </c>
      <c r="AA8" s="123">
        <v>1</v>
      </c>
      <c r="AB8" s="89">
        <v>1</v>
      </c>
      <c r="AC8" s="89">
        <v>1</v>
      </c>
      <c r="AD8" s="193">
        <v>0</v>
      </c>
      <c r="AE8" s="244">
        <v>5.391E-2</v>
      </c>
      <c r="AF8" s="244">
        <v>0.11484999999999999</v>
      </c>
      <c r="AG8" s="244">
        <f t="shared" si="6"/>
        <v>6.0939999999999994E-2</v>
      </c>
      <c r="AH8" s="245">
        <f t="shared" si="7"/>
        <v>1.1304025227230567</v>
      </c>
      <c r="AI8" s="123">
        <v>1</v>
      </c>
      <c r="AJ8" s="89">
        <v>1</v>
      </c>
      <c r="AK8" s="89">
        <v>1</v>
      </c>
      <c r="AL8" s="193">
        <v>0</v>
      </c>
      <c r="AM8" s="244">
        <v>5.391E-2</v>
      </c>
      <c r="AN8" s="244">
        <v>0.15515999999999999</v>
      </c>
      <c r="AO8" s="244">
        <f t="shared" si="8"/>
        <v>0.10124999999999999</v>
      </c>
      <c r="AP8" s="245">
        <f t="shared" si="9"/>
        <v>1.8781302170283805</v>
      </c>
      <c r="AQ8" s="123">
        <v>1</v>
      </c>
      <c r="AR8" s="89">
        <v>1</v>
      </c>
      <c r="AS8" s="89">
        <v>1</v>
      </c>
      <c r="AT8" s="257">
        <v>5.8000000000000003E-2</v>
      </c>
      <c r="AU8" s="244">
        <v>5.391E-2</v>
      </c>
      <c r="AV8" s="244">
        <v>0.18089</v>
      </c>
      <c r="AW8" s="244">
        <f t="shared" si="10"/>
        <v>0.12697999999999998</v>
      </c>
      <c r="AX8" s="245">
        <f t="shared" si="11"/>
        <v>2.3554071600816173</v>
      </c>
      <c r="AY8" s="123">
        <v>1</v>
      </c>
      <c r="AZ8" s="89">
        <v>1</v>
      </c>
      <c r="BA8" s="89">
        <v>1</v>
      </c>
      <c r="BB8" s="257">
        <v>1</v>
      </c>
      <c r="BC8" s="244">
        <v>5.391E-2</v>
      </c>
      <c r="BD8" s="244">
        <v>0.19928999999999999</v>
      </c>
      <c r="BE8" s="244">
        <f t="shared" si="12"/>
        <v>0.14538000000000001</v>
      </c>
      <c r="BF8" s="245">
        <f t="shared" si="13"/>
        <v>2.6967167501391209</v>
      </c>
    </row>
    <row r="9" spans="1:58" x14ac:dyDescent="0.2">
      <c r="A9" s="93" t="s">
        <v>78</v>
      </c>
      <c r="B9" s="179" t="s">
        <v>72</v>
      </c>
      <c r="C9" s="123">
        <v>3.5999999999999997E-2</v>
      </c>
      <c r="D9" s="89">
        <v>0</v>
      </c>
      <c r="E9" s="89">
        <v>6.3E-2</v>
      </c>
      <c r="F9" s="193">
        <v>0</v>
      </c>
      <c r="G9" s="244">
        <v>2.4119999999999999E-2</v>
      </c>
      <c r="H9" s="244">
        <v>2.462E-2</v>
      </c>
      <c r="I9" s="244">
        <f t="shared" si="0"/>
        <v>5.0000000000000044E-4</v>
      </c>
      <c r="J9" s="245">
        <f t="shared" si="1"/>
        <v>2.0729684908789407E-2</v>
      </c>
      <c r="K9" s="123">
        <v>1</v>
      </c>
      <c r="L9" s="89">
        <v>0</v>
      </c>
      <c r="M9" s="89">
        <v>1</v>
      </c>
      <c r="N9" s="193">
        <v>0</v>
      </c>
      <c r="O9" s="244">
        <v>2.4119999999999999E-2</v>
      </c>
      <c r="P9" s="244">
        <v>3.8609999999999998E-2</v>
      </c>
      <c r="Q9" s="244">
        <f t="shared" si="2"/>
        <v>1.4489999999999999E-2</v>
      </c>
      <c r="R9" s="245">
        <f t="shared" si="3"/>
        <v>0.60074626865671643</v>
      </c>
      <c r="S9" s="123">
        <v>1</v>
      </c>
      <c r="T9" s="89">
        <v>0.94599999999999995</v>
      </c>
      <c r="U9" s="89">
        <v>1</v>
      </c>
      <c r="V9" s="193">
        <v>0</v>
      </c>
      <c r="W9" s="244">
        <v>2.4119999999999999E-2</v>
      </c>
      <c r="X9" s="244">
        <v>5.8590000000000003E-2</v>
      </c>
      <c r="Y9" s="244">
        <f t="shared" si="4"/>
        <v>3.4470000000000001E-2</v>
      </c>
      <c r="Z9" s="245">
        <f t="shared" si="5"/>
        <v>1.4291044776119404</v>
      </c>
      <c r="AA9" s="123">
        <v>1</v>
      </c>
      <c r="AB9" s="89">
        <v>1</v>
      </c>
      <c r="AC9" s="89">
        <v>1</v>
      </c>
      <c r="AD9" s="193">
        <v>0.995</v>
      </c>
      <c r="AE9" s="244">
        <v>2.4119999999999999E-2</v>
      </c>
      <c r="AF9" s="244">
        <v>0.10310999999999999</v>
      </c>
      <c r="AG9" s="244">
        <f t="shared" si="6"/>
        <v>7.8989999999999991E-2</v>
      </c>
      <c r="AH9" s="245">
        <f t="shared" si="7"/>
        <v>3.2748756218905468</v>
      </c>
      <c r="AI9" s="123">
        <v>1</v>
      </c>
      <c r="AJ9" s="89">
        <v>1</v>
      </c>
      <c r="AK9" s="89">
        <v>1</v>
      </c>
      <c r="AL9" s="193">
        <v>1</v>
      </c>
      <c r="AM9" s="244">
        <v>2.4119999999999999E-2</v>
      </c>
      <c r="AN9" s="244">
        <v>0.14823</v>
      </c>
      <c r="AO9" s="244">
        <f t="shared" si="8"/>
        <v>0.12411</v>
      </c>
      <c r="AP9" s="245">
        <f t="shared" si="9"/>
        <v>5.1455223880597014</v>
      </c>
      <c r="AQ9" s="123">
        <v>1</v>
      </c>
      <c r="AR9" s="89">
        <v>1</v>
      </c>
      <c r="AS9" s="89">
        <v>1</v>
      </c>
      <c r="AT9" s="193">
        <v>1</v>
      </c>
      <c r="AU9" s="244">
        <v>2.4119999999999999E-2</v>
      </c>
      <c r="AV9" s="244">
        <v>0.17593</v>
      </c>
      <c r="AW9" s="244">
        <f t="shared" si="10"/>
        <v>0.15181</v>
      </c>
      <c r="AX9" s="245">
        <f t="shared" si="11"/>
        <v>6.2939469320066337</v>
      </c>
      <c r="AY9" s="123">
        <v>1</v>
      </c>
      <c r="AZ9" s="89">
        <v>1</v>
      </c>
      <c r="BA9" s="89">
        <v>1</v>
      </c>
      <c r="BB9" s="193">
        <v>1</v>
      </c>
      <c r="BC9" s="244">
        <v>2.4119999999999999E-2</v>
      </c>
      <c r="BD9" s="244">
        <v>0.19547999999999999</v>
      </c>
      <c r="BE9" s="244">
        <f t="shared" si="12"/>
        <v>0.17135999999999998</v>
      </c>
      <c r="BF9" s="245">
        <f t="shared" si="13"/>
        <v>7.1044776119402977</v>
      </c>
    </row>
    <row r="10" spans="1:58" x14ac:dyDescent="0.2">
      <c r="A10" s="93" t="s">
        <v>78</v>
      </c>
      <c r="B10" s="179" t="s">
        <v>51</v>
      </c>
      <c r="C10" s="123">
        <v>9.2999999999999999E-2</v>
      </c>
      <c r="D10" s="89">
        <v>0</v>
      </c>
      <c r="E10" s="89">
        <v>9.8000000000000004E-2</v>
      </c>
      <c r="F10" s="193">
        <v>0</v>
      </c>
      <c r="G10" s="244">
        <v>0.23169999999999999</v>
      </c>
      <c r="H10" s="244">
        <v>2.462E-2</v>
      </c>
      <c r="I10" s="244">
        <f t="shared" si="0"/>
        <v>-0.20707999999999999</v>
      </c>
      <c r="J10" s="245">
        <f t="shared" si="1"/>
        <v>-0.89374190763918859</v>
      </c>
      <c r="K10" s="123">
        <v>1</v>
      </c>
      <c r="L10" s="89">
        <v>0</v>
      </c>
      <c r="M10" s="89">
        <v>1</v>
      </c>
      <c r="N10" s="193">
        <v>0</v>
      </c>
      <c r="O10" s="244">
        <v>2.4170000000000001E-2</v>
      </c>
      <c r="P10" s="244">
        <v>3.8620000000000002E-2</v>
      </c>
      <c r="Q10" s="244">
        <f t="shared" si="2"/>
        <v>1.4450000000000001E-2</v>
      </c>
      <c r="R10" s="245">
        <f t="shared" si="3"/>
        <v>0.59784857261067437</v>
      </c>
      <c r="S10" s="123">
        <v>1</v>
      </c>
      <c r="T10" s="89">
        <v>1</v>
      </c>
      <c r="U10" s="89">
        <v>1</v>
      </c>
      <c r="V10" s="193">
        <v>0</v>
      </c>
      <c r="W10" s="244">
        <v>2.4170000000000001E-2</v>
      </c>
      <c r="X10" s="244">
        <v>5.8590000000000003E-2</v>
      </c>
      <c r="Y10" s="244">
        <f t="shared" si="4"/>
        <v>3.4420000000000006E-2</v>
      </c>
      <c r="Z10" s="245">
        <f t="shared" si="5"/>
        <v>1.4240794373189907</v>
      </c>
      <c r="AA10" s="123">
        <v>1</v>
      </c>
      <c r="AB10" s="89">
        <v>1</v>
      </c>
      <c r="AC10" s="89">
        <v>1</v>
      </c>
      <c r="AD10" s="193">
        <v>1</v>
      </c>
      <c r="AE10" s="244">
        <v>2.4170000000000001E-2</v>
      </c>
      <c r="AF10" s="244">
        <v>0.10310999999999999</v>
      </c>
      <c r="AG10" s="244">
        <f t="shared" si="6"/>
        <v>7.8939999999999996E-2</v>
      </c>
      <c r="AH10" s="245">
        <f t="shared" si="7"/>
        <v>3.2660322714108396</v>
      </c>
      <c r="AI10" s="123">
        <v>1</v>
      </c>
      <c r="AJ10" s="89">
        <v>1</v>
      </c>
      <c r="AK10" s="89">
        <v>1</v>
      </c>
      <c r="AL10" s="193">
        <v>1</v>
      </c>
      <c r="AM10" s="244">
        <v>2.4170000000000001E-2</v>
      </c>
      <c r="AN10" s="244">
        <v>1.4822999999999999E-2</v>
      </c>
      <c r="AO10" s="244">
        <f t="shared" si="8"/>
        <v>-9.3470000000000011E-3</v>
      </c>
      <c r="AP10" s="245">
        <f t="shared" si="9"/>
        <v>-0.38671907323127847</v>
      </c>
      <c r="AQ10" s="123">
        <v>1</v>
      </c>
      <c r="AR10" s="89">
        <v>1</v>
      </c>
      <c r="AS10" s="89">
        <v>1</v>
      </c>
      <c r="AT10" s="193">
        <v>1</v>
      </c>
      <c r="AU10" s="244">
        <v>2.4170000000000001E-2</v>
      </c>
      <c r="AV10" s="244">
        <v>0.17593</v>
      </c>
      <c r="AW10" s="244">
        <f t="shared" si="10"/>
        <v>0.15176000000000001</v>
      </c>
      <c r="AX10" s="245">
        <f t="shared" si="11"/>
        <v>6.2788580885395122</v>
      </c>
      <c r="AY10" s="123">
        <v>1</v>
      </c>
      <c r="AZ10" s="89">
        <v>1</v>
      </c>
      <c r="BA10" s="89">
        <v>1</v>
      </c>
      <c r="BB10" s="193">
        <v>1</v>
      </c>
      <c r="BC10" s="244">
        <v>2.4170000000000001E-2</v>
      </c>
      <c r="BD10" s="244">
        <v>0.19549</v>
      </c>
      <c r="BE10" s="244">
        <f t="shared" si="12"/>
        <v>0.17132</v>
      </c>
      <c r="BF10" s="245">
        <f t="shared" si="13"/>
        <v>7.088125775755068</v>
      </c>
    </row>
    <row r="11" spans="1:58" x14ac:dyDescent="0.2">
      <c r="A11" s="93" t="s">
        <v>78</v>
      </c>
      <c r="B11" s="179" t="s">
        <v>52</v>
      </c>
      <c r="C11" s="123">
        <v>0.152</v>
      </c>
      <c r="D11" s="89">
        <v>0</v>
      </c>
      <c r="E11" s="89">
        <v>0.127</v>
      </c>
      <c r="F11" s="193">
        <v>0</v>
      </c>
      <c r="G11" s="244">
        <v>2.419E-2</v>
      </c>
      <c r="H11" s="244">
        <v>2.462E-2</v>
      </c>
      <c r="I11" s="244">
        <f t="shared" si="0"/>
        <v>4.2999999999999983E-4</v>
      </c>
      <c r="J11" s="245">
        <f t="shared" si="1"/>
        <v>1.7775940471269111E-2</v>
      </c>
      <c r="K11" s="123">
        <v>1</v>
      </c>
      <c r="L11" s="89">
        <v>0</v>
      </c>
      <c r="M11" s="89">
        <v>1</v>
      </c>
      <c r="N11" s="193">
        <v>0</v>
      </c>
      <c r="O11" s="244">
        <v>2.419E-2</v>
      </c>
      <c r="P11" s="244">
        <v>3.8629999999999998E-2</v>
      </c>
      <c r="Q11" s="244">
        <f t="shared" si="2"/>
        <v>1.4439999999999998E-2</v>
      </c>
      <c r="R11" s="245">
        <f t="shared" si="3"/>
        <v>0.59694088466308382</v>
      </c>
      <c r="S11" s="123">
        <v>1</v>
      </c>
      <c r="T11" s="89">
        <v>1</v>
      </c>
      <c r="U11" s="89">
        <v>1</v>
      </c>
      <c r="V11" s="193">
        <v>0</v>
      </c>
      <c r="W11" s="244">
        <v>2.419E-2</v>
      </c>
      <c r="X11" s="244">
        <v>5.8610000000000002E-2</v>
      </c>
      <c r="Y11" s="244">
        <f t="shared" si="4"/>
        <v>3.4420000000000006E-2</v>
      </c>
      <c r="Z11" s="245">
        <f t="shared" si="5"/>
        <v>1.4229020256304261</v>
      </c>
      <c r="AA11" s="123">
        <v>1</v>
      </c>
      <c r="AB11" s="89">
        <v>1</v>
      </c>
      <c r="AC11" s="89">
        <v>1</v>
      </c>
      <c r="AD11" s="193">
        <v>1</v>
      </c>
      <c r="AE11" s="244">
        <v>2.419E-2</v>
      </c>
      <c r="AF11" s="244">
        <v>0.10313</v>
      </c>
      <c r="AG11" s="244">
        <f t="shared" si="6"/>
        <v>7.8939999999999996E-2</v>
      </c>
      <c r="AH11" s="245">
        <f t="shared" si="7"/>
        <v>3.2633319553534519</v>
      </c>
      <c r="AI11" s="123">
        <v>1</v>
      </c>
      <c r="AJ11" s="89">
        <v>1</v>
      </c>
      <c r="AK11" s="89">
        <v>1</v>
      </c>
      <c r="AL11" s="193">
        <v>1</v>
      </c>
      <c r="AM11" s="244">
        <v>2.419E-2</v>
      </c>
      <c r="AN11" s="244">
        <v>0.14824999999999999</v>
      </c>
      <c r="AO11" s="244">
        <f t="shared" si="8"/>
        <v>0.12405999999999999</v>
      </c>
      <c r="AP11" s="245">
        <f t="shared" si="9"/>
        <v>5.1285655229433651</v>
      </c>
      <c r="AQ11" s="123">
        <v>1</v>
      </c>
      <c r="AR11" s="89">
        <v>1</v>
      </c>
      <c r="AS11" s="89">
        <v>1</v>
      </c>
      <c r="AT11" s="193">
        <v>1</v>
      </c>
      <c r="AU11" s="244">
        <v>2.419E-2</v>
      </c>
      <c r="AV11" s="244">
        <v>0.17594000000000001</v>
      </c>
      <c r="AW11" s="244">
        <f t="shared" si="10"/>
        <v>0.15175000000000002</v>
      </c>
      <c r="AX11" s="245">
        <f t="shared" si="11"/>
        <v>6.2732534105002076</v>
      </c>
      <c r="AY11" s="123">
        <v>1</v>
      </c>
      <c r="AZ11" s="89">
        <v>1</v>
      </c>
      <c r="BA11" s="89">
        <v>1</v>
      </c>
      <c r="BB11" s="193">
        <v>1</v>
      </c>
      <c r="BC11" s="244">
        <v>2.419E-2</v>
      </c>
      <c r="BD11" s="244">
        <v>0.19552</v>
      </c>
      <c r="BE11" s="244">
        <f t="shared" si="12"/>
        <v>0.17133000000000001</v>
      </c>
      <c r="BF11" s="245">
        <f t="shared" si="13"/>
        <v>7.0826787928896247</v>
      </c>
    </row>
    <row r="12" spans="1:58" x14ac:dyDescent="0.2">
      <c r="A12" s="93" t="s">
        <v>78</v>
      </c>
      <c r="B12" s="222" t="s">
        <v>73</v>
      </c>
      <c r="C12" s="123">
        <v>6.3E-2</v>
      </c>
      <c r="D12" s="89">
        <v>0</v>
      </c>
      <c r="E12" s="89">
        <v>9.4E-2</v>
      </c>
      <c r="F12" s="193">
        <v>0</v>
      </c>
      <c r="G12" s="244">
        <v>1.7100000000000001E-2</v>
      </c>
      <c r="H12" s="244">
        <v>1.7760000000000001E-2</v>
      </c>
      <c r="I12" s="244">
        <f t="shared" si="0"/>
        <v>6.6000000000000086E-4</v>
      </c>
      <c r="J12" s="245">
        <f t="shared" si="1"/>
        <v>3.8596491228070226E-2</v>
      </c>
      <c r="K12" s="123">
        <v>1</v>
      </c>
      <c r="L12" s="89">
        <v>0</v>
      </c>
      <c r="M12" s="89">
        <v>1</v>
      </c>
      <c r="N12" s="193">
        <v>0</v>
      </c>
      <c r="O12" s="244">
        <v>1.7100000000000001E-2</v>
      </c>
      <c r="P12" s="244">
        <v>3.3779999999999998E-2</v>
      </c>
      <c r="Q12" s="244">
        <f t="shared" si="2"/>
        <v>1.6679999999999997E-2</v>
      </c>
      <c r="R12" s="245">
        <f t="shared" si="3"/>
        <v>0.97543859649122788</v>
      </c>
      <c r="S12" s="123">
        <v>1</v>
      </c>
      <c r="T12" s="89">
        <v>1</v>
      </c>
      <c r="U12" s="89">
        <v>1</v>
      </c>
      <c r="V12" s="193">
        <v>1.2999999999999999E-2</v>
      </c>
      <c r="W12" s="244">
        <v>1.7100000000000001E-2</v>
      </c>
      <c r="X12" s="244">
        <v>5.4949999999999999E-2</v>
      </c>
      <c r="Y12" s="244">
        <f t="shared" si="4"/>
        <v>3.7849999999999995E-2</v>
      </c>
      <c r="Z12" s="245">
        <f t="shared" si="5"/>
        <v>2.2134502923976602</v>
      </c>
      <c r="AA12" s="123">
        <v>1</v>
      </c>
      <c r="AB12" s="89">
        <v>1</v>
      </c>
      <c r="AC12" s="89">
        <v>1</v>
      </c>
      <c r="AD12" s="193">
        <v>1</v>
      </c>
      <c r="AE12" s="244">
        <v>1.7100000000000001E-2</v>
      </c>
      <c r="AF12" s="244">
        <v>0.10123</v>
      </c>
      <c r="AG12" s="244">
        <f t="shared" si="6"/>
        <v>8.4129999999999996E-2</v>
      </c>
      <c r="AH12" s="245">
        <f t="shared" si="7"/>
        <v>4.9198830409356722</v>
      </c>
      <c r="AI12" s="123">
        <v>1</v>
      </c>
      <c r="AJ12" s="89">
        <v>1</v>
      </c>
      <c r="AK12" s="89">
        <v>1</v>
      </c>
      <c r="AL12" s="193">
        <v>1</v>
      </c>
      <c r="AM12" s="244">
        <v>1.7100000000000001E-2</v>
      </c>
      <c r="AN12" s="244">
        <v>0.14738000000000001</v>
      </c>
      <c r="AO12" s="244">
        <f t="shared" si="8"/>
        <v>0.13028000000000001</v>
      </c>
      <c r="AP12" s="245">
        <f t="shared" si="9"/>
        <v>7.6187134502923977</v>
      </c>
      <c r="AQ12" s="123">
        <v>1</v>
      </c>
      <c r="AR12" s="89">
        <v>1</v>
      </c>
      <c r="AS12" s="89">
        <v>1</v>
      </c>
      <c r="AT12" s="193">
        <v>1</v>
      </c>
      <c r="AU12" s="244">
        <v>1.7100000000000001E-2</v>
      </c>
      <c r="AV12" s="244">
        <v>0.17537</v>
      </c>
      <c r="AW12" s="244">
        <f t="shared" si="10"/>
        <v>0.15826999999999999</v>
      </c>
      <c r="AX12" s="245">
        <f t="shared" si="11"/>
        <v>9.2555555555555546</v>
      </c>
      <c r="AY12" s="123">
        <v>1</v>
      </c>
      <c r="AZ12" s="89">
        <v>1</v>
      </c>
      <c r="BA12" s="89">
        <v>1</v>
      </c>
      <c r="BB12" s="193">
        <v>1</v>
      </c>
      <c r="BC12" s="244">
        <v>1.7100000000000001E-2</v>
      </c>
      <c r="BD12" s="244">
        <v>0.19511000000000001</v>
      </c>
      <c r="BE12" s="244">
        <f t="shared" si="12"/>
        <v>0.17801</v>
      </c>
      <c r="BF12" s="245">
        <f t="shared" si="13"/>
        <v>10.409941520467836</v>
      </c>
    </row>
    <row r="13" spans="1:58" x14ac:dyDescent="0.2">
      <c r="A13" s="93" t="s">
        <v>78</v>
      </c>
      <c r="B13" s="179" t="s">
        <v>74</v>
      </c>
      <c r="C13" s="123">
        <v>0.34499999999999997</v>
      </c>
      <c r="D13" s="89">
        <v>0</v>
      </c>
      <c r="E13" s="89">
        <v>0.23300000000000001</v>
      </c>
      <c r="F13" s="193">
        <v>0</v>
      </c>
      <c r="G13" s="244">
        <v>1.712E-2</v>
      </c>
      <c r="H13" s="244">
        <v>1.78E-2</v>
      </c>
      <c r="I13" s="244">
        <f t="shared" si="0"/>
        <v>6.8000000000000005E-4</v>
      </c>
      <c r="J13" s="245">
        <f t="shared" si="1"/>
        <v>3.9719626168224303E-2</v>
      </c>
      <c r="K13" s="123">
        <v>1</v>
      </c>
      <c r="L13" s="89">
        <v>0</v>
      </c>
      <c r="M13" s="89">
        <v>1</v>
      </c>
      <c r="N13" s="193">
        <v>0</v>
      </c>
      <c r="O13" s="244">
        <v>1.712E-2</v>
      </c>
      <c r="P13" s="244">
        <v>3.381E-2</v>
      </c>
      <c r="Q13" s="244">
        <f t="shared" si="2"/>
        <v>1.669E-2</v>
      </c>
      <c r="R13" s="245">
        <f t="shared" si="3"/>
        <v>0.97488317757009346</v>
      </c>
      <c r="S13" s="123">
        <v>1</v>
      </c>
      <c r="T13" s="89">
        <v>1</v>
      </c>
      <c r="U13" s="89">
        <v>1</v>
      </c>
      <c r="V13" s="193">
        <v>1E-3</v>
      </c>
      <c r="W13" s="244">
        <v>1.712E-2</v>
      </c>
      <c r="X13" s="244">
        <v>5.4969999999999998E-2</v>
      </c>
      <c r="Y13" s="244">
        <f t="shared" si="4"/>
        <v>3.7849999999999995E-2</v>
      </c>
      <c r="Z13" s="245">
        <f t="shared" si="5"/>
        <v>2.210864485981308</v>
      </c>
      <c r="AA13" s="123">
        <v>1</v>
      </c>
      <c r="AB13" s="89">
        <v>1</v>
      </c>
      <c r="AC13" s="89">
        <v>1</v>
      </c>
      <c r="AD13" s="193">
        <v>1</v>
      </c>
      <c r="AE13" s="244">
        <v>1.712E-2</v>
      </c>
      <c r="AF13" s="244">
        <v>0.10123</v>
      </c>
      <c r="AG13" s="244">
        <f t="shared" si="6"/>
        <v>8.4110000000000004E-2</v>
      </c>
      <c r="AH13" s="245">
        <f t="shared" si="7"/>
        <v>4.9129672897196262</v>
      </c>
      <c r="AI13" s="123">
        <v>1</v>
      </c>
      <c r="AJ13" s="89">
        <v>1</v>
      </c>
      <c r="AK13" s="89">
        <v>1</v>
      </c>
      <c r="AL13" s="193">
        <v>1</v>
      </c>
      <c r="AM13" s="244">
        <v>1.712E-2</v>
      </c>
      <c r="AN13" s="244">
        <v>0.14738000000000001</v>
      </c>
      <c r="AO13" s="244">
        <f t="shared" si="8"/>
        <v>0.13026000000000001</v>
      </c>
      <c r="AP13" s="245">
        <f t="shared" si="9"/>
        <v>7.6086448598130847</v>
      </c>
      <c r="AQ13" s="123">
        <v>1</v>
      </c>
      <c r="AR13" s="89">
        <v>1</v>
      </c>
      <c r="AS13" s="89">
        <v>1</v>
      </c>
      <c r="AT13" s="193">
        <v>1</v>
      </c>
      <c r="AU13" s="244">
        <v>1.712E-2</v>
      </c>
      <c r="AV13" s="244">
        <v>0.17538000000000001</v>
      </c>
      <c r="AW13" s="244">
        <f t="shared" si="10"/>
        <v>0.15826000000000001</v>
      </c>
      <c r="AX13" s="245">
        <f t="shared" si="11"/>
        <v>9.244158878504674</v>
      </c>
      <c r="AY13" s="123">
        <v>1</v>
      </c>
      <c r="AZ13" s="89">
        <v>1</v>
      </c>
      <c r="BA13" s="89">
        <v>1</v>
      </c>
      <c r="BB13" s="193">
        <v>1</v>
      </c>
      <c r="BC13" s="244">
        <v>1.712E-2</v>
      </c>
      <c r="BD13" s="244">
        <v>0.1951</v>
      </c>
      <c r="BE13" s="244">
        <f t="shared" si="12"/>
        <v>0.17798</v>
      </c>
      <c r="BF13" s="245">
        <f t="shared" si="13"/>
        <v>10.396028037383177</v>
      </c>
    </row>
    <row r="14" spans="1:58" ht="17" thickBot="1" x14ac:dyDescent="0.25">
      <c r="A14" s="94" t="s">
        <v>78</v>
      </c>
      <c r="B14" s="180" t="s">
        <v>75</v>
      </c>
      <c r="C14" s="125">
        <v>0.66700000000000004</v>
      </c>
      <c r="D14" s="186">
        <v>0</v>
      </c>
      <c r="E14" s="186">
        <v>0.379</v>
      </c>
      <c r="F14" s="194">
        <v>0</v>
      </c>
      <c r="G14" s="246">
        <v>1.7149999999999999E-2</v>
      </c>
      <c r="H14" s="246">
        <v>1.779E-2</v>
      </c>
      <c r="I14" s="246">
        <f t="shared" si="0"/>
        <v>6.4000000000000168E-4</v>
      </c>
      <c r="J14" s="247">
        <f t="shared" si="1"/>
        <v>3.731778425655987E-2</v>
      </c>
      <c r="K14" s="125">
        <v>1</v>
      </c>
      <c r="L14" s="186">
        <v>0</v>
      </c>
      <c r="M14" s="186">
        <v>1</v>
      </c>
      <c r="N14" s="194">
        <v>0</v>
      </c>
      <c r="O14" s="246">
        <v>1.7149999999999999E-2</v>
      </c>
      <c r="P14" s="246">
        <v>3.381E-2</v>
      </c>
      <c r="Q14" s="246">
        <f t="shared" si="2"/>
        <v>1.6660000000000001E-2</v>
      </c>
      <c r="R14" s="247">
        <f t="shared" si="3"/>
        <v>0.97142857142857153</v>
      </c>
      <c r="S14" s="125">
        <v>1</v>
      </c>
      <c r="T14" s="186">
        <v>1</v>
      </c>
      <c r="U14" s="186">
        <v>1</v>
      </c>
      <c r="V14" s="194">
        <v>0</v>
      </c>
      <c r="W14" s="246">
        <v>1.7149999999999999E-2</v>
      </c>
      <c r="X14" s="246">
        <v>5.4969999999999998E-2</v>
      </c>
      <c r="Y14" s="246">
        <f t="shared" si="4"/>
        <v>3.7819999999999999E-2</v>
      </c>
      <c r="Z14" s="247">
        <f t="shared" si="5"/>
        <v>2.2052478134110789</v>
      </c>
      <c r="AA14" s="125">
        <v>1</v>
      </c>
      <c r="AB14" s="186">
        <v>1</v>
      </c>
      <c r="AC14" s="186">
        <v>1</v>
      </c>
      <c r="AD14" s="194">
        <v>1</v>
      </c>
      <c r="AE14" s="246">
        <v>1.7149999999999999E-2</v>
      </c>
      <c r="AF14" s="246">
        <v>0.10123</v>
      </c>
      <c r="AG14" s="246">
        <f t="shared" si="6"/>
        <v>8.4080000000000002E-2</v>
      </c>
      <c r="AH14" s="247">
        <f t="shared" si="7"/>
        <v>4.9026239067055402</v>
      </c>
      <c r="AI14" s="125">
        <v>1</v>
      </c>
      <c r="AJ14" s="186">
        <v>1</v>
      </c>
      <c r="AK14" s="186">
        <v>1</v>
      </c>
      <c r="AL14" s="194">
        <v>1</v>
      </c>
      <c r="AM14" s="246">
        <v>1.7149999999999999E-2</v>
      </c>
      <c r="AN14" s="246">
        <v>0.14737</v>
      </c>
      <c r="AO14" s="246">
        <f t="shared" si="8"/>
        <v>0.13022</v>
      </c>
      <c r="AP14" s="247">
        <f t="shared" si="9"/>
        <v>7.5930029154518959</v>
      </c>
      <c r="AQ14" s="125">
        <v>1</v>
      </c>
      <c r="AR14" s="186">
        <v>1</v>
      </c>
      <c r="AS14" s="186">
        <v>1</v>
      </c>
      <c r="AT14" s="194">
        <v>1</v>
      </c>
      <c r="AU14" s="246">
        <v>1.7149999999999999E-2</v>
      </c>
      <c r="AV14" s="246">
        <v>0.17538999999999999</v>
      </c>
      <c r="AW14" s="246">
        <f t="shared" si="10"/>
        <v>0.15823999999999999</v>
      </c>
      <c r="AX14" s="247">
        <f t="shared" si="11"/>
        <v>9.2268221574344018</v>
      </c>
      <c r="AY14" s="125">
        <v>1</v>
      </c>
      <c r="AZ14" s="186">
        <v>1</v>
      </c>
      <c r="BA14" s="186">
        <v>1</v>
      </c>
      <c r="BB14" s="194">
        <v>1</v>
      </c>
      <c r="BC14" s="246">
        <v>1.7149999999999999E-2</v>
      </c>
      <c r="BD14" s="246">
        <v>0.1951</v>
      </c>
      <c r="BE14" s="246">
        <f t="shared" si="12"/>
        <v>0.17795</v>
      </c>
      <c r="BF14" s="247">
        <f t="shared" si="13"/>
        <v>10.376093294460642</v>
      </c>
    </row>
    <row r="15" spans="1:58" x14ac:dyDescent="0.2">
      <c r="A15" s="92" t="s">
        <v>47</v>
      </c>
      <c r="B15" s="181">
        <v>100</v>
      </c>
      <c r="C15" s="121">
        <v>3.2000000000000001E-2</v>
      </c>
      <c r="D15" s="87">
        <v>0</v>
      </c>
      <c r="E15" s="87"/>
      <c r="F15" s="192"/>
      <c r="G15" s="242">
        <v>0.11119999999999999</v>
      </c>
      <c r="H15" s="242">
        <v>0.11373</v>
      </c>
      <c r="I15" s="242">
        <f t="shared" si="0"/>
        <v>2.5300000000000045E-3</v>
      </c>
      <c r="J15" s="248">
        <f t="shared" si="1"/>
        <v>2.2751798561151122E-2</v>
      </c>
      <c r="K15" s="121">
        <v>0.184</v>
      </c>
      <c r="L15" s="87">
        <v>0</v>
      </c>
      <c r="M15" s="87"/>
      <c r="N15" s="192"/>
      <c r="O15" s="242">
        <v>0.11119999999999999</v>
      </c>
      <c r="P15" s="242">
        <v>0.15717</v>
      </c>
      <c r="Q15" s="242">
        <f t="shared" si="2"/>
        <v>4.5970000000000011E-2</v>
      </c>
      <c r="R15" s="248">
        <f t="shared" si="3"/>
        <v>0.41339928057553971</v>
      </c>
      <c r="S15" s="121">
        <v>0.57599999999999996</v>
      </c>
      <c r="T15" s="87"/>
      <c r="U15" s="87"/>
      <c r="V15" s="192"/>
      <c r="W15" s="242">
        <v>0.11119999999999999</v>
      </c>
      <c r="X15" s="242">
        <v>0.20665</v>
      </c>
      <c r="Y15" s="242">
        <f t="shared" si="4"/>
        <v>9.5450000000000007E-2</v>
      </c>
      <c r="Z15" s="248">
        <f t="shared" si="5"/>
        <v>0.85836330935251814</v>
      </c>
      <c r="AA15" s="121">
        <v>0.98899999999999999</v>
      </c>
      <c r="AB15" s="87">
        <v>2E-3</v>
      </c>
      <c r="AC15" s="87"/>
      <c r="AD15" s="192"/>
      <c r="AE15" s="242">
        <v>0.11119999999999999</v>
      </c>
      <c r="AF15" s="242">
        <v>0.28426000000000001</v>
      </c>
      <c r="AG15" s="242">
        <f t="shared" si="6"/>
        <v>0.17306000000000002</v>
      </c>
      <c r="AH15" s="248">
        <f t="shared" si="7"/>
        <v>1.5562949640287773</v>
      </c>
      <c r="AI15" s="121">
        <v>1</v>
      </c>
      <c r="AJ15" s="87">
        <v>4.4999999999999998E-2</v>
      </c>
      <c r="AK15" s="87"/>
      <c r="AL15" s="192"/>
      <c r="AM15" s="242">
        <v>0.11119999999999999</v>
      </c>
      <c r="AN15" s="242">
        <v>0.34297</v>
      </c>
      <c r="AO15" s="242">
        <f t="shared" si="8"/>
        <v>0.23177</v>
      </c>
      <c r="AP15" s="248">
        <f t="shared" si="9"/>
        <v>2.0842625899280578</v>
      </c>
      <c r="AQ15" s="121">
        <v>1</v>
      </c>
      <c r="AR15" s="87">
        <v>0.14299999999999999</v>
      </c>
      <c r="AS15" s="87"/>
      <c r="AT15" s="192"/>
      <c r="AU15" s="242">
        <v>0.11119999999999999</v>
      </c>
      <c r="AV15" s="242">
        <v>0.37347000000000002</v>
      </c>
      <c r="AW15" s="242">
        <f t="shared" si="10"/>
        <v>0.26227</v>
      </c>
      <c r="AX15" s="248">
        <f t="shared" si="11"/>
        <v>2.3585431654676259</v>
      </c>
      <c r="AY15" s="121">
        <v>1</v>
      </c>
      <c r="AZ15" s="87">
        <v>0.28000000000000003</v>
      </c>
      <c r="BA15" s="87"/>
      <c r="BB15" s="192"/>
      <c r="BC15" s="242">
        <v>0.11119999999999999</v>
      </c>
      <c r="BD15" s="242">
        <v>0.39299000000000001</v>
      </c>
      <c r="BE15" s="242">
        <f t="shared" si="12"/>
        <v>0.28178999999999998</v>
      </c>
      <c r="BF15" s="248">
        <f t="shared" si="13"/>
        <v>2.5340827338129497</v>
      </c>
    </row>
    <row r="16" spans="1:58" x14ac:dyDescent="0.2">
      <c r="A16" s="93" t="s">
        <v>47</v>
      </c>
      <c r="B16" s="182">
        <v>250</v>
      </c>
      <c r="C16" s="123">
        <v>4.8000000000000001E-2</v>
      </c>
      <c r="D16" s="89">
        <v>0</v>
      </c>
      <c r="E16" s="89"/>
      <c r="F16" s="193"/>
      <c r="G16" s="244">
        <v>6.9760000000000003E-2</v>
      </c>
      <c r="H16" s="244">
        <v>7.4620000000000006E-2</v>
      </c>
      <c r="I16" s="244">
        <f t="shared" si="0"/>
        <v>4.8600000000000032E-3</v>
      </c>
      <c r="J16" s="249">
        <f t="shared" si="1"/>
        <v>6.9667431192660598E-2</v>
      </c>
      <c r="K16" s="123">
        <v>0.56599999999999995</v>
      </c>
      <c r="L16" s="89">
        <v>0</v>
      </c>
      <c r="M16" s="89"/>
      <c r="N16" s="193"/>
      <c r="O16" s="244">
        <v>6.9760000000000003E-2</v>
      </c>
      <c r="P16" s="244">
        <v>0.1288</v>
      </c>
      <c r="Q16" s="244">
        <f t="shared" si="2"/>
        <v>5.9039999999999995E-2</v>
      </c>
      <c r="R16" s="249">
        <f t="shared" si="3"/>
        <v>0.84633027522935766</v>
      </c>
      <c r="S16" s="123">
        <v>0.99199999999999999</v>
      </c>
      <c r="T16" s="89"/>
      <c r="U16" s="89"/>
      <c r="V16" s="193"/>
      <c r="W16" s="244">
        <v>6.9760000000000003E-2</v>
      </c>
      <c r="X16" s="244">
        <v>0.17963000000000001</v>
      </c>
      <c r="Y16" s="244">
        <f t="shared" si="4"/>
        <v>0.10987000000000001</v>
      </c>
      <c r="Z16" s="249">
        <f t="shared" si="5"/>
        <v>1.5749713302752295</v>
      </c>
      <c r="AA16" s="123">
        <v>1</v>
      </c>
      <c r="AB16" s="89">
        <v>3.0000000000000001E-3</v>
      </c>
      <c r="AC16" s="89"/>
      <c r="AD16" s="193"/>
      <c r="AE16" s="244">
        <v>6.9760000000000003E-2</v>
      </c>
      <c r="AF16" s="244">
        <v>0.25978000000000001</v>
      </c>
      <c r="AG16" s="244">
        <f t="shared" si="6"/>
        <v>0.19002000000000002</v>
      </c>
      <c r="AH16" s="249">
        <f t="shared" si="7"/>
        <v>2.723910550458716</v>
      </c>
      <c r="AI16" s="123">
        <v>1</v>
      </c>
      <c r="AJ16" s="89">
        <v>0.218</v>
      </c>
      <c r="AK16" s="89"/>
      <c r="AL16" s="193"/>
      <c r="AM16" s="244">
        <v>6.9760000000000003E-2</v>
      </c>
      <c r="AN16" s="244">
        <v>0.31912000000000001</v>
      </c>
      <c r="AO16" s="244">
        <f t="shared" si="8"/>
        <v>0.24936000000000003</v>
      </c>
      <c r="AP16" s="249">
        <f t="shared" si="9"/>
        <v>3.5745412844036699</v>
      </c>
      <c r="AQ16" s="123">
        <v>1</v>
      </c>
      <c r="AR16" s="89">
        <v>0.629</v>
      </c>
      <c r="AS16" s="89"/>
      <c r="AT16" s="193"/>
      <c r="AU16" s="244">
        <v>6.9760000000000003E-2</v>
      </c>
      <c r="AV16" s="244">
        <v>0.35041</v>
      </c>
      <c r="AW16" s="244">
        <f t="shared" si="10"/>
        <v>0.28065000000000001</v>
      </c>
      <c r="AX16" s="249">
        <f t="shared" si="11"/>
        <v>4.0230791284403669</v>
      </c>
      <c r="AY16" s="123">
        <v>1</v>
      </c>
      <c r="AZ16" s="89">
        <v>0.83299999999999996</v>
      </c>
      <c r="BA16" s="89"/>
      <c r="BB16" s="193"/>
      <c r="BC16" s="244">
        <v>6.9760000000000003E-2</v>
      </c>
      <c r="BD16" s="244">
        <v>0.37031999999999998</v>
      </c>
      <c r="BE16" s="244">
        <f t="shared" si="12"/>
        <v>0.30055999999999999</v>
      </c>
      <c r="BF16" s="249">
        <f t="shared" si="13"/>
        <v>4.3084862385321099</v>
      </c>
    </row>
    <row r="17" spans="1:58" x14ac:dyDescent="0.2">
      <c r="A17" s="93" t="s">
        <v>47</v>
      </c>
      <c r="B17" s="183">
        <v>500</v>
      </c>
      <c r="C17" s="123">
        <v>6.6000000000000003E-2</v>
      </c>
      <c r="D17" s="89">
        <v>0</v>
      </c>
      <c r="E17" s="89"/>
      <c r="F17" s="193"/>
      <c r="G17" s="244">
        <v>5.0220000000000001E-2</v>
      </c>
      <c r="H17" s="244">
        <v>5.3839999999999999E-2</v>
      </c>
      <c r="I17" s="244">
        <f t="shared" si="0"/>
        <v>3.6199999999999982E-3</v>
      </c>
      <c r="J17" s="249">
        <f t="shared" si="1"/>
        <v>7.2082835523695696E-2</v>
      </c>
      <c r="K17" s="123">
        <v>0.93</v>
      </c>
      <c r="L17" s="89">
        <v>0</v>
      </c>
      <c r="M17" s="89"/>
      <c r="N17" s="193"/>
      <c r="O17" s="244">
        <v>5.0220000000000001E-2</v>
      </c>
      <c r="P17" s="244">
        <v>0.11428000000000001</v>
      </c>
      <c r="Q17" s="244">
        <f t="shared" si="2"/>
        <v>6.4060000000000006E-2</v>
      </c>
      <c r="R17" s="249">
        <f t="shared" si="3"/>
        <v>1.2755874153723616</v>
      </c>
      <c r="S17" s="123">
        <v>1</v>
      </c>
      <c r="T17" s="89"/>
      <c r="U17" s="89"/>
      <c r="V17" s="193"/>
      <c r="W17" s="244">
        <v>5.0220000000000001E-2</v>
      </c>
      <c r="X17" s="244">
        <v>0.16700000000000001</v>
      </c>
      <c r="Y17" s="244">
        <f t="shared" si="4"/>
        <v>0.11678000000000001</v>
      </c>
      <c r="Z17" s="249">
        <f t="shared" si="5"/>
        <v>2.3253683791318203</v>
      </c>
      <c r="AA17" s="123">
        <v>1</v>
      </c>
      <c r="AB17" s="89">
        <v>0.02</v>
      </c>
      <c r="AC17" s="89"/>
      <c r="AD17" s="193"/>
      <c r="AE17" s="244">
        <v>5.0220000000000001E-2</v>
      </c>
      <c r="AF17" s="244">
        <v>0.24725</v>
      </c>
      <c r="AG17" s="244">
        <f t="shared" si="6"/>
        <v>0.19702999999999998</v>
      </c>
      <c r="AH17" s="249">
        <f t="shared" si="7"/>
        <v>3.9233373158104339</v>
      </c>
      <c r="AI17" s="123">
        <v>1</v>
      </c>
      <c r="AJ17" s="89">
        <v>0.63400000000000001</v>
      </c>
      <c r="AK17" s="89"/>
      <c r="AL17" s="193"/>
      <c r="AM17" s="244">
        <v>5.0220000000000001E-2</v>
      </c>
      <c r="AN17" s="244">
        <v>0.30674000000000001</v>
      </c>
      <c r="AO17" s="244">
        <f t="shared" si="8"/>
        <v>0.25652000000000003</v>
      </c>
      <c r="AP17" s="249">
        <f t="shared" si="9"/>
        <v>5.1079251294305061</v>
      </c>
      <c r="AQ17" s="123">
        <v>1</v>
      </c>
      <c r="AR17" s="89">
        <v>0.96899999999999997</v>
      </c>
      <c r="AS17" s="89"/>
      <c r="AT17" s="193"/>
      <c r="AU17" s="244">
        <v>5.0220000000000001E-2</v>
      </c>
      <c r="AV17" s="244">
        <v>0.33846999999999999</v>
      </c>
      <c r="AW17" s="244">
        <f t="shared" si="10"/>
        <v>0.28825000000000001</v>
      </c>
      <c r="AX17" s="249">
        <f t="shared" si="11"/>
        <v>5.7397451214655515</v>
      </c>
      <c r="AY17" s="123">
        <v>1</v>
      </c>
      <c r="AZ17" s="89">
        <v>0.999</v>
      </c>
      <c r="BA17" s="89"/>
      <c r="BB17" s="193"/>
      <c r="BC17" s="244">
        <v>5.0220000000000001E-2</v>
      </c>
      <c r="BD17" s="244">
        <v>0.35865999999999998</v>
      </c>
      <c r="BE17" s="244">
        <f t="shared" si="12"/>
        <v>0.30843999999999999</v>
      </c>
      <c r="BF17" s="249">
        <f t="shared" si="13"/>
        <v>6.141776184786937</v>
      </c>
    </row>
    <row r="18" spans="1:58" ht="17" thickBot="1" x14ac:dyDescent="0.25">
      <c r="A18" s="94" t="s">
        <v>47</v>
      </c>
      <c r="B18" s="184">
        <v>1000</v>
      </c>
      <c r="C18" s="237">
        <v>7.0999999999999994E-2</v>
      </c>
      <c r="D18" s="239">
        <v>0</v>
      </c>
      <c r="E18" s="239"/>
      <c r="F18" s="238"/>
      <c r="G18" s="250">
        <v>3.601E-2</v>
      </c>
      <c r="H18" s="250">
        <v>4.0919999999999998E-2</v>
      </c>
      <c r="I18" s="250">
        <f t="shared" si="0"/>
        <v>4.9099999999999977E-3</v>
      </c>
      <c r="J18" s="251">
        <f t="shared" si="1"/>
        <v>0.13635101360733123</v>
      </c>
      <c r="K18" s="237">
        <v>1</v>
      </c>
      <c r="L18" s="239">
        <v>0</v>
      </c>
      <c r="M18" s="239"/>
      <c r="N18" s="238"/>
      <c r="O18" s="250">
        <v>3.601E-2</v>
      </c>
      <c r="P18" s="250">
        <v>0.10783</v>
      </c>
      <c r="Q18" s="250">
        <f t="shared" si="2"/>
        <v>7.1819999999999995E-2</v>
      </c>
      <c r="R18" s="251">
        <f t="shared" si="3"/>
        <v>1.9944459872257705</v>
      </c>
      <c r="S18" s="237">
        <v>1</v>
      </c>
      <c r="T18" s="239"/>
      <c r="U18" s="239"/>
      <c r="V18" s="238"/>
      <c r="W18" s="250">
        <v>3.601E-2</v>
      </c>
      <c r="X18" s="250">
        <v>0.16083</v>
      </c>
      <c r="Y18" s="250">
        <f t="shared" si="4"/>
        <v>0.12482</v>
      </c>
      <c r="Z18" s="251">
        <f t="shared" si="5"/>
        <v>3.4662593723965567</v>
      </c>
      <c r="AA18" s="237">
        <v>1</v>
      </c>
      <c r="AB18" s="239">
        <v>0.111</v>
      </c>
      <c r="AC18" s="239"/>
      <c r="AD18" s="238"/>
      <c r="AE18" s="250">
        <v>3.601E-2</v>
      </c>
      <c r="AF18" s="250">
        <v>0.24029</v>
      </c>
      <c r="AG18" s="250">
        <f t="shared" si="6"/>
        <v>0.20428000000000002</v>
      </c>
      <c r="AH18" s="251">
        <f t="shared" si="7"/>
        <v>5.6728686475978902</v>
      </c>
      <c r="AI18" s="237">
        <v>1</v>
      </c>
      <c r="AJ18" s="239">
        <v>0.98399999999999999</v>
      </c>
      <c r="AK18" s="239"/>
      <c r="AL18" s="238"/>
      <c r="AM18" s="250">
        <v>3.601E-2</v>
      </c>
      <c r="AN18" s="250">
        <v>0.30005999999999999</v>
      </c>
      <c r="AO18" s="250">
        <f t="shared" si="8"/>
        <v>0.26405000000000001</v>
      </c>
      <c r="AP18" s="251">
        <f t="shared" si="9"/>
        <v>7.3326853651763404</v>
      </c>
      <c r="AQ18" s="237">
        <v>1</v>
      </c>
      <c r="AR18" s="239">
        <v>1</v>
      </c>
      <c r="AS18" s="239"/>
      <c r="AT18" s="238"/>
      <c r="AU18" s="250">
        <v>3.601E-2</v>
      </c>
      <c r="AV18" s="250">
        <v>0.33180999999999999</v>
      </c>
      <c r="AW18" s="250">
        <f t="shared" si="10"/>
        <v>0.29580000000000001</v>
      </c>
      <c r="AX18" s="251">
        <f t="shared" si="11"/>
        <v>8.2143848930852545</v>
      </c>
      <c r="AY18" s="237">
        <v>1</v>
      </c>
      <c r="AZ18" s="239">
        <v>1</v>
      </c>
      <c r="BA18" s="239"/>
      <c r="BB18" s="238"/>
      <c r="BC18" s="250">
        <v>3.601E-2</v>
      </c>
      <c r="BD18" s="250">
        <v>0.35161999999999999</v>
      </c>
      <c r="BE18" s="250">
        <f t="shared" si="12"/>
        <v>0.31561</v>
      </c>
      <c r="BF18" s="251">
        <f t="shared" si="13"/>
        <v>8.7645098583726746</v>
      </c>
    </row>
    <row r="19" spans="1:58" ht="17" customHeight="1" x14ac:dyDescent="0.3">
      <c r="A19" s="236" t="s">
        <v>112</v>
      </c>
      <c r="B19" s="11"/>
      <c r="C19" s="240"/>
      <c r="D19" s="240"/>
      <c r="E19" s="240"/>
    </row>
    <row r="20" spans="1:58" ht="17" customHeight="1" x14ac:dyDescent="0.3">
      <c r="A20" s="255" t="s">
        <v>95</v>
      </c>
      <c r="B20" s="236"/>
      <c r="C20" s="241"/>
      <c r="D20" s="241"/>
      <c r="E20" s="241"/>
      <c r="K20" t="s">
        <v>6</v>
      </c>
      <c r="L20" t="s">
        <v>6</v>
      </c>
    </row>
    <row r="21" spans="1:58" ht="17" customHeight="1" x14ac:dyDescent="0.3">
      <c r="A21" s="255" t="s">
        <v>96</v>
      </c>
      <c r="B21" s="236"/>
      <c r="C21" s="241"/>
      <c r="D21" s="241"/>
      <c r="E21" s="241"/>
    </row>
    <row r="22" spans="1:58" ht="17" customHeight="1" x14ac:dyDescent="0.2">
      <c r="A22" s="11"/>
      <c r="B22" s="11"/>
    </row>
    <row r="23" spans="1:58" ht="17" customHeight="1" x14ac:dyDescent="0.2">
      <c r="A23" s="236" t="s">
        <v>98</v>
      </c>
      <c r="B23" s="11"/>
    </row>
    <row r="25" spans="1:58" x14ac:dyDescent="0.2">
      <c r="A25" t="s">
        <v>109</v>
      </c>
    </row>
    <row r="26" spans="1:58" x14ac:dyDescent="0.2">
      <c r="A26" t="s">
        <v>122</v>
      </c>
    </row>
    <row r="27" spans="1:58" x14ac:dyDescent="0.2">
      <c r="A27" t="s">
        <v>110</v>
      </c>
    </row>
    <row r="28" spans="1:58" x14ac:dyDescent="0.2">
      <c r="A28" t="s">
        <v>111</v>
      </c>
    </row>
    <row r="30" spans="1:58" x14ac:dyDescent="0.2">
      <c r="A30" t="s">
        <v>123</v>
      </c>
    </row>
    <row r="32" spans="1:58" x14ac:dyDescent="0.2">
      <c r="A32" t="s">
        <v>113</v>
      </c>
    </row>
    <row r="33" spans="1:2" x14ac:dyDescent="0.2">
      <c r="A33" t="s">
        <v>114</v>
      </c>
      <c r="B33" t="s">
        <v>116</v>
      </c>
    </row>
    <row r="34" spans="1:2" x14ac:dyDescent="0.2">
      <c r="A34" t="s">
        <v>115</v>
      </c>
    </row>
    <row r="37" spans="1:2" x14ac:dyDescent="0.2">
      <c r="A37" t="s">
        <v>117</v>
      </c>
    </row>
    <row r="38" spans="1:2" x14ac:dyDescent="0.2">
      <c r="A38" t="s">
        <v>90</v>
      </c>
    </row>
    <row r="39" spans="1:2" x14ac:dyDescent="0.2">
      <c r="A39" t="s">
        <v>118</v>
      </c>
    </row>
    <row r="40" spans="1:2" x14ac:dyDescent="0.2">
      <c r="A40" t="s">
        <v>119</v>
      </c>
    </row>
    <row r="41" spans="1:2" x14ac:dyDescent="0.2">
      <c r="A41" t="s">
        <v>120</v>
      </c>
    </row>
    <row r="42" spans="1:2" x14ac:dyDescent="0.2">
      <c r="A42" t="s">
        <v>121</v>
      </c>
    </row>
    <row r="43" spans="1:2" x14ac:dyDescent="0.2">
      <c r="A43">
        <v>10000</v>
      </c>
    </row>
    <row r="44" spans="1:2" x14ac:dyDescent="0.2">
      <c r="A44">
        <v>10000</v>
      </c>
    </row>
  </sheetData>
  <mergeCells count="35">
    <mergeCell ref="AQ3:AX3"/>
    <mergeCell ref="AQ4:AT4"/>
    <mergeCell ref="AU4:AX4"/>
    <mergeCell ref="AY1:BF1"/>
    <mergeCell ref="AY2:BF2"/>
    <mergeCell ref="AY3:BF3"/>
    <mergeCell ref="AY4:BB4"/>
    <mergeCell ref="BC4:BF4"/>
    <mergeCell ref="AA4:AD4"/>
    <mergeCell ref="AE4:AH4"/>
    <mergeCell ref="AI1:AP1"/>
    <mergeCell ref="AI2:AP2"/>
    <mergeCell ref="AI3:AP3"/>
    <mergeCell ref="AI4:AL4"/>
    <mergeCell ref="AM4:AP4"/>
    <mergeCell ref="AA3:AH3"/>
    <mergeCell ref="AA1:AH1"/>
    <mergeCell ref="AA2:AH2"/>
    <mergeCell ref="AQ1:AX1"/>
    <mergeCell ref="AQ2:AX2"/>
    <mergeCell ref="C3:J3"/>
    <mergeCell ref="K3:R3"/>
    <mergeCell ref="S3:Z3"/>
    <mergeCell ref="C4:F4"/>
    <mergeCell ref="G4:J4"/>
    <mergeCell ref="K4:N4"/>
    <mergeCell ref="O4:R4"/>
    <mergeCell ref="S4:V4"/>
    <mergeCell ref="W4:Z4"/>
    <mergeCell ref="C1:J1"/>
    <mergeCell ref="K1:R1"/>
    <mergeCell ref="S1:Z1"/>
    <mergeCell ref="C2:J2"/>
    <mergeCell ref="K2:R2"/>
    <mergeCell ref="S2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V0</vt:lpstr>
      <vt:lpstr>V1</vt:lpstr>
      <vt:lpstr>V2</vt:lpstr>
      <vt:lpstr>V4 - Same</vt:lpstr>
      <vt:lpstr>V4 - GN - All</vt:lpstr>
      <vt:lpstr>V4 - GN - F4</vt:lpstr>
      <vt:lpstr>V4 - GN - 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2022-01-18T17:04:07Z</dcterms:created>
  <dcterms:modified xsi:type="dcterms:W3CDTF">2022-02-25T19:57:12Z</dcterms:modified>
</cp:coreProperties>
</file>