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-420" windowWidth="32820" windowHeight="15600" tabRatio="500"/>
  </bookViews>
  <sheets>
    <sheet name="Austria" sheetId="2" r:id="rId1"/>
    <sheet name="Ireland" sheetId="3" r:id="rId2"/>
    <sheet name="Sheet1" sheetId="1" r:id="rId3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07" i="1" l="1"/>
  <c r="C107" i="1"/>
  <c r="E107" i="1"/>
  <c r="L106" i="1"/>
  <c r="C106" i="1"/>
  <c r="E106" i="1"/>
  <c r="L105" i="1"/>
  <c r="C105" i="1"/>
  <c r="E105" i="1"/>
  <c r="L104" i="1"/>
  <c r="C104" i="1"/>
  <c r="E104" i="1"/>
  <c r="L103" i="1"/>
  <c r="C103" i="1"/>
  <c r="E103" i="1"/>
  <c r="L102" i="1"/>
  <c r="C102" i="1"/>
  <c r="E102" i="1"/>
  <c r="L101" i="1"/>
  <c r="C101" i="1"/>
  <c r="E101" i="1"/>
  <c r="L100" i="1"/>
  <c r="C100" i="1"/>
  <c r="E100" i="1"/>
  <c r="L99" i="1"/>
  <c r="C99" i="1"/>
  <c r="E99" i="1"/>
  <c r="L98" i="1"/>
  <c r="C98" i="1"/>
  <c r="E98" i="1"/>
  <c r="L97" i="1"/>
  <c r="C97" i="1"/>
  <c r="E97" i="1"/>
  <c r="L96" i="1"/>
  <c r="C96" i="1"/>
  <c r="E96" i="1"/>
  <c r="L95" i="1"/>
  <c r="C95" i="1"/>
  <c r="E95" i="1"/>
  <c r="L94" i="1"/>
  <c r="C94" i="1"/>
  <c r="E94" i="1"/>
  <c r="L93" i="1"/>
  <c r="C93" i="1"/>
  <c r="E93" i="1"/>
  <c r="L92" i="1"/>
  <c r="C92" i="1"/>
  <c r="E92" i="1"/>
  <c r="L91" i="1"/>
  <c r="C91" i="1"/>
  <c r="E91" i="1"/>
  <c r="L90" i="1"/>
  <c r="C90" i="1"/>
  <c r="E90" i="1"/>
  <c r="L89" i="1"/>
  <c r="C89" i="1"/>
  <c r="E89" i="1"/>
  <c r="L88" i="1"/>
  <c r="C88" i="1"/>
  <c r="E88" i="1"/>
  <c r="L87" i="1"/>
  <c r="C87" i="1"/>
  <c r="E87" i="1"/>
  <c r="L86" i="1"/>
  <c r="C86" i="1"/>
  <c r="E86" i="1"/>
  <c r="L85" i="1"/>
  <c r="C85" i="1"/>
  <c r="E85" i="1"/>
  <c r="L84" i="1"/>
  <c r="C84" i="1"/>
  <c r="E84" i="1"/>
  <c r="L83" i="1"/>
  <c r="C83" i="1"/>
  <c r="E83" i="1"/>
  <c r="L82" i="1"/>
  <c r="C82" i="1"/>
  <c r="E82" i="1"/>
  <c r="L81" i="1"/>
  <c r="C81" i="1"/>
  <c r="E81" i="1"/>
  <c r="L80" i="1"/>
  <c r="C80" i="1"/>
  <c r="E80" i="1"/>
  <c r="L79" i="1"/>
  <c r="C79" i="1"/>
  <c r="E79" i="1"/>
  <c r="L78" i="1"/>
  <c r="C78" i="1"/>
  <c r="E78" i="1"/>
  <c r="L77" i="1"/>
  <c r="C77" i="1"/>
  <c r="E77" i="1"/>
  <c r="L76" i="1"/>
  <c r="C76" i="1"/>
  <c r="E76" i="1"/>
  <c r="L75" i="1"/>
  <c r="C75" i="1"/>
  <c r="E75" i="1"/>
  <c r="L74" i="1"/>
  <c r="C74" i="1"/>
  <c r="E74" i="1"/>
  <c r="L73" i="1"/>
  <c r="C73" i="1"/>
  <c r="E73" i="1"/>
  <c r="L72" i="1"/>
  <c r="C72" i="1"/>
  <c r="E72" i="1"/>
  <c r="L71" i="1"/>
  <c r="C71" i="1"/>
  <c r="E71" i="1"/>
  <c r="L70" i="1"/>
  <c r="C70" i="1"/>
  <c r="E70" i="1"/>
  <c r="L69" i="1"/>
  <c r="C69" i="1"/>
  <c r="E69" i="1"/>
  <c r="L68" i="1"/>
  <c r="C68" i="1"/>
  <c r="E68" i="1"/>
  <c r="L67" i="1"/>
  <c r="C67" i="1"/>
  <c r="E67" i="1"/>
  <c r="L66" i="1"/>
  <c r="C66" i="1"/>
  <c r="E66" i="1"/>
  <c r="L52" i="1"/>
  <c r="E52" i="1"/>
  <c r="L51" i="1"/>
  <c r="E51" i="1"/>
  <c r="L50" i="1"/>
  <c r="E50" i="1"/>
  <c r="L49" i="1"/>
  <c r="E49" i="1"/>
  <c r="L48" i="1"/>
  <c r="E48" i="1"/>
  <c r="L47" i="1"/>
  <c r="E47" i="1"/>
  <c r="L46" i="1"/>
  <c r="E46" i="1"/>
  <c r="L45" i="1"/>
  <c r="E45" i="1"/>
  <c r="L44" i="1"/>
  <c r="E44" i="1"/>
  <c r="L43" i="1"/>
  <c r="E43" i="1"/>
  <c r="L42" i="1"/>
  <c r="E42" i="1"/>
  <c r="L41" i="1"/>
  <c r="E41" i="1"/>
  <c r="L40" i="1"/>
  <c r="E40" i="1"/>
  <c r="L39" i="1"/>
  <c r="E39" i="1"/>
  <c r="L38" i="1"/>
  <c r="E38" i="1"/>
  <c r="L37" i="1"/>
  <c r="E37" i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E26" i="1"/>
  <c r="L25" i="1"/>
  <c r="E25" i="1"/>
  <c r="L24" i="1"/>
  <c r="E24" i="1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3" i="1"/>
  <c r="E13" i="1"/>
  <c r="L12" i="1"/>
  <c r="E12" i="1"/>
  <c r="L11" i="1"/>
  <c r="E11" i="1"/>
  <c r="L10" i="1"/>
  <c r="E10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6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0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66" i="1"/>
  <c r="M71" i="1"/>
  <c r="F71" i="1"/>
  <c r="M72" i="1"/>
  <c r="F72" i="1"/>
  <c r="M73" i="1"/>
  <c r="F73" i="1"/>
  <c r="M74" i="1"/>
  <c r="F74" i="1"/>
  <c r="M75" i="1"/>
  <c r="F75" i="1"/>
  <c r="M76" i="1"/>
  <c r="F76" i="1"/>
  <c r="M77" i="1"/>
  <c r="F77" i="1"/>
  <c r="M78" i="1"/>
  <c r="F78" i="1"/>
  <c r="M79" i="1"/>
  <c r="F79" i="1"/>
  <c r="M80" i="1"/>
  <c r="F80" i="1"/>
  <c r="M81" i="1"/>
  <c r="F81" i="1"/>
  <c r="M82" i="1"/>
  <c r="F82" i="1"/>
  <c r="M83" i="1"/>
  <c r="F83" i="1"/>
  <c r="M84" i="1"/>
  <c r="F84" i="1"/>
  <c r="M85" i="1"/>
  <c r="F85" i="1"/>
  <c r="M86" i="1"/>
  <c r="F86" i="1"/>
  <c r="M87" i="1"/>
  <c r="F87" i="1"/>
  <c r="M88" i="1"/>
  <c r="F88" i="1"/>
  <c r="M89" i="1"/>
  <c r="F89" i="1"/>
  <c r="M90" i="1"/>
  <c r="F90" i="1"/>
  <c r="M91" i="1"/>
  <c r="F91" i="1"/>
  <c r="M92" i="1"/>
  <c r="F92" i="1"/>
  <c r="M93" i="1"/>
  <c r="F93" i="1"/>
  <c r="M94" i="1"/>
  <c r="F94" i="1"/>
  <c r="M95" i="1"/>
  <c r="F95" i="1"/>
  <c r="M96" i="1"/>
  <c r="F96" i="1"/>
  <c r="M97" i="1"/>
  <c r="F97" i="1"/>
  <c r="M98" i="1"/>
  <c r="F98" i="1"/>
  <c r="M99" i="1"/>
  <c r="F99" i="1"/>
  <c r="M100" i="1"/>
  <c r="F100" i="1"/>
  <c r="M101" i="1"/>
  <c r="F101" i="1"/>
  <c r="M102" i="1"/>
  <c r="F102" i="1"/>
  <c r="M103" i="1"/>
  <c r="F103" i="1"/>
  <c r="M104" i="1"/>
  <c r="F104" i="1"/>
  <c r="M105" i="1"/>
  <c r="F105" i="1"/>
  <c r="M106" i="1"/>
  <c r="F106" i="1"/>
  <c r="M107" i="1"/>
  <c r="F107" i="1"/>
  <c r="M70" i="1"/>
  <c r="F70" i="1"/>
  <c r="M11" i="1"/>
  <c r="F11" i="1"/>
  <c r="M12" i="1"/>
  <c r="F12" i="1"/>
  <c r="M13" i="1"/>
  <c r="F13" i="1"/>
  <c r="M14" i="1"/>
  <c r="F14" i="1"/>
  <c r="M15" i="1"/>
  <c r="F15" i="1"/>
  <c r="M16" i="1"/>
  <c r="F16" i="1"/>
  <c r="M17" i="1"/>
  <c r="F17" i="1"/>
  <c r="M18" i="1"/>
  <c r="F18" i="1"/>
  <c r="M19" i="1"/>
  <c r="F19" i="1"/>
  <c r="M20" i="1"/>
  <c r="F20" i="1"/>
  <c r="M21" i="1"/>
  <c r="F21" i="1"/>
  <c r="M22" i="1"/>
  <c r="F22" i="1"/>
  <c r="M23" i="1"/>
  <c r="F23" i="1"/>
  <c r="M24" i="1"/>
  <c r="F24" i="1"/>
  <c r="M25" i="1"/>
  <c r="F25" i="1"/>
  <c r="M26" i="1"/>
  <c r="F26" i="1"/>
  <c r="M27" i="1"/>
  <c r="F27" i="1"/>
  <c r="M28" i="1"/>
  <c r="F28" i="1"/>
  <c r="M29" i="1"/>
  <c r="F29" i="1"/>
  <c r="M30" i="1"/>
  <c r="F30" i="1"/>
  <c r="M31" i="1"/>
  <c r="F31" i="1"/>
  <c r="M32" i="1"/>
  <c r="F32" i="1"/>
  <c r="M33" i="1"/>
  <c r="F33" i="1"/>
  <c r="M34" i="1"/>
  <c r="F34" i="1"/>
  <c r="M35" i="1"/>
  <c r="F35" i="1"/>
  <c r="M36" i="1"/>
  <c r="F36" i="1"/>
  <c r="M37" i="1"/>
  <c r="F37" i="1"/>
  <c r="M38" i="1"/>
  <c r="F38" i="1"/>
  <c r="M39" i="1"/>
  <c r="F39" i="1"/>
  <c r="M40" i="1"/>
  <c r="F40" i="1"/>
  <c r="M41" i="1"/>
  <c r="F41" i="1"/>
  <c r="M42" i="1"/>
  <c r="F42" i="1"/>
  <c r="M43" i="1"/>
  <c r="F43" i="1"/>
  <c r="M44" i="1"/>
  <c r="F44" i="1"/>
  <c r="M45" i="1"/>
  <c r="F45" i="1"/>
  <c r="M46" i="1"/>
  <c r="F46" i="1"/>
  <c r="M47" i="1"/>
  <c r="F47" i="1"/>
  <c r="M48" i="1"/>
  <c r="F48" i="1"/>
  <c r="M49" i="1"/>
  <c r="F49" i="1"/>
  <c r="M50" i="1"/>
  <c r="F50" i="1"/>
  <c r="M51" i="1"/>
  <c r="F51" i="1"/>
  <c r="M10" i="1"/>
  <c r="F10" i="1"/>
  <c r="M67" i="1"/>
  <c r="M68" i="1"/>
  <c r="M69" i="1"/>
  <c r="M66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M52" i="1"/>
</calcChain>
</file>

<file path=xl/sharedStrings.xml><?xml version="1.0" encoding="utf-8"?>
<sst xmlns="http://schemas.openxmlformats.org/spreadsheetml/2006/main" count="930" uniqueCount="117">
  <si>
    <t>Percent Change over Corresponding Period of Previous Year</t>
  </si>
  <si>
    <t>cabusd</t>
  </si>
  <si>
    <t>cab usd</t>
  </si>
  <si>
    <t>year</t>
  </si>
  <si>
    <t>iso</t>
  </si>
  <si>
    <t>realinv</t>
  </si>
  <si>
    <t>rgdpAI</t>
  </si>
  <si>
    <t>ltrateAI</t>
  </si>
  <si>
    <t>realinvAI</t>
  </si>
  <si>
    <t>cayAI</t>
  </si>
  <si>
    <t>cpiAI</t>
  </si>
  <si>
    <t>realloansAI</t>
  </si>
  <si>
    <t>DEFINE "AI" variables for Austria and Ireland to merge into the Fiscal ATE stata programs for RHS6 controls</t>
  </si>
  <si>
    <t>Country</t>
  </si>
  <si>
    <t>Austria</t>
  </si>
  <si>
    <t>Concept</t>
  </si>
  <si>
    <t>Gross Domestic Product, Nominal</t>
  </si>
  <si>
    <t>Corp., Househ., and NPISH, Gross Fixed Capital Formation, Nominal</t>
  </si>
  <si>
    <t>Gross Domestic Product, Real</t>
  </si>
  <si>
    <t>Interest Rates, Government Securities, Government Bonds</t>
  </si>
  <si>
    <t>Current Acct.,  Goods and Services,  Net</t>
  </si>
  <si>
    <t>Unit</t>
  </si>
  <si>
    <t>National Currency</t>
  </si>
  <si>
    <t>Euros</t>
  </si>
  <si>
    <t>National Currency at 1983 prices</t>
  </si>
  <si>
    <t>Euros at 2000 prices</t>
  </si>
  <si>
    <t>Euros at 2005 prices</t>
  </si>
  <si>
    <t>Index, 2005=100</t>
  </si>
  <si>
    <t>Percent</t>
  </si>
  <si>
    <t>Percent per Annum</t>
  </si>
  <si>
    <t>US Dollars</t>
  </si>
  <si>
    <t>Data Source</t>
  </si>
  <si>
    <t>International Financial Statistics (IFS)</t>
  </si>
  <si>
    <t>Frequency</t>
  </si>
  <si>
    <t>Annual</t>
  </si>
  <si>
    <t>Status</t>
  </si>
  <si>
    <t>Published</t>
  </si>
  <si>
    <t>Facts</t>
  </si>
  <si>
    <t>Core Data</t>
  </si>
  <si>
    <t>Scale</t>
  </si>
  <si>
    <t>Billions</t>
  </si>
  <si>
    <t>Units</t>
  </si>
  <si>
    <t>Millions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</si>
  <si>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</si>
  <si>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</si>
  <si>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</si>
  <si>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</si>
  <si>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</si>
  <si>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</si>
  <si>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</si>
  <si>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</si>
  <si>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</si>
  <si>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</si>
  <si>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</si>
  <si>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</si>
  <si>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</si>
  <si>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</si>
  <si>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</si>
  <si>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</si>
  <si>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</si>
  <si>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</si>
  <si>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</si>
  <si>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</si>
  <si>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</si>
  <si>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</si>
  <si>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</si>
  <si>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</si>
  <si>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</si>
  <si>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</si>
  <si>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</si>
  <si>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</si>
  <si>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</si>
  <si>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</si>
  <si>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</si>
  <si>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</si>
  <si>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</si>
  <si>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</si>
  <si>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</si>
  <si>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</si>
  <si>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</si>
  <si>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</si>
  <si>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</si>
  <si>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</si>
  <si>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</si>
  <si>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</si>
  <si>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</si>
  <si>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realGDP</t>
  </si>
  <si>
    <t>ltrate</t>
  </si>
  <si>
    <t>IFS</t>
  </si>
  <si>
    <t>invgdp</t>
  </si>
  <si>
    <t>cagdp</t>
  </si>
  <si>
    <t>Current Account, Net (excluding exceptional financing)</t>
  </si>
  <si>
    <t>Current Account (Excludes Exceptional Financing), Net (BPM5)</t>
  </si>
  <si>
    <t>Current Account, Goods and Services, Net (BPM5)</t>
  </si>
  <si>
    <t>Current Account, Goods, Services, and Income, Net (BPM5)</t>
  </si>
  <si>
    <t>National Currency per U.S. Dollar, period average</t>
  </si>
  <si>
    <t>National Currency per US Dollar</t>
  </si>
  <si>
    <t>gdpusd</t>
  </si>
  <si>
    <t>Euro Area</t>
  </si>
  <si>
    <t>bn</t>
  </si>
  <si>
    <t>Consumer Prices, All items</t>
  </si>
  <si>
    <t>cpi</t>
  </si>
  <si>
    <t>Country Name</t>
  </si>
  <si>
    <t>Country Code</t>
  </si>
  <si>
    <t>AUT</t>
  </si>
  <si>
    <t>wdi</t>
  </si>
  <si>
    <t>domcred%gdp</t>
  </si>
  <si>
    <t>realloans</t>
  </si>
  <si>
    <t>WDI</t>
  </si>
  <si>
    <t>Ireland</t>
  </si>
  <si>
    <t>IRL</t>
  </si>
  <si>
    <t>National Currency at 1975 prices</t>
  </si>
  <si>
    <t>National Currency at 1980 prices</t>
  </si>
  <si>
    <t>National Currency at 1990 prices</t>
  </si>
  <si>
    <t>National Currency at 1995 prices</t>
  </si>
  <si>
    <t>Euros at 1995 prices</t>
  </si>
  <si>
    <t>Euros at 2004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</si>
</sst>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5" fillId="2" borderId="0" xfId="0" applyFont="1" applyFill="1"/>
    <xf numFmtId="164" fontId="0" fillId="2" borderId="0" xfId="0" applyNumberFormat="1" applyFill="1"/>
    <xf numFmtId="165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rgdpAI</c:v>
                </c:pt>
              </c:strCache>
            </c:strRef>
          </c:tx>
          <c:marker>
            <c:symbol val="none"/>
          </c:marker>
          <c:cat>
            <c:multiLvlStrRef>
              <c:f>Sheet1!$A$10:$B$52</c:f>
              <c:multiLvlStrCache>
                <c:ptCount val="43"/>
                <c:lvl>
                  <c:pt idx="0">
                    <c:v>AUT</c:v>
                  </c:pt>
                  <c:pt idx="1">
                    <c:v>AUT</c:v>
                  </c:pt>
                  <c:pt idx="2">
                    <c:v>AUT</c:v>
                  </c:pt>
                  <c:pt idx="3">
                    <c:v>AUT</c:v>
                  </c:pt>
                  <c:pt idx="4">
                    <c:v>AUT</c:v>
                  </c:pt>
                  <c:pt idx="5">
                    <c:v>AUT</c:v>
                  </c:pt>
                  <c:pt idx="6">
                    <c:v>AUT</c:v>
                  </c:pt>
                  <c:pt idx="7">
                    <c:v>AUT</c:v>
                  </c:pt>
                  <c:pt idx="8">
                    <c:v>AUT</c:v>
                  </c:pt>
                  <c:pt idx="9">
                    <c:v>AUT</c:v>
                  </c:pt>
                  <c:pt idx="10">
                    <c:v>AUT</c:v>
                  </c:pt>
                  <c:pt idx="11">
                    <c:v>AUT</c:v>
                  </c:pt>
                  <c:pt idx="12">
                    <c:v>AUT</c:v>
                  </c:pt>
                  <c:pt idx="13">
                    <c:v>AUT</c:v>
                  </c:pt>
                  <c:pt idx="14">
                    <c:v>AUT</c:v>
                  </c:pt>
                  <c:pt idx="15">
                    <c:v>AUT</c:v>
                  </c:pt>
                  <c:pt idx="16">
                    <c:v>AUT</c:v>
                  </c:pt>
                  <c:pt idx="17">
                    <c:v>AUT</c:v>
                  </c:pt>
                  <c:pt idx="18">
                    <c:v>AUT</c:v>
                  </c:pt>
                  <c:pt idx="19">
                    <c:v>AUT</c:v>
                  </c:pt>
                  <c:pt idx="20">
                    <c:v>AUT</c:v>
                  </c:pt>
                  <c:pt idx="21">
                    <c:v>AUT</c:v>
                  </c:pt>
                  <c:pt idx="22">
                    <c:v>AUT</c:v>
                  </c:pt>
                  <c:pt idx="23">
                    <c:v>AUT</c:v>
                  </c:pt>
                  <c:pt idx="24">
                    <c:v>AUT</c:v>
                  </c:pt>
                  <c:pt idx="25">
                    <c:v>AUT</c:v>
                  </c:pt>
                  <c:pt idx="26">
                    <c:v>AUT</c:v>
                  </c:pt>
                  <c:pt idx="27">
                    <c:v>AUT</c:v>
                  </c:pt>
                  <c:pt idx="28">
                    <c:v>AUT</c:v>
                  </c:pt>
                  <c:pt idx="29">
                    <c:v>AUT</c:v>
                  </c:pt>
                  <c:pt idx="30">
                    <c:v>AUT</c:v>
                  </c:pt>
                  <c:pt idx="31">
                    <c:v>AUT</c:v>
                  </c:pt>
                  <c:pt idx="32">
                    <c:v>AUT</c:v>
                  </c:pt>
                  <c:pt idx="33">
                    <c:v>AUT</c:v>
                  </c:pt>
                  <c:pt idx="34">
                    <c:v>AUT</c:v>
                  </c:pt>
                  <c:pt idx="35">
                    <c:v>AUT</c:v>
                  </c:pt>
                  <c:pt idx="36">
                    <c:v>AUT</c:v>
                  </c:pt>
                  <c:pt idx="37">
                    <c:v>AUT</c:v>
                  </c:pt>
                  <c:pt idx="38">
                    <c:v>AUT</c:v>
                  </c:pt>
                  <c:pt idx="39">
                    <c:v>AUT</c:v>
                  </c:pt>
                  <c:pt idx="40">
                    <c:v>AUT</c:v>
                  </c:pt>
                  <c:pt idx="41">
                    <c:v>AUT</c:v>
                  </c:pt>
                  <c:pt idx="42">
                    <c:v>AUT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Sheet1!$C$10:$C$52</c:f>
              <c:numCache>
                <c:formatCode>0.000</c:formatCode>
                <c:ptCount val="43"/>
                <c:pt idx="0">
                  <c:v>39.710277979227499</c:v>
                </c:pt>
                <c:pt idx="1">
                  <c:v>41.8155279714993</c:v>
                </c:pt>
                <c:pt idx="2">
                  <c:v>44.4734060867425</c:v>
                </c:pt>
                <c:pt idx="3">
                  <c:v>46.815496703144902</c:v>
                </c:pt>
                <c:pt idx="4">
                  <c:v>48.815484195803101</c:v>
                </c:pt>
                <c:pt idx="5">
                  <c:v>47.999699823797798</c:v>
                </c:pt>
                <c:pt idx="6">
                  <c:v>50.762840438654599</c:v>
                </c:pt>
                <c:pt idx="7">
                  <c:v>53.136920415956602</c:v>
                </c:pt>
                <c:pt idx="8">
                  <c:v>52.944375209697398</c:v>
                </c:pt>
                <c:pt idx="9">
                  <c:v>55.832263398633302</c:v>
                </c:pt>
                <c:pt idx="10">
                  <c:v>57.1241765040185</c:v>
                </c:pt>
                <c:pt idx="11">
                  <c:v>57.067403450729998</c:v>
                </c:pt>
                <c:pt idx="12">
                  <c:v>58.156141501580599</c:v>
                </c:pt>
                <c:pt idx="13">
                  <c:v>59.787098449455499</c:v>
                </c:pt>
                <c:pt idx="14">
                  <c:v>59.985345119789599</c:v>
                </c:pt>
                <c:pt idx="15">
                  <c:v>61.331035593949402</c:v>
                </c:pt>
                <c:pt idx="16">
                  <c:v>62.766499968543201</c:v>
                </c:pt>
                <c:pt idx="17">
                  <c:v>63.821270822405097</c:v>
                </c:pt>
                <c:pt idx="18">
                  <c:v>65.842101614522306</c:v>
                </c:pt>
                <c:pt idx="19">
                  <c:v>68.164747578401403</c:v>
                </c:pt>
                <c:pt idx="20">
                  <c:v>71.304914222609099</c:v>
                </c:pt>
                <c:pt idx="21">
                  <c:v>73.868380231856406</c:v>
                </c:pt>
                <c:pt idx="22">
                  <c:v>75.6143255607751</c:v>
                </c:pt>
                <c:pt idx="23">
                  <c:v>75.864651660565599</c:v>
                </c:pt>
                <c:pt idx="24">
                  <c:v>77.886272567734693</c:v>
                </c:pt>
                <c:pt idx="25">
                  <c:v>79.3723857424404</c:v>
                </c:pt>
                <c:pt idx="26">
                  <c:v>81.451042976143995</c:v>
                </c:pt>
                <c:pt idx="27">
                  <c:v>82.949830890079596</c:v>
                </c:pt>
                <c:pt idx="28">
                  <c:v>85.903045130646305</c:v>
                </c:pt>
                <c:pt idx="29">
                  <c:v>88.756503726900604</c:v>
                </c:pt>
                <c:pt idx="30">
                  <c:v>92.012444748903107</c:v>
                </c:pt>
                <c:pt idx="31">
                  <c:v>92.801454877591297</c:v>
                </c:pt>
                <c:pt idx="32">
                  <c:v>94.372951020208404</c:v>
                </c:pt>
                <c:pt idx="33">
                  <c:v>95.190096393795599</c:v>
                </c:pt>
                <c:pt idx="34">
                  <c:v>97.655396258420197</c:v>
                </c:pt>
                <c:pt idx="35">
                  <c:v>100</c:v>
                </c:pt>
                <c:pt idx="36">
                  <c:v>103.66940679486601</c:v>
                </c:pt>
                <c:pt idx="37">
                  <c:v>107.511294873677</c:v>
                </c:pt>
                <c:pt idx="38">
                  <c:v>109.01224902545999</c:v>
                </c:pt>
                <c:pt idx="39">
                  <c:v>104.859242224071</c:v>
                </c:pt>
                <c:pt idx="40">
                  <c:v>107.28458188579501</c:v>
                </c:pt>
                <c:pt idx="41">
                  <c:v>109.976186981129</c:v>
                </c:pt>
                <c:pt idx="42">
                  <c:v>110.718305034986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realinvAI</c:v>
                </c:pt>
              </c:strCache>
            </c:strRef>
          </c:tx>
          <c:marker>
            <c:symbol val="none"/>
          </c:marker>
          <c:cat>
            <c:multiLvlStrRef>
              <c:f>Sheet1!$A$10:$B$52</c:f>
              <c:multiLvlStrCache>
                <c:ptCount val="43"/>
                <c:lvl>
                  <c:pt idx="0">
                    <c:v>AUT</c:v>
                  </c:pt>
                  <c:pt idx="1">
                    <c:v>AUT</c:v>
                  </c:pt>
                  <c:pt idx="2">
                    <c:v>AUT</c:v>
                  </c:pt>
                  <c:pt idx="3">
                    <c:v>AUT</c:v>
                  </c:pt>
                  <c:pt idx="4">
                    <c:v>AUT</c:v>
                  </c:pt>
                  <c:pt idx="5">
                    <c:v>AUT</c:v>
                  </c:pt>
                  <c:pt idx="6">
                    <c:v>AUT</c:v>
                  </c:pt>
                  <c:pt idx="7">
                    <c:v>AUT</c:v>
                  </c:pt>
                  <c:pt idx="8">
                    <c:v>AUT</c:v>
                  </c:pt>
                  <c:pt idx="9">
                    <c:v>AUT</c:v>
                  </c:pt>
                  <c:pt idx="10">
                    <c:v>AUT</c:v>
                  </c:pt>
                  <c:pt idx="11">
                    <c:v>AUT</c:v>
                  </c:pt>
                  <c:pt idx="12">
                    <c:v>AUT</c:v>
                  </c:pt>
                  <c:pt idx="13">
                    <c:v>AUT</c:v>
                  </c:pt>
                  <c:pt idx="14">
                    <c:v>AUT</c:v>
                  </c:pt>
                  <c:pt idx="15">
                    <c:v>AUT</c:v>
                  </c:pt>
                  <c:pt idx="16">
                    <c:v>AUT</c:v>
                  </c:pt>
                  <c:pt idx="17">
                    <c:v>AUT</c:v>
                  </c:pt>
                  <c:pt idx="18">
                    <c:v>AUT</c:v>
                  </c:pt>
                  <c:pt idx="19">
                    <c:v>AUT</c:v>
                  </c:pt>
                  <c:pt idx="20">
                    <c:v>AUT</c:v>
                  </c:pt>
                  <c:pt idx="21">
                    <c:v>AUT</c:v>
                  </c:pt>
                  <c:pt idx="22">
                    <c:v>AUT</c:v>
                  </c:pt>
                  <c:pt idx="23">
                    <c:v>AUT</c:v>
                  </c:pt>
                  <c:pt idx="24">
                    <c:v>AUT</c:v>
                  </c:pt>
                  <c:pt idx="25">
                    <c:v>AUT</c:v>
                  </c:pt>
                  <c:pt idx="26">
                    <c:v>AUT</c:v>
                  </c:pt>
                  <c:pt idx="27">
                    <c:v>AUT</c:v>
                  </c:pt>
                  <c:pt idx="28">
                    <c:v>AUT</c:v>
                  </c:pt>
                  <c:pt idx="29">
                    <c:v>AUT</c:v>
                  </c:pt>
                  <c:pt idx="30">
                    <c:v>AUT</c:v>
                  </c:pt>
                  <c:pt idx="31">
                    <c:v>AUT</c:v>
                  </c:pt>
                  <c:pt idx="32">
                    <c:v>AUT</c:v>
                  </c:pt>
                  <c:pt idx="33">
                    <c:v>AUT</c:v>
                  </c:pt>
                  <c:pt idx="34">
                    <c:v>AUT</c:v>
                  </c:pt>
                  <c:pt idx="35">
                    <c:v>AUT</c:v>
                  </c:pt>
                  <c:pt idx="36">
                    <c:v>AUT</c:v>
                  </c:pt>
                  <c:pt idx="37">
                    <c:v>AUT</c:v>
                  </c:pt>
                  <c:pt idx="38">
                    <c:v>AUT</c:v>
                  </c:pt>
                  <c:pt idx="39">
                    <c:v>AUT</c:v>
                  </c:pt>
                  <c:pt idx="40">
                    <c:v>AUT</c:v>
                  </c:pt>
                  <c:pt idx="41">
                    <c:v>AUT</c:v>
                  </c:pt>
                  <c:pt idx="42">
                    <c:v>AUT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Sheet1!$E$10:$E$52</c:f>
              <c:numCache>
                <c:formatCode>General</c:formatCode>
                <c:ptCount val="43"/>
                <c:pt idx="0">
                  <c:v>10.267750124510803</c:v>
                </c:pt>
                <c:pt idx="1">
                  <c:v>11.650191542700497</c:v>
                </c:pt>
                <c:pt idx="2">
                  <c:v>13.43893499328507</c:v>
                </c:pt>
                <c:pt idx="3">
                  <c:v>13.349889638580116</c:v>
                </c:pt>
                <c:pt idx="4">
                  <c:v>13.868026315095264</c:v>
                </c:pt>
                <c:pt idx="5">
                  <c:v>12.795871938335171</c:v>
                </c:pt>
                <c:pt idx="6">
                  <c:v>12.54977391315024</c:v>
                </c:pt>
                <c:pt idx="7">
                  <c:v>13.597913509766412</c:v>
                </c:pt>
                <c:pt idx="8">
                  <c:v>12.542147454454922</c:v>
                </c:pt>
                <c:pt idx="9">
                  <c:v>13.382392974566679</c:v>
                </c:pt>
                <c:pt idx="10">
                  <c:v>14.071265188721966</c:v>
                </c:pt>
                <c:pt idx="11">
                  <c:v>14.019980380529828</c:v>
                </c:pt>
                <c:pt idx="12">
                  <c:v>12.902885050101851</c:v>
                </c:pt>
                <c:pt idx="13">
                  <c:v>12.846875479184343</c:v>
                </c:pt>
                <c:pt idx="14">
                  <c:v>12.591121071416598</c:v>
                </c:pt>
                <c:pt idx="15">
                  <c:v>13.18362493766506</c:v>
                </c:pt>
                <c:pt idx="16">
                  <c:v>13.362110024704265</c:v>
                </c:pt>
                <c:pt idx="17">
                  <c:v>13.858539980459298</c:v>
                </c:pt>
                <c:pt idx="18">
                  <c:v>14.684816511334171</c:v>
                </c:pt>
                <c:pt idx="19">
                  <c:v>15.334974624547312</c:v>
                </c:pt>
                <c:pt idx="20">
                  <c:v>16.083321215598652</c:v>
                </c:pt>
                <c:pt idx="21">
                  <c:v>17.290521378877131</c:v>
                </c:pt>
                <c:pt idx="22">
                  <c:v>17.31991132541549</c:v>
                </c:pt>
                <c:pt idx="23">
                  <c:v>17.050526821670811</c:v>
                </c:pt>
                <c:pt idx="24">
                  <c:v>17.838746487702515</c:v>
                </c:pt>
                <c:pt idx="25">
                  <c:v>18.69605033802921</c:v>
                </c:pt>
                <c:pt idx="26">
                  <c:v>19.627408683142772</c:v>
                </c:pt>
                <c:pt idx="27">
                  <c:v>19.857882530652891</c:v>
                </c:pt>
                <c:pt idx="28">
                  <c:v>20.637445961078132</c:v>
                </c:pt>
                <c:pt idx="29">
                  <c:v>21.032177979546578</c:v>
                </c:pt>
                <c:pt idx="30">
                  <c:v>22.277433528698303</c:v>
                </c:pt>
                <c:pt idx="31">
                  <c:v>21.854564148422007</c:v>
                </c:pt>
                <c:pt idx="32">
                  <c:v>20.790668044413579</c:v>
                </c:pt>
                <c:pt idx="33">
                  <c:v>21.709852754778524</c:v>
                </c:pt>
                <c:pt idx="34">
                  <c:v>21.761409442327409</c:v>
                </c:pt>
                <c:pt idx="35">
                  <c:v>21.911977279724027</c:v>
                </c:pt>
                <c:pt idx="36">
                  <c:v>22.098093102743473</c:v>
                </c:pt>
                <c:pt idx="37">
                  <c:v>23.059223347297795</c:v>
                </c:pt>
                <c:pt idx="38">
                  <c:v>23.574271582979726</c:v>
                </c:pt>
                <c:pt idx="39">
                  <c:v>21.700639372968212</c:v>
                </c:pt>
                <c:pt idx="40">
                  <c:v>22.018833145125573</c:v>
                </c:pt>
                <c:pt idx="41">
                  <c:v>23.570790162184657</c:v>
                </c:pt>
                <c:pt idx="42">
                  <c:v>23.735023822377862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cayAI</c:v>
                </c:pt>
              </c:strCache>
            </c:strRef>
          </c:tx>
          <c:marker>
            <c:symbol val="none"/>
          </c:marker>
          <c:cat>
            <c:multiLvlStrRef>
              <c:f>Sheet1!$A$10:$B$52</c:f>
              <c:multiLvlStrCache>
                <c:ptCount val="43"/>
                <c:lvl>
                  <c:pt idx="0">
                    <c:v>AUT</c:v>
                  </c:pt>
                  <c:pt idx="1">
                    <c:v>AUT</c:v>
                  </c:pt>
                  <c:pt idx="2">
                    <c:v>AUT</c:v>
                  </c:pt>
                  <c:pt idx="3">
                    <c:v>AUT</c:v>
                  </c:pt>
                  <c:pt idx="4">
                    <c:v>AUT</c:v>
                  </c:pt>
                  <c:pt idx="5">
                    <c:v>AUT</c:v>
                  </c:pt>
                  <c:pt idx="6">
                    <c:v>AUT</c:v>
                  </c:pt>
                  <c:pt idx="7">
                    <c:v>AUT</c:v>
                  </c:pt>
                  <c:pt idx="8">
                    <c:v>AUT</c:v>
                  </c:pt>
                  <c:pt idx="9">
                    <c:v>AUT</c:v>
                  </c:pt>
                  <c:pt idx="10">
                    <c:v>AUT</c:v>
                  </c:pt>
                  <c:pt idx="11">
                    <c:v>AUT</c:v>
                  </c:pt>
                  <c:pt idx="12">
                    <c:v>AUT</c:v>
                  </c:pt>
                  <c:pt idx="13">
                    <c:v>AUT</c:v>
                  </c:pt>
                  <c:pt idx="14">
                    <c:v>AUT</c:v>
                  </c:pt>
                  <c:pt idx="15">
                    <c:v>AUT</c:v>
                  </c:pt>
                  <c:pt idx="16">
                    <c:v>AUT</c:v>
                  </c:pt>
                  <c:pt idx="17">
                    <c:v>AUT</c:v>
                  </c:pt>
                  <c:pt idx="18">
                    <c:v>AUT</c:v>
                  </c:pt>
                  <c:pt idx="19">
                    <c:v>AUT</c:v>
                  </c:pt>
                  <c:pt idx="20">
                    <c:v>AUT</c:v>
                  </c:pt>
                  <c:pt idx="21">
                    <c:v>AUT</c:v>
                  </c:pt>
                  <c:pt idx="22">
                    <c:v>AUT</c:v>
                  </c:pt>
                  <c:pt idx="23">
                    <c:v>AUT</c:v>
                  </c:pt>
                  <c:pt idx="24">
                    <c:v>AUT</c:v>
                  </c:pt>
                  <c:pt idx="25">
                    <c:v>AUT</c:v>
                  </c:pt>
                  <c:pt idx="26">
                    <c:v>AUT</c:v>
                  </c:pt>
                  <c:pt idx="27">
                    <c:v>AUT</c:v>
                  </c:pt>
                  <c:pt idx="28">
                    <c:v>AUT</c:v>
                  </c:pt>
                  <c:pt idx="29">
                    <c:v>AUT</c:v>
                  </c:pt>
                  <c:pt idx="30">
                    <c:v>AUT</c:v>
                  </c:pt>
                  <c:pt idx="31">
                    <c:v>AUT</c:v>
                  </c:pt>
                  <c:pt idx="32">
                    <c:v>AUT</c:v>
                  </c:pt>
                  <c:pt idx="33">
                    <c:v>AUT</c:v>
                  </c:pt>
                  <c:pt idx="34">
                    <c:v>AUT</c:v>
                  </c:pt>
                  <c:pt idx="35">
                    <c:v>AUT</c:v>
                  </c:pt>
                  <c:pt idx="36">
                    <c:v>AUT</c:v>
                  </c:pt>
                  <c:pt idx="37">
                    <c:v>AUT</c:v>
                  </c:pt>
                  <c:pt idx="38">
                    <c:v>AUT</c:v>
                  </c:pt>
                  <c:pt idx="39">
                    <c:v>AUT</c:v>
                  </c:pt>
                  <c:pt idx="40">
                    <c:v>AUT</c:v>
                  </c:pt>
                  <c:pt idx="41">
                    <c:v>AUT</c:v>
                  </c:pt>
                  <c:pt idx="42">
                    <c:v>AUT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Sheet1!$F$10:$F$52</c:f>
              <c:numCache>
                <c:formatCode>0.000</c:formatCode>
                <c:ptCount val="43"/>
                <c:pt idx="0">
                  <c:v>-0.53932106109234845</c:v>
                </c:pt>
                <c:pt idx="1">
                  <c:v>-0.43656376421138643</c:v>
                </c:pt>
                <c:pt idx="2">
                  <c:v>-0.30239992389939441</c:v>
                </c:pt>
                <c:pt idx="3">
                  <c:v>-0.85691275017992841</c:v>
                </c:pt>
                <c:pt idx="4">
                  <c:v>-0.69638998511553496</c:v>
                </c:pt>
                <c:pt idx="5">
                  <c:v>-1.9746121577503175</c:v>
                </c:pt>
                <c:pt idx="6">
                  <c:v>-3.354474510387341</c:v>
                </c:pt>
                <c:pt idx="7">
                  <c:v>-5.4878775413608869</c:v>
                </c:pt>
                <c:pt idx="8">
                  <c:v>-2.4275924203784651</c:v>
                </c:pt>
                <c:pt idx="9">
                  <c:v>-2.6685707388684214</c:v>
                </c:pt>
                <c:pt idx="10">
                  <c:v>-4.761238033107599</c:v>
                </c:pt>
                <c:pt idx="11">
                  <c:v>-4.3302979506414134</c:v>
                </c:pt>
                <c:pt idx="12">
                  <c:v>0.99864025848432325</c:v>
                </c:pt>
                <c:pt idx="13">
                  <c:v>0.38718074742063269</c:v>
                </c:pt>
                <c:pt idx="14">
                  <c:v>-0.26529317910430483</c:v>
                </c:pt>
                <c:pt idx="15">
                  <c:v>-0.23052095215558799</c:v>
                </c:pt>
                <c:pt idx="16">
                  <c:v>0.20881372537531784</c:v>
                </c:pt>
                <c:pt idx="17">
                  <c:v>-0.21413988281285606</c:v>
                </c:pt>
                <c:pt idx="18">
                  <c:v>-0.18324790660631249</c:v>
                </c:pt>
                <c:pt idx="19">
                  <c:v>0.18854170751436922</c:v>
                </c:pt>
                <c:pt idx="20">
                  <c:v>0.70666122858375868</c:v>
                </c:pt>
                <c:pt idx="21">
                  <c:v>3.5275007430430869E-2</c:v>
                </c:pt>
                <c:pt idx="22">
                  <c:v>-0.38687163046879663</c:v>
                </c:pt>
                <c:pt idx="23">
                  <c:v>-0.53414017650229118</c:v>
                </c:pt>
                <c:pt idx="24">
                  <c:v>-1.4699223016749994</c:v>
                </c:pt>
                <c:pt idx="25">
                  <c:v>-2.9429092678602311</c:v>
                </c:pt>
                <c:pt idx="26">
                  <c:v>-2.8628736588912447</c:v>
                </c:pt>
                <c:pt idx="27">
                  <c:v>-2.4649545116270639</c:v>
                </c:pt>
                <c:pt idx="28">
                  <c:v>-1.6560057217538018</c:v>
                </c:pt>
                <c:pt idx="29">
                  <c:v>-1.6451223330065878</c:v>
                </c:pt>
                <c:pt idx="30">
                  <c:v>-0.69693410173295911</c:v>
                </c:pt>
                <c:pt idx="31">
                  <c:v>-0.78893588895678923</c:v>
                </c:pt>
                <c:pt idx="32">
                  <c:v>2.6335721262413911</c:v>
                </c:pt>
                <c:pt idx="33">
                  <c:v>1.6482725638038629</c:v>
                </c:pt>
                <c:pt idx="34">
                  <c:v>2.0832224077898776</c:v>
                </c:pt>
                <c:pt idx="35">
                  <c:v>2.0473604481954588</c:v>
                </c:pt>
                <c:pt idx="36">
                  <c:v>2.7820781370346856</c:v>
                </c:pt>
                <c:pt idx="37">
                  <c:v>3.5185431627908303</c:v>
                </c:pt>
                <c:pt idx="38">
                  <c:v>4.8619585196749453</c:v>
                </c:pt>
                <c:pt idx="39">
                  <c:v>2.6831250132749109</c:v>
                </c:pt>
                <c:pt idx="40">
                  <c:v>3.4663818891116733</c:v>
                </c:pt>
                <c:pt idx="41">
                  <c:v>0.54188599972211304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cpiAI</c:v>
                </c:pt>
              </c:strCache>
            </c:strRef>
          </c:tx>
          <c:marker>
            <c:symbol val="none"/>
          </c:marker>
          <c:cat>
            <c:multiLvlStrRef>
              <c:f>Sheet1!$A$10:$B$52</c:f>
              <c:multiLvlStrCache>
                <c:ptCount val="43"/>
                <c:lvl>
                  <c:pt idx="0">
                    <c:v>AUT</c:v>
                  </c:pt>
                  <c:pt idx="1">
                    <c:v>AUT</c:v>
                  </c:pt>
                  <c:pt idx="2">
                    <c:v>AUT</c:v>
                  </c:pt>
                  <c:pt idx="3">
                    <c:v>AUT</c:v>
                  </c:pt>
                  <c:pt idx="4">
                    <c:v>AUT</c:v>
                  </c:pt>
                  <c:pt idx="5">
                    <c:v>AUT</c:v>
                  </c:pt>
                  <c:pt idx="6">
                    <c:v>AUT</c:v>
                  </c:pt>
                  <c:pt idx="7">
                    <c:v>AUT</c:v>
                  </c:pt>
                  <c:pt idx="8">
                    <c:v>AUT</c:v>
                  </c:pt>
                  <c:pt idx="9">
                    <c:v>AUT</c:v>
                  </c:pt>
                  <c:pt idx="10">
                    <c:v>AUT</c:v>
                  </c:pt>
                  <c:pt idx="11">
                    <c:v>AUT</c:v>
                  </c:pt>
                  <c:pt idx="12">
                    <c:v>AUT</c:v>
                  </c:pt>
                  <c:pt idx="13">
                    <c:v>AUT</c:v>
                  </c:pt>
                  <c:pt idx="14">
                    <c:v>AUT</c:v>
                  </c:pt>
                  <c:pt idx="15">
                    <c:v>AUT</c:v>
                  </c:pt>
                  <c:pt idx="16">
                    <c:v>AUT</c:v>
                  </c:pt>
                  <c:pt idx="17">
                    <c:v>AUT</c:v>
                  </c:pt>
                  <c:pt idx="18">
                    <c:v>AUT</c:v>
                  </c:pt>
                  <c:pt idx="19">
                    <c:v>AUT</c:v>
                  </c:pt>
                  <c:pt idx="20">
                    <c:v>AUT</c:v>
                  </c:pt>
                  <c:pt idx="21">
                    <c:v>AUT</c:v>
                  </c:pt>
                  <c:pt idx="22">
                    <c:v>AUT</c:v>
                  </c:pt>
                  <c:pt idx="23">
                    <c:v>AUT</c:v>
                  </c:pt>
                  <c:pt idx="24">
                    <c:v>AUT</c:v>
                  </c:pt>
                  <c:pt idx="25">
                    <c:v>AUT</c:v>
                  </c:pt>
                  <c:pt idx="26">
                    <c:v>AUT</c:v>
                  </c:pt>
                  <c:pt idx="27">
                    <c:v>AUT</c:v>
                  </c:pt>
                  <c:pt idx="28">
                    <c:v>AUT</c:v>
                  </c:pt>
                  <c:pt idx="29">
                    <c:v>AUT</c:v>
                  </c:pt>
                  <c:pt idx="30">
                    <c:v>AUT</c:v>
                  </c:pt>
                  <c:pt idx="31">
                    <c:v>AUT</c:v>
                  </c:pt>
                  <c:pt idx="32">
                    <c:v>AUT</c:v>
                  </c:pt>
                  <c:pt idx="33">
                    <c:v>AUT</c:v>
                  </c:pt>
                  <c:pt idx="34">
                    <c:v>AUT</c:v>
                  </c:pt>
                  <c:pt idx="35">
                    <c:v>AUT</c:v>
                  </c:pt>
                  <c:pt idx="36">
                    <c:v>AUT</c:v>
                  </c:pt>
                  <c:pt idx="37">
                    <c:v>AUT</c:v>
                  </c:pt>
                  <c:pt idx="38">
                    <c:v>AUT</c:v>
                  </c:pt>
                  <c:pt idx="39">
                    <c:v>AUT</c:v>
                  </c:pt>
                  <c:pt idx="40">
                    <c:v>AUT</c:v>
                  </c:pt>
                  <c:pt idx="41">
                    <c:v>AUT</c:v>
                  </c:pt>
                  <c:pt idx="42">
                    <c:v>AUT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Sheet1!$G$10:$G$52</c:f>
              <c:numCache>
                <c:formatCode>0.000</c:formatCode>
                <c:ptCount val="43"/>
                <c:pt idx="0">
                  <c:v>27.682728364134</c:v>
                </c:pt>
                <c:pt idx="1">
                  <c:v>28.984996464256199</c:v>
                </c:pt>
                <c:pt idx="2">
                  <c:v>30.829040199146501</c:v>
                </c:pt>
                <c:pt idx="3">
                  <c:v>33.148642546888297</c:v>
                </c:pt>
                <c:pt idx="4">
                  <c:v>36.304987264047703</c:v>
                </c:pt>
                <c:pt idx="5">
                  <c:v>39.371036041944997</c:v>
                </c:pt>
                <c:pt idx="6">
                  <c:v>42.252479788789103</c:v>
                </c:pt>
                <c:pt idx="7">
                  <c:v>44.565803056979</c:v>
                </c:pt>
                <c:pt idx="8">
                  <c:v>46.160834168970297</c:v>
                </c:pt>
                <c:pt idx="9">
                  <c:v>47.8720596004163</c:v>
                </c:pt>
                <c:pt idx="10">
                  <c:v>50.900153985279601</c:v>
                </c:pt>
                <c:pt idx="11">
                  <c:v>54.364857328030901</c:v>
                </c:pt>
                <c:pt idx="12">
                  <c:v>57.322530913210599</c:v>
                </c:pt>
                <c:pt idx="13">
                  <c:v>59.234455623547703</c:v>
                </c:pt>
                <c:pt idx="14">
                  <c:v>62.5900067268093</c:v>
                </c:pt>
                <c:pt idx="15">
                  <c:v>64.586436396900098</c:v>
                </c:pt>
                <c:pt idx="16">
                  <c:v>65.685000871479204</c:v>
                </c:pt>
                <c:pt idx="17">
                  <c:v>66.604590883679904</c:v>
                </c:pt>
                <c:pt idx="18">
                  <c:v>67.890922150746107</c:v>
                </c:pt>
                <c:pt idx="19">
                  <c:v>69.631574673840305</c:v>
                </c:pt>
                <c:pt idx="20">
                  <c:v>71.903180953979401</c:v>
                </c:pt>
                <c:pt idx="21">
                  <c:v>74.300683485788397</c:v>
                </c:pt>
                <c:pt idx="22">
                  <c:v>77.294824775513106</c:v>
                </c:pt>
                <c:pt idx="23">
                  <c:v>80.097384812696504</c:v>
                </c:pt>
                <c:pt idx="24">
                  <c:v>82.467518594142106</c:v>
                </c:pt>
                <c:pt idx="25">
                  <c:v>84.323119868761395</c:v>
                </c:pt>
                <c:pt idx="26">
                  <c:v>85.877664889386594</c:v>
                </c:pt>
                <c:pt idx="27">
                  <c:v>87.001232520572898</c:v>
                </c:pt>
                <c:pt idx="28">
                  <c:v>87.802755475102899</c:v>
                </c:pt>
                <c:pt idx="29">
                  <c:v>88.296552034883703</c:v>
                </c:pt>
                <c:pt idx="30">
                  <c:v>90.411413605672493</c:v>
                </c:pt>
                <c:pt idx="31">
                  <c:v>92.819469123406407</c:v>
                </c:pt>
                <c:pt idx="32">
                  <c:v>94.492164782307896</c:v>
                </c:pt>
                <c:pt idx="33">
                  <c:v>95.773056015106803</c:v>
                </c:pt>
                <c:pt idx="34">
                  <c:v>97.747138091528697</c:v>
                </c:pt>
                <c:pt idx="35">
                  <c:v>100</c:v>
                </c:pt>
                <c:pt idx="36">
                  <c:v>101.449635626725</c:v>
                </c:pt>
                <c:pt idx="37">
                  <c:v>103.649627725087</c:v>
                </c:pt>
                <c:pt idx="38">
                  <c:v>106.98294908624101</c:v>
                </c:pt>
                <c:pt idx="39">
                  <c:v>107.524613807428</c:v>
                </c:pt>
                <c:pt idx="40">
                  <c:v>109.47460680370401</c:v>
                </c:pt>
                <c:pt idx="41">
                  <c:v>113.051075331669</c:v>
                </c:pt>
                <c:pt idx="42">
                  <c:v>115.86115774649799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Sheet1!$H$9</c:f>
              <c:strCache>
                <c:ptCount val="1"/>
                <c:pt idx="0">
                  <c:v>realloansAI</c:v>
                </c:pt>
              </c:strCache>
            </c:strRef>
          </c:tx>
          <c:marker>
            <c:symbol val="none"/>
          </c:marker>
          <c:cat>
            <c:multiLvlStrRef>
              <c:f>Sheet1!$A$10:$B$52</c:f>
              <c:multiLvlStrCache>
                <c:ptCount val="43"/>
                <c:lvl>
                  <c:pt idx="0">
                    <c:v>AUT</c:v>
                  </c:pt>
                  <c:pt idx="1">
                    <c:v>AUT</c:v>
                  </c:pt>
                  <c:pt idx="2">
                    <c:v>AUT</c:v>
                  </c:pt>
                  <c:pt idx="3">
                    <c:v>AUT</c:v>
                  </c:pt>
                  <c:pt idx="4">
                    <c:v>AUT</c:v>
                  </c:pt>
                  <c:pt idx="5">
                    <c:v>AUT</c:v>
                  </c:pt>
                  <c:pt idx="6">
                    <c:v>AUT</c:v>
                  </c:pt>
                  <c:pt idx="7">
                    <c:v>AUT</c:v>
                  </c:pt>
                  <c:pt idx="8">
                    <c:v>AUT</c:v>
                  </c:pt>
                  <c:pt idx="9">
                    <c:v>AUT</c:v>
                  </c:pt>
                  <c:pt idx="10">
                    <c:v>AUT</c:v>
                  </c:pt>
                  <c:pt idx="11">
                    <c:v>AUT</c:v>
                  </c:pt>
                  <c:pt idx="12">
                    <c:v>AUT</c:v>
                  </c:pt>
                  <c:pt idx="13">
                    <c:v>AUT</c:v>
                  </c:pt>
                  <c:pt idx="14">
                    <c:v>AUT</c:v>
                  </c:pt>
                  <c:pt idx="15">
                    <c:v>AUT</c:v>
                  </c:pt>
                  <c:pt idx="16">
                    <c:v>AUT</c:v>
                  </c:pt>
                  <c:pt idx="17">
                    <c:v>AUT</c:v>
                  </c:pt>
                  <c:pt idx="18">
                    <c:v>AUT</c:v>
                  </c:pt>
                  <c:pt idx="19">
                    <c:v>AUT</c:v>
                  </c:pt>
                  <c:pt idx="20">
                    <c:v>AUT</c:v>
                  </c:pt>
                  <c:pt idx="21">
                    <c:v>AUT</c:v>
                  </c:pt>
                  <c:pt idx="22">
                    <c:v>AUT</c:v>
                  </c:pt>
                  <c:pt idx="23">
                    <c:v>AUT</c:v>
                  </c:pt>
                  <c:pt idx="24">
                    <c:v>AUT</c:v>
                  </c:pt>
                  <c:pt idx="25">
                    <c:v>AUT</c:v>
                  </c:pt>
                  <c:pt idx="26">
                    <c:v>AUT</c:v>
                  </c:pt>
                  <c:pt idx="27">
                    <c:v>AUT</c:v>
                  </c:pt>
                  <c:pt idx="28">
                    <c:v>AUT</c:v>
                  </c:pt>
                  <c:pt idx="29">
                    <c:v>AUT</c:v>
                  </c:pt>
                  <c:pt idx="30">
                    <c:v>AUT</c:v>
                  </c:pt>
                  <c:pt idx="31">
                    <c:v>AUT</c:v>
                  </c:pt>
                  <c:pt idx="32">
                    <c:v>AUT</c:v>
                  </c:pt>
                  <c:pt idx="33">
                    <c:v>AUT</c:v>
                  </c:pt>
                  <c:pt idx="34">
                    <c:v>AUT</c:v>
                  </c:pt>
                  <c:pt idx="35">
                    <c:v>AUT</c:v>
                  </c:pt>
                  <c:pt idx="36">
                    <c:v>AUT</c:v>
                  </c:pt>
                  <c:pt idx="37">
                    <c:v>AUT</c:v>
                  </c:pt>
                  <c:pt idx="38">
                    <c:v>AUT</c:v>
                  </c:pt>
                  <c:pt idx="39">
                    <c:v>AUT</c:v>
                  </c:pt>
                  <c:pt idx="40">
                    <c:v>AUT</c:v>
                  </c:pt>
                  <c:pt idx="41">
                    <c:v>AUT</c:v>
                  </c:pt>
                  <c:pt idx="42">
                    <c:v>AUT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Sheet1!$H$10:$H$52</c:f>
              <c:numCache>
                <c:formatCode>0.000</c:formatCode>
                <c:ptCount val="43"/>
                <c:pt idx="0">
                  <c:v>17.935898671411532</c:v>
                </c:pt>
                <c:pt idx="1">
                  <c:v>19.991174245219813</c:v>
                </c:pt>
                <c:pt idx="2">
                  <c:v>22.451573355369952</c:v>
                </c:pt>
                <c:pt idx="3">
                  <c:v>23.129966865358909</c:v>
                </c:pt>
                <c:pt idx="4">
                  <c:v>24.495396450273709</c:v>
                </c:pt>
                <c:pt idx="5">
                  <c:v>25.080720422250543</c:v>
                </c:pt>
                <c:pt idx="6">
                  <c:v>29.314050406217358</c:v>
                </c:pt>
                <c:pt idx="7">
                  <c:v>32.14963217026019</c:v>
                </c:pt>
                <c:pt idx="8">
                  <c:v>34.271614957188511</c:v>
                </c:pt>
                <c:pt idx="9">
                  <c:v>38.768516657505451</c:v>
                </c:pt>
                <c:pt idx="10">
                  <c:v>41.005535332846044</c:v>
                </c:pt>
                <c:pt idx="11">
                  <c:v>42.846527976218816</c:v>
                </c:pt>
                <c:pt idx="12">
                  <c:v>43.30337490297417</c:v>
                </c:pt>
                <c:pt idx="13">
                  <c:v>44.754561756784682</c:v>
                </c:pt>
                <c:pt idx="14">
                  <c:v>43.800541735925243</c:v>
                </c:pt>
                <c:pt idx="15">
                  <c:v>49.724891839423947</c:v>
                </c:pt>
                <c:pt idx="16">
                  <c:v>48.291159367680685</c:v>
                </c:pt>
                <c:pt idx="17">
                  <c:v>50.588569399886232</c:v>
                </c:pt>
                <c:pt idx="18">
                  <c:v>54.610481925701684</c:v>
                </c:pt>
                <c:pt idx="19">
                  <c:v>58.887808796467269</c:v>
                </c:pt>
                <c:pt idx="20">
                  <c:v>64.068963521279954</c:v>
                </c:pt>
                <c:pt idx="21">
                  <c:v>66.965691595465415</c:v>
                </c:pt>
                <c:pt idx="22">
                  <c:v>68.938535891811441</c:v>
                </c:pt>
                <c:pt idx="23">
                  <c:v>69.872864308113506</c:v>
                </c:pt>
                <c:pt idx="24">
                  <c:v>70.617713719163049</c:v>
                </c:pt>
                <c:pt idx="25">
                  <c:v>73.549598250363843</c:v>
                </c:pt>
                <c:pt idx="26">
                  <c:v>77.922960545459475</c:v>
                </c:pt>
                <c:pt idx="27">
                  <c:v>84.899834481640823</c:v>
                </c:pt>
                <c:pt idx="28">
                  <c:v>86.63029464731575</c:v>
                </c:pt>
                <c:pt idx="29">
                  <c:v>88.172808960605025</c:v>
                </c:pt>
                <c:pt idx="30">
                  <c:v>94.42378866022554</c:v>
                </c:pt>
                <c:pt idx="31">
                  <c:v>97.503495006048283</c:v>
                </c:pt>
                <c:pt idx="32">
                  <c:v>98.69548458831423</c:v>
                </c:pt>
                <c:pt idx="33">
                  <c:v>99.77159003926127</c:v>
                </c:pt>
                <c:pt idx="34">
                  <c:v>103.48630238789556</c:v>
                </c:pt>
                <c:pt idx="35">
                  <c:v>115.62797767935167</c:v>
                </c:pt>
                <c:pt idx="36">
                  <c:v>120.64352217520438</c:v>
                </c:pt>
                <c:pt idx="37">
                  <c:v>124.10969191722428</c:v>
                </c:pt>
                <c:pt idx="38">
                  <c:v>131.13505988030332</c:v>
                </c:pt>
                <c:pt idx="39">
                  <c:v>132.15710120573524</c:v>
                </c:pt>
                <c:pt idx="40">
                  <c:v>131.19954109594576</c:v>
                </c:pt>
                <c:pt idx="41">
                  <c:v>131.70484303170363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51744"/>
        <c:axId val="262753280"/>
      </c:lineChart>
      <c:lineChart>
        <c:grouping val="standard"/>
        <c:varyColors val="0"/>
        <c:ser>
          <c:idx val="1"/>
          <c:order val="1"/>
          <c:tx>
            <c:strRef>
              <c:f>Sheet1!$D$9</c:f>
              <c:strCache>
                <c:ptCount val="1"/>
                <c:pt idx="0">
                  <c:v>ltrateAI</c:v>
                </c:pt>
              </c:strCache>
            </c:strRef>
          </c:tx>
          <c:marker>
            <c:symbol val="none"/>
          </c:marker>
          <c:cat>
            <c:multiLvlStrRef>
              <c:f>Sheet1!$A$10:$B$52</c:f>
              <c:multiLvlStrCache>
                <c:ptCount val="43"/>
                <c:lvl>
                  <c:pt idx="0">
                    <c:v>AUT</c:v>
                  </c:pt>
                  <c:pt idx="1">
                    <c:v>AUT</c:v>
                  </c:pt>
                  <c:pt idx="2">
                    <c:v>AUT</c:v>
                  </c:pt>
                  <c:pt idx="3">
                    <c:v>AUT</c:v>
                  </c:pt>
                  <c:pt idx="4">
                    <c:v>AUT</c:v>
                  </c:pt>
                  <c:pt idx="5">
                    <c:v>AUT</c:v>
                  </c:pt>
                  <c:pt idx="6">
                    <c:v>AUT</c:v>
                  </c:pt>
                  <c:pt idx="7">
                    <c:v>AUT</c:v>
                  </c:pt>
                  <c:pt idx="8">
                    <c:v>AUT</c:v>
                  </c:pt>
                  <c:pt idx="9">
                    <c:v>AUT</c:v>
                  </c:pt>
                  <c:pt idx="10">
                    <c:v>AUT</c:v>
                  </c:pt>
                  <c:pt idx="11">
                    <c:v>AUT</c:v>
                  </c:pt>
                  <c:pt idx="12">
                    <c:v>AUT</c:v>
                  </c:pt>
                  <c:pt idx="13">
                    <c:v>AUT</c:v>
                  </c:pt>
                  <c:pt idx="14">
                    <c:v>AUT</c:v>
                  </c:pt>
                  <c:pt idx="15">
                    <c:v>AUT</c:v>
                  </c:pt>
                  <c:pt idx="16">
                    <c:v>AUT</c:v>
                  </c:pt>
                  <c:pt idx="17">
                    <c:v>AUT</c:v>
                  </c:pt>
                  <c:pt idx="18">
                    <c:v>AUT</c:v>
                  </c:pt>
                  <c:pt idx="19">
                    <c:v>AUT</c:v>
                  </c:pt>
                  <c:pt idx="20">
                    <c:v>AUT</c:v>
                  </c:pt>
                  <c:pt idx="21">
                    <c:v>AUT</c:v>
                  </c:pt>
                  <c:pt idx="22">
                    <c:v>AUT</c:v>
                  </c:pt>
                  <c:pt idx="23">
                    <c:v>AUT</c:v>
                  </c:pt>
                  <c:pt idx="24">
                    <c:v>AUT</c:v>
                  </c:pt>
                  <c:pt idx="25">
                    <c:v>AUT</c:v>
                  </c:pt>
                  <c:pt idx="26">
                    <c:v>AUT</c:v>
                  </c:pt>
                  <c:pt idx="27">
                    <c:v>AUT</c:v>
                  </c:pt>
                  <c:pt idx="28">
                    <c:v>AUT</c:v>
                  </c:pt>
                  <c:pt idx="29">
                    <c:v>AUT</c:v>
                  </c:pt>
                  <c:pt idx="30">
                    <c:v>AUT</c:v>
                  </c:pt>
                  <c:pt idx="31">
                    <c:v>AUT</c:v>
                  </c:pt>
                  <c:pt idx="32">
                    <c:v>AUT</c:v>
                  </c:pt>
                  <c:pt idx="33">
                    <c:v>AUT</c:v>
                  </c:pt>
                  <c:pt idx="34">
                    <c:v>AUT</c:v>
                  </c:pt>
                  <c:pt idx="35">
                    <c:v>AUT</c:v>
                  </c:pt>
                  <c:pt idx="36">
                    <c:v>AUT</c:v>
                  </c:pt>
                  <c:pt idx="37">
                    <c:v>AUT</c:v>
                  </c:pt>
                  <c:pt idx="38">
                    <c:v>AUT</c:v>
                  </c:pt>
                  <c:pt idx="39">
                    <c:v>AUT</c:v>
                  </c:pt>
                  <c:pt idx="40">
                    <c:v>AUT</c:v>
                  </c:pt>
                  <c:pt idx="41">
                    <c:v>AUT</c:v>
                  </c:pt>
                  <c:pt idx="42">
                    <c:v>AUT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Sheet1!$D$10:$D$52</c:f>
              <c:numCache>
                <c:formatCode>0.00000</c:formatCode>
                <c:ptCount val="43"/>
                <c:pt idx="0">
                  <c:v>7.8199999990000019E-2</c:v>
                </c:pt>
                <c:pt idx="1">
                  <c:v>7.7099999990000015E-2</c:v>
                </c:pt>
                <c:pt idx="2">
                  <c:v>7.3699999990000015E-2</c:v>
                </c:pt>
                <c:pt idx="3">
                  <c:v>8.2500000000000018E-2</c:v>
                </c:pt>
                <c:pt idx="4">
                  <c:v>9.7399999990000014E-2</c:v>
                </c:pt>
                <c:pt idx="5">
                  <c:v>9.6099999990000018E-2</c:v>
                </c:pt>
                <c:pt idx="6">
                  <c:v>8.7500000000000022E-2</c:v>
                </c:pt>
                <c:pt idx="7">
                  <c:v>8.7399999990000019E-2</c:v>
                </c:pt>
                <c:pt idx="8">
                  <c:v>8.2099999990000019E-2</c:v>
                </c:pt>
                <c:pt idx="9">
                  <c:v>7.9599999990000017E-2</c:v>
                </c:pt>
                <c:pt idx="10">
                  <c:v>9.2399999990000023E-2</c:v>
                </c:pt>
                <c:pt idx="11">
                  <c:v>0.10606666666000003</c:v>
                </c:pt>
                <c:pt idx="12">
                  <c:v>9.9183333330000012E-2</c:v>
                </c:pt>
                <c:pt idx="13">
                  <c:v>8.1741666660000017E-2</c:v>
                </c:pt>
                <c:pt idx="14">
                  <c:v>8.0158333330000012E-2</c:v>
                </c:pt>
                <c:pt idx="15">
                  <c:v>7.7700000000000005E-2</c:v>
                </c:pt>
                <c:pt idx="16">
                  <c:v>7.4383333333333329E-2</c:v>
                </c:pt>
                <c:pt idx="17">
                  <c:v>7.0074999999999998E-2</c:v>
                </c:pt>
                <c:pt idx="18">
                  <c:v>6.8599999999999994E-2</c:v>
                </c:pt>
                <c:pt idx="19">
                  <c:v>7.1533333333333338E-2</c:v>
                </c:pt>
                <c:pt idx="20">
                  <c:v>8.7650000000000006E-2</c:v>
                </c:pt>
                <c:pt idx="21">
                  <c:v>8.5591666666666663E-2</c:v>
                </c:pt>
                <c:pt idx="22">
                  <c:v>8.1750000000000003E-2</c:v>
                </c:pt>
                <c:pt idx="23">
                  <c:v>6.7049999999999998E-2</c:v>
                </c:pt>
                <c:pt idx="24">
                  <c:v>7.0250000000000007E-2</c:v>
                </c:pt>
                <c:pt idx="25">
                  <c:v>7.1341666666666678E-2</c:v>
                </c:pt>
                <c:pt idx="26">
                  <c:v>6.3225000000000003E-2</c:v>
                </c:pt>
                <c:pt idx="27">
                  <c:v>5.6825000000000007E-2</c:v>
                </c:pt>
                <c:pt idx="28">
                  <c:v>4.7125E-2</c:v>
                </c:pt>
                <c:pt idx="29">
                  <c:v>4.6791666666666662E-2</c:v>
                </c:pt>
                <c:pt idx="30">
                  <c:v>5.5566666666666674E-2</c:v>
                </c:pt>
                <c:pt idx="31">
                  <c:v>5.07916666666667E-2</c:v>
                </c:pt>
                <c:pt idx="32">
                  <c:v>4.9641666666666702E-2</c:v>
                </c:pt>
                <c:pt idx="33">
                  <c:v>4.1408333333333297E-2</c:v>
                </c:pt>
                <c:pt idx="34">
                  <c:v>4.1308333333333301E-2</c:v>
                </c:pt>
                <c:pt idx="35">
                  <c:v>3.3941666666666703E-2</c:v>
                </c:pt>
                <c:pt idx="36">
                  <c:v>3.7999999999999999E-2</c:v>
                </c:pt>
                <c:pt idx="37">
                  <c:v>4.2975000000000006E-2</c:v>
                </c:pt>
                <c:pt idx="38">
                  <c:v>4.35833333333333E-2</c:v>
                </c:pt>
                <c:pt idx="39">
                  <c:v>3.9366666666666703E-2</c:v>
                </c:pt>
                <c:pt idx="40">
                  <c:v>3.2258333333333299E-2</c:v>
                </c:pt>
                <c:pt idx="41">
                  <c:v>3.3191666666666599E-2</c:v>
                </c:pt>
                <c:pt idx="42">
                  <c:v>2.3725E-2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68896"/>
        <c:axId val="262767360"/>
      </c:lineChart>
      <c:catAx>
        <c:axId val="262751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262753280"/>
        <c:crosses val="autoZero"/>
        <c:auto val="1"/>
        <c:lblAlgn val="ctr"/>
        <c:lblOffset val="100"/>
        <c:noMultiLvlLbl val="0"/>
      </c:catAx>
      <c:valAx>
        <c:axId val="2627532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62751744"/>
        <c:crosses val="autoZero"/>
        <c:crossBetween val="between"/>
      </c:valAx>
      <c:valAx>
        <c:axId val="2627673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62768896"/>
        <c:crosses val="max"/>
        <c:crossBetween val="between"/>
      </c:valAx>
      <c:catAx>
        <c:axId val="26276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627673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Sheet1!$C$65</c:f>
              <c:strCache>
                <c:ptCount val="1"/>
                <c:pt idx="0">
                  <c:v>rgdpAI</c:v>
                </c:pt>
              </c:strCache>
            </c:strRef>
          </c:tx>
          <c:marker>
            <c:symbol val="none"/>
          </c:marker>
          <c:cat>
            <c:multiLvlStrRef>
              <c:f>Sheet1!$A$66:$B$108</c:f>
              <c:multiLvlStrCache>
                <c:ptCount val="43"/>
                <c:lvl>
                  <c:pt idx="0">
                    <c:v>IRL</c:v>
                  </c:pt>
                  <c:pt idx="1">
                    <c:v>IRL</c:v>
                  </c:pt>
                  <c:pt idx="2">
                    <c:v>IRL</c:v>
                  </c:pt>
                  <c:pt idx="3">
                    <c:v>IRL</c:v>
                  </c:pt>
                  <c:pt idx="4">
                    <c:v>IRL</c:v>
                  </c:pt>
                  <c:pt idx="5">
                    <c:v>IRL</c:v>
                  </c:pt>
                  <c:pt idx="6">
                    <c:v>IRL</c:v>
                  </c:pt>
                  <c:pt idx="7">
                    <c:v>IRL</c:v>
                  </c:pt>
                  <c:pt idx="8">
                    <c:v>IRL</c:v>
                  </c:pt>
                  <c:pt idx="9">
                    <c:v>IRL</c:v>
                  </c:pt>
                  <c:pt idx="10">
                    <c:v>IRL</c:v>
                  </c:pt>
                  <c:pt idx="11">
                    <c:v>IRL</c:v>
                  </c:pt>
                  <c:pt idx="12">
                    <c:v>IRL</c:v>
                  </c:pt>
                  <c:pt idx="13">
                    <c:v>IRL</c:v>
                  </c:pt>
                  <c:pt idx="14">
                    <c:v>IRL</c:v>
                  </c:pt>
                  <c:pt idx="15">
                    <c:v>IRL</c:v>
                  </c:pt>
                  <c:pt idx="16">
                    <c:v>IRL</c:v>
                  </c:pt>
                  <c:pt idx="17">
                    <c:v>IRL</c:v>
                  </c:pt>
                  <c:pt idx="18">
                    <c:v>IRL</c:v>
                  </c:pt>
                  <c:pt idx="19">
                    <c:v>IRL</c:v>
                  </c:pt>
                  <c:pt idx="20">
                    <c:v>IRL</c:v>
                  </c:pt>
                  <c:pt idx="21">
                    <c:v>IRL</c:v>
                  </c:pt>
                  <c:pt idx="22">
                    <c:v>IRL</c:v>
                  </c:pt>
                  <c:pt idx="23">
                    <c:v>IRL</c:v>
                  </c:pt>
                  <c:pt idx="24">
                    <c:v>IRL</c:v>
                  </c:pt>
                  <c:pt idx="25">
                    <c:v>IRL</c:v>
                  </c:pt>
                  <c:pt idx="26">
                    <c:v>IRL</c:v>
                  </c:pt>
                  <c:pt idx="27">
                    <c:v>IRL</c:v>
                  </c:pt>
                  <c:pt idx="28">
                    <c:v>IRL</c:v>
                  </c:pt>
                  <c:pt idx="29">
                    <c:v>IRL</c:v>
                  </c:pt>
                  <c:pt idx="30">
                    <c:v>IRL</c:v>
                  </c:pt>
                  <c:pt idx="31">
                    <c:v>IRL</c:v>
                  </c:pt>
                  <c:pt idx="32">
                    <c:v>IRL</c:v>
                  </c:pt>
                  <c:pt idx="33">
                    <c:v>IRL</c:v>
                  </c:pt>
                  <c:pt idx="34">
                    <c:v>IRL</c:v>
                  </c:pt>
                  <c:pt idx="35">
                    <c:v>IRL</c:v>
                  </c:pt>
                  <c:pt idx="36">
                    <c:v>IRL</c:v>
                  </c:pt>
                  <c:pt idx="37">
                    <c:v>IRL</c:v>
                  </c:pt>
                  <c:pt idx="38">
                    <c:v>IRL</c:v>
                  </c:pt>
                  <c:pt idx="39">
                    <c:v>IRL</c:v>
                  </c:pt>
                  <c:pt idx="40">
                    <c:v>IRL</c:v>
                  </c:pt>
                  <c:pt idx="41">
                    <c:v>IRL</c:v>
                  </c:pt>
                  <c:pt idx="42">
                    <c:v>IRL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Sheet1!$C$66:$C$108</c:f>
              <c:numCache>
                <c:formatCode>0.000</c:formatCode>
                <c:ptCount val="43"/>
                <c:pt idx="0">
                  <c:v>16.990587293304301</c:v>
                </c:pt>
                <c:pt idx="1">
                  <c:v>17.5714620725626</c:v>
                </c:pt>
                <c:pt idx="2">
                  <c:v>18.716455627831301</c:v>
                </c:pt>
                <c:pt idx="3">
                  <c:v>19.883790520763799</c:v>
                </c:pt>
                <c:pt idx="4">
                  <c:v>20.689431734641701</c:v>
                </c:pt>
                <c:pt idx="5">
                  <c:v>21.175643274245299</c:v>
                </c:pt>
                <c:pt idx="6">
                  <c:v>21.472458458305599</c:v>
                </c:pt>
                <c:pt idx="7">
                  <c:v>23.236388695006799</c:v>
                </c:pt>
                <c:pt idx="8">
                  <c:v>24.904207348298101</c:v>
                </c:pt>
                <c:pt idx="9">
                  <c:v>25.670273204301299</c:v>
                </c:pt>
                <c:pt idx="10">
                  <c:v>26.461780361795501</c:v>
                </c:pt>
                <c:pt idx="11">
                  <c:v>27.340918668869399</c:v>
                </c:pt>
                <c:pt idx="12">
                  <c:v>27.9599232961505</c:v>
                </c:pt>
                <c:pt idx="13">
                  <c:v>27.8930656535086</c:v>
                </c:pt>
                <c:pt idx="14">
                  <c:v>29.103360415180902</c:v>
                </c:pt>
                <c:pt idx="15">
                  <c:v>30.005510016214998</c:v>
                </c:pt>
                <c:pt idx="16">
                  <c:v>31.110803992968901</c:v>
                </c:pt>
                <c:pt idx="17">
                  <c:v>32.5615291233729</c:v>
                </c:pt>
                <c:pt idx="18">
                  <c:v>33.950682364933499</c:v>
                </c:pt>
                <c:pt idx="19">
                  <c:v>36.026983600314303</c:v>
                </c:pt>
                <c:pt idx="20">
                  <c:v>38.843147509290603</c:v>
                </c:pt>
                <c:pt idx="21">
                  <c:v>39.592078626004003</c:v>
                </c:pt>
                <c:pt idx="22">
                  <c:v>40.915661291390599</c:v>
                </c:pt>
                <c:pt idx="23">
                  <c:v>42.017861802780203</c:v>
                </c:pt>
                <c:pt idx="24">
                  <c:v>44.436579591662799</c:v>
                </c:pt>
                <c:pt idx="25">
                  <c:v>48.761774547147702</c:v>
                </c:pt>
                <c:pt idx="26">
                  <c:v>52.659513535074403</c:v>
                </c:pt>
                <c:pt idx="27">
                  <c:v>58.364814259094103</c:v>
                </c:pt>
                <c:pt idx="28">
                  <c:v>63.388305051388798</c:v>
                </c:pt>
                <c:pt idx="29">
                  <c:v>70.725025276409795</c:v>
                </c:pt>
                <c:pt idx="30">
                  <c:v>78.319689507843805</c:v>
                </c:pt>
                <c:pt idx="31">
                  <c:v>82.467629888131498</c:v>
                </c:pt>
                <c:pt idx="32">
                  <c:v>87.117836991618006</c:v>
                </c:pt>
                <c:pt idx="33">
                  <c:v>90.501940575975993</c:v>
                </c:pt>
                <c:pt idx="34">
                  <c:v>94.449626561429795</c:v>
                </c:pt>
                <c:pt idx="35">
                  <c:v>100</c:v>
                </c:pt>
                <c:pt idx="36">
                  <c:v>105.40425948273101</c:v>
                </c:pt>
                <c:pt idx="37">
                  <c:v>111.144450605003</c:v>
                </c:pt>
                <c:pt idx="38">
                  <c:v>108.799452072666</c:v>
                </c:pt>
                <c:pt idx="39">
                  <c:v>102.86357261667899</c:v>
                </c:pt>
                <c:pt idx="40">
                  <c:v>102.07494863181201</c:v>
                </c:pt>
                <c:pt idx="41">
                  <c:v>103.536088190209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Sheet1!$E$65</c:f>
              <c:strCache>
                <c:ptCount val="1"/>
                <c:pt idx="0">
                  <c:v>realinvAI</c:v>
                </c:pt>
              </c:strCache>
            </c:strRef>
          </c:tx>
          <c:marker>
            <c:symbol val="none"/>
          </c:marker>
          <c:cat>
            <c:multiLvlStrRef>
              <c:f>Sheet1!$A$66:$B$108</c:f>
              <c:multiLvlStrCache>
                <c:ptCount val="43"/>
                <c:lvl>
                  <c:pt idx="0">
                    <c:v>IRL</c:v>
                  </c:pt>
                  <c:pt idx="1">
                    <c:v>IRL</c:v>
                  </c:pt>
                  <c:pt idx="2">
                    <c:v>IRL</c:v>
                  </c:pt>
                  <c:pt idx="3">
                    <c:v>IRL</c:v>
                  </c:pt>
                  <c:pt idx="4">
                    <c:v>IRL</c:v>
                  </c:pt>
                  <c:pt idx="5">
                    <c:v>IRL</c:v>
                  </c:pt>
                  <c:pt idx="6">
                    <c:v>IRL</c:v>
                  </c:pt>
                  <c:pt idx="7">
                    <c:v>IRL</c:v>
                  </c:pt>
                  <c:pt idx="8">
                    <c:v>IRL</c:v>
                  </c:pt>
                  <c:pt idx="9">
                    <c:v>IRL</c:v>
                  </c:pt>
                  <c:pt idx="10">
                    <c:v>IRL</c:v>
                  </c:pt>
                  <c:pt idx="11">
                    <c:v>IRL</c:v>
                  </c:pt>
                  <c:pt idx="12">
                    <c:v>IRL</c:v>
                  </c:pt>
                  <c:pt idx="13">
                    <c:v>IRL</c:v>
                  </c:pt>
                  <c:pt idx="14">
                    <c:v>IRL</c:v>
                  </c:pt>
                  <c:pt idx="15">
                    <c:v>IRL</c:v>
                  </c:pt>
                  <c:pt idx="16">
                    <c:v>IRL</c:v>
                  </c:pt>
                  <c:pt idx="17">
                    <c:v>IRL</c:v>
                  </c:pt>
                  <c:pt idx="18">
                    <c:v>IRL</c:v>
                  </c:pt>
                  <c:pt idx="19">
                    <c:v>IRL</c:v>
                  </c:pt>
                  <c:pt idx="20">
                    <c:v>IRL</c:v>
                  </c:pt>
                  <c:pt idx="21">
                    <c:v>IRL</c:v>
                  </c:pt>
                  <c:pt idx="22">
                    <c:v>IRL</c:v>
                  </c:pt>
                  <c:pt idx="23">
                    <c:v>IRL</c:v>
                  </c:pt>
                  <c:pt idx="24">
                    <c:v>IRL</c:v>
                  </c:pt>
                  <c:pt idx="25">
                    <c:v>IRL</c:v>
                  </c:pt>
                  <c:pt idx="26">
                    <c:v>IRL</c:v>
                  </c:pt>
                  <c:pt idx="27">
                    <c:v>IRL</c:v>
                  </c:pt>
                  <c:pt idx="28">
                    <c:v>IRL</c:v>
                  </c:pt>
                  <c:pt idx="29">
                    <c:v>IRL</c:v>
                  </c:pt>
                  <c:pt idx="30">
                    <c:v>IRL</c:v>
                  </c:pt>
                  <c:pt idx="31">
                    <c:v>IRL</c:v>
                  </c:pt>
                  <c:pt idx="32">
                    <c:v>IRL</c:v>
                  </c:pt>
                  <c:pt idx="33">
                    <c:v>IRL</c:v>
                  </c:pt>
                  <c:pt idx="34">
                    <c:v>IRL</c:v>
                  </c:pt>
                  <c:pt idx="35">
                    <c:v>IRL</c:v>
                  </c:pt>
                  <c:pt idx="36">
                    <c:v>IRL</c:v>
                  </c:pt>
                  <c:pt idx="37">
                    <c:v>IRL</c:v>
                  </c:pt>
                  <c:pt idx="38">
                    <c:v>IRL</c:v>
                  </c:pt>
                  <c:pt idx="39">
                    <c:v>IRL</c:v>
                  </c:pt>
                  <c:pt idx="40">
                    <c:v>IRL</c:v>
                  </c:pt>
                  <c:pt idx="41">
                    <c:v>IRL</c:v>
                  </c:pt>
                  <c:pt idx="42">
                    <c:v>IRL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Sheet1!$E$66:$E$108</c:f>
              <c:numCache>
                <c:formatCode>General</c:formatCode>
                <c:ptCount val="43"/>
                <c:pt idx="0">
                  <c:v>3.794319926080294</c:v>
                </c:pt>
                <c:pt idx="1">
                  <c:v>4.0775654026993626</c:v>
                </c:pt>
                <c:pt idx="2">
                  <c:v>4.1564246858946188</c:v>
                </c:pt>
                <c:pt idx="3">
                  <c:v>4.888978907816969</c:v>
                </c:pt>
                <c:pt idx="4">
                  <c:v>5.2086733855517222</c:v>
                </c:pt>
                <c:pt idx="5">
                  <c:v>4.9421002894797175</c:v>
                </c:pt>
                <c:pt idx="6">
                  <c:v>5.3392723912012858</c:v>
                </c:pt>
                <c:pt idx="7">
                  <c:v>5.7612227976047024</c:v>
                </c:pt>
                <c:pt idx="8">
                  <c:v>6.8627547850423367</c:v>
                </c:pt>
                <c:pt idx="9">
                  <c:v>7.8790910555074083</c:v>
                </c:pt>
                <c:pt idx="10">
                  <c:v>7.683273050246787</c:v>
                </c:pt>
                <c:pt idx="11">
                  <c:v>8.0633926877993218</c:v>
                </c:pt>
                <c:pt idx="12">
                  <c:v>7.3775585980202818</c:v>
                </c:pt>
                <c:pt idx="13">
                  <c:v>6.3842133374281538</c:v>
                </c:pt>
                <c:pt idx="14">
                  <c:v>6.1631059202479008</c:v>
                </c:pt>
                <c:pt idx="15">
                  <c:v>5.6390788204551203</c:v>
                </c:pt>
                <c:pt idx="16">
                  <c:v>5.4569831294574698</c:v>
                </c:pt>
                <c:pt idx="17">
                  <c:v>5.3349921738081436</c:v>
                </c:pt>
                <c:pt idx="18">
                  <c:v>5.3321610475430372</c:v>
                </c:pt>
                <c:pt idx="19">
                  <c:v>6.0862328892812023</c:v>
                </c:pt>
                <c:pt idx="20">
                  <c:v>7.1815951514309777</c:v>
                </c:pt>
                <c:pt idx="21">
                  <c:v>6.7667431971480072</c:v>
                </c:pt>
                <c:pt idx="22">
                  <c:v>6.7621341576700233</c:v>
                </c:pt>
                <c:pt idx="23">
                  <c:v>6.4882517851036505</c:v>
                </c:pt>
                <c:pt idx="24">
                  <c:v>7.332569492798573</c:v>
                </c:pt>
                <c:pt idx="25">
                  <c:v>8.4356107691337652</c:v>
                </c:pt>
                <c:pt idx="26">
                  <c:v>9.9294943117016725</c:v>
                </c:pt>
                <c:pt idx="27">
                  <c:v>11.749916358152012</c:v>
                </c:pt>
                <c:pt idx="28">
                  <c:v>13.700494553237366</c:v>
                </c:pt>
                <c:pt idx="29">
                  <c:v>16.414767778060661</c:v>
                </c:pt>
                <c:pt idx="30">
                  <c:v>18.095600379317858</c:v>
                </c:pt>
                <c:pt idx="31">
                  <c:v>18.457826762839922</c:v>
                </c:pt>
                <c:pt idx="32">
                  <c:v>18.828105242287325</c:v>
                </c:pt>
                <c:pt idx="33">
                  <c:v>20.301586581542264</c:v>
                </c:pt>
                <c:pt idx="34">
                  <c:v>23.049601963137242</c:v>
                </c:pt>
                <c:pt idx="35">
                  <c:v>26.70490336248621</c:v>
                </c:pt>
                <c:pt idx="36">
                  <c:v>28.607381592640703</c:v>
                </c:pt>
                <c:pt idx="37">
                  <c:v>28.465361062878682</c:v>
                </c:pt>
                <c:pt idx="38">
                  <c:v>23.91627649905524</c:v>
                </c:pt>
                <c:pt idx="39">
                  <c:v>16.307647339409385</c:v>
                </c:pt>
                <c:pt idx="40">
                  <c:v>12.188719489477631</c:v>
                </c:pt>
                <c:pt idx="41">
                  <c:v>10.501587660050879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Sheet1!$F$65</c:f>
              <c:strCache>
                <c:ptCount val="1"/>
                <c:pt idx="0">
                  <c:v>cayAI</c:v>
                </c:pt>
              </c:strCache>
            </c:strRef>
          </c:tx>
          <c:marker>
            <c:symbol val="none"/>
          </c:marker>
          <c:cat>
            <c:multiLvlStrRef>
              <c:f>Sheet1!$A$66:$B$108</c:f>
              <c:multiLvlStrCache>
                <c:ptCount val="43"/>
                <c:lvl>
                  <c:pt idx="0">
                    <c:v>IRL</c:v>
                  </c:pt>
                  <c:pt idx="1">
                    <c:v>IRL</c:v>
                  </c:pt>
                  <c:pt idx="2">
                    <c:v>IRL</c:v>
                  </c:pt>
                  <c:pt idx="3">
                    <c:v>IRL</c:v>
                  </c:pt>
                  <c:pt idx="4">
                    <c:v>IRL</c:v>
                  </c:pt>
                  <c:pt idx="5">
                    <c:v>IRL</c:v>
                  </c:pt>
                  <c:pt idx="6">
                    <c:v>IRL</c:v>
                  </c:pt>
                  <c:pt idx="7">
                    <c:v>IRL</c:v>
                  </c:pt>
                  <c:pt idx="8">
                    <c:v>IRL</c:v>
                  </c:pt>
                  <c:pt idx="9">
                    <c:v>IRL</c:v>
                  </c:pt>
                  <c:pt idx="10">
                    <c:v>IRL</c:v>
                  </c:pt>
                  <c:pt idx="11">
                    <c:v>IRL</c:v>
                  </c:pt>
                  <c:pt idx="12">
                    <c:v>IRL</c:v>
                  </c:pt>
                  <c:pt idx="13">
                    <c:v>IRL</c:v>
                  </c:pt>
                  <c:pt idx="14">
                    <c:v>IRL</c:v>
                  </c:pt>
                  <c:pt idx="15">
                    <c:v>IRL</c:v>
                  </c:pt>
                  <c:pt idx="16">
                    <c:v>IRL</c:v>
                  </c:pt>
                  <c:pt idx="17">
                    <c:v>IRL</c:v>
                  </c:pt>
                  <c:pt idx="18">
                    <c:v>IRL</c:v>
                  </c:pt>
                  <c:pt idx="19">
                    <c:v>IRL</c:v>
                  </c:pt>
                  <c:pt idx="20">
                    <c:v>IRL</c:v>
                  </c:pt>
                  <c:pt idx="21">
                    <c:v>IRL</c:v>
                  </c:pt>
                  <c:pt idx="22">
                    <c:v>IRL</c:v>
                  </c:pt>
                  <c:pt idx="23">
                    <c:v>IRL</c:v>
                  </c:pt>
                  <c:pt idx="24">
                    <c:v>IRL</c:v>
                  </c:pt>
                  <c:pt idx="25">
                    <c:v>IRL</c:v>
                  </c:pt>
                  <c:pt idx="26">
                    <c:v>IRL</c:v>
                  </c:pt>
                  <c:pt idx="27">
                    <c:v>IRL</c:v>
                  </c:pt>
                  <c:pt idx="28">
                    <c:v>IRL</c:v>
                  </c:pt>
                  <c:pt idx="29">
                    <c:v>IRL</c:v>
                  </c:pt>
                  <c:pt idx="30">
                    <c:v>IRL</c:v>
                  </c:pt>
                  <c:pt idx="31">
                    <c:v>IRL</c:v>
                  </c:pt>
                  <c:pt idx="32">
                    <c:v>IRL</c:v>
                  </c:pt>
                  <c:pt idx="33">
                    <c:v>IRL</c:v>
                  </c:pt>
                  <c:pt idx="34">
                    <c:v>IRL</c:v>
                  </c:pt>
                  <c:pt idx="35">
                    <c:v>IRL</c:v>
                  </c:pt>
                  <c:pt idx="36">
                    <c:v>IRL</c:v>
                  </c:pt>
                  <c:pt idx="37">
                    <c:v>IRL</c:v>
                  </c:pt>
                  <c:pt idx="38">
                    <c:v>IRL</c:v>
                  </c:pt>
                  <c:pt idx="39">
                    <c:v>IRL</c:v>
                  </c:pt>
                  <c:pt idx="40">
                    <c:v>IRL</c:v>
                  </c:pt>
                  <c:pt idx="41">
                    <c:v>IRL</c:v>
                  </c:pt>
                  <c:pt idx="42">
                    <c:v>IRL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Sheet1!$F$66:$F$108</c:f>
              <c:numCache>
                <c:formatCode>0.000</c:formatCode>
                <c:ptCount val="43"/>
                <c:pt idx="4">
                  <c:v>-9.8462052825142106</c:v>
                </c:pt>
                <c:pt idx="5">
                  <c:v>-1.4741561181434693</c:v>
                </c:pt>
                <c:pt idx="6">
                  <c:v>-5.1171287341500076</c:v>
                </c:pt>
                <c:pt idx="7">
                  <c:v>-5.2516219533578807</c:v>
                </c:pt>
                <c:pt idx="8">
                  <c:v>-6.5561639780967917</c:v>
                </c:pt>
                <c:pt idx="9">
                  <c:v>-12.958191234053329</c:v>
                </c:pt>
                <c:pt idx="10">
                  <c:v>-11.084285866894584</c:v>
                </c:pt>
                <c:pt idx="11">
                  <c:v>-14.22801652835278</c:v>
                </c:pt>
                <c:pt idx="12">
                  <c:v>-10.185353696732596</c:v>
                </c:pt>
                <c:pt idx="13">
                  <c:v>-6.5753332565138667</c:v>
                </c:pt>
                <c:pt idx="14">
                  <c:v>-5.7825314113940323</c:v>
                </c:pt>
                <c:pt idx="15">
                  <c:v>-3.871757795289211</c:v>
                </c:pt>
                <c:pt idx="16">
                  <c:v>-3.1940465619052114</c:v>
                </c:pt>
                <c:pt idx="17">
                  <c:v>-0.24156501063947144</c:v>
                </c:pt>
                <c:pt idx="18">
                  <c:v>-7.1273494960669675E-2</c:v>
                </c:pt>
                <c:pt idx="19">
                  <c:v>-1.6121916707740369</c:v>
                </c:pt>
                <c:pt idx="20">
                  <c:v>-0.76276189804328187</c:v>
                </c:pt>
                <c:pt idx="21">
                  <c:v>0.59538739262633145</c:v>
                </c:pt>
                <c:pt idx="22">
                  <c:v>1.1312992018548427</c:v>
                </c:pt>
                <c:pt idx="23">
                  <c:v>3.5110586133059201</c:v>
                </c:pt>
                <c:pt idx="24">
                  <c:v>2.878974471106063</c:v>
                </c:pt>
                <c:pt idx="25">
                  <c:v>2.5662042332447408</c:v>
                </c:pt>
                <c:pt idx="26">
                  <c:v>2.7690714076782323</c:v>
                </c:pt>
                <c:pt idx="27">
                  <c:v>2.3001052216194</c:v>
                </c:pt>
                <c:pt idx="28">
                  <c:v>1.1535597977276257</c:v>
                </c:pt>
                <c:pt idx="29">
                  <c:v>0.25350694010669994</c:v>
                </c:pt>
                <c:pt idx="30">
                  <c:v>-0.3653208778277573</c:v>
                </c:pt>
                <c:pt idx="31">
                  <c:v>-0.65551844364252954</c:v>
                </c:pt>
                <c:pt idx="32">
                  <c:v>-0.89349919682733603</c:v>
                </c:pt>
                <c:pt idx="33">
                  <c:v>5.6006371563655837E-2</c:v>
                </c:pt>
                <c:pt idx="34">
                  <c:v>-0.57944689885683109</c:v>
                </c:pt>
                <c:pt idx="35">
                  <c:v>-3.5266638474731344</c:v>
                </c:pt>
                <c:pt idx="36">
                  <c:v>-3.5248050592151832</c:v>
                </c:pt>
                <c:pt idx="37">
                  <c:v>-5.3619938784908419</c:v>
                </c:pt>
                <c:pt idx="38">
                  <c:v>-5.8378399743717884</c:v>
                </c:pt>
                <c:pt idx="39">
                  <c:v>-2.2323376108834783</c:v>
                </c:pt>
                <c:pt idx="40">
                  <c:v>1.1187614359764613</c:v>
                </c:pt>
                <c:pt idx="41">
                  <c:v>1.1373600509725939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Sheet1!$G$65</c:f>
              <c:strCache>
                <c:ptCount val="1"/>
                <c:pt idx="0">
                  <c:v>cpiAI</c:v>
                </c:pt>
              </c:strCache>
            </c:strRef>
          </c:tx>
          <c:marker>
            <c:symbol val="none"/>
          </c:marker>
          <c:cat>
            <c:multiLvlStrRef>
              <c:f>Sheet1!$A$66:$B$108</c:f>
              <c:multiLvlStrCache>
                <c:ptCount val="43"/>
                <c:lvl>
                  <c:pt idx="0">
                    <c:v>IRL</c:v>
                  </c:pt>
                  <c:pt idx="1">
                    <c:v>IRL</c:v>
                  </c:pt>
                  <c:pt idx="2">
                    <c:v>IRL</c:v>
                  </c:pt>
                  <c:pt idx="3">
                    <c:v>IRL</c:v>
                  </c:pt>
                  <c:pt idx="4">
                    <c:v>IRL</c:v>
                  </c:pt>
                  <c:pt idx="5">
                    <c:v>IRL</c:v>
                  </c:pt>
                  <c:pt idx="6">
                    <c:v>IRL</c:v>
                  </c:pt>
                  <c:pt idx="7">
                    <c:v>IRL</c:v>
                  </c:pt>
                  <c:pt idx="8">
                    <c:v>IRL</c:v>
                  </c:pt>
                  <c:pt idx="9">
                    <c:v>IRL</c:v>
                  </c:pt>
                  <c:pt idx="10">
                    <c:v>IRL</c:v>
                  </c:pt>
                  <c:pt idx="11">
                    <c:v>IRL</c:v>
                  </c:pt>
                  <c:pt idx="12">
                    <c:v>IRL</c:v>
                  </c:pt>
                  <c:pt idx="13">
                    <c:v>IRL</c:v>
                  </c:pt>
                  <c:pt idx="14">
                    <c:v>IRL</c:v>
                  </c:pt>
                  <c:pt idx="15">
                    <c:v>IRL</c:v>
                  </c:pt>
                  <c:pt idx="16">
                    <c:v>IRL</c:v>
                  </c:pt>
                  <c:pt idx="17">
                    <c:v>IRL</c:v>
                  </c:pt>
                  <c:pt idx="18">
                    <c:v>IRL</c:v>
                  </c:pt>
                  <c:pt idx="19">
                    <c:v>IRL</c:v>
                  </c:pt>
                  <c:pt idx="20">
                    <c:v>IRL</c:v>
                  </c:pt>
                  <c:pt idx="21">
                    <c:v>IRL</c:v>
                  </c:pt>
                  <c:pt idx="22">
                    <c:v>IRL</c:v>
                  </c:pt>
                  <c:pt idx="23">
                    <c:v>IRL</c:v>
                  </c:pt>
                  <c:pt idx="24">
                    <c:v>IRL</c:v>
                  </c:pt>
                  <c:pt idx="25">
                    <c:v>IRL</c:v>
                  </c:pt>
                  <c:pt idx="26">
                    <c:v>IRL</c:v>
                  </c:pt>
                  <c:pt idx="27">
                    <c:v>IRL</c:v>
                  </c:pt>
                  <c:pt idx="28">
                    <c:v>IRL</c:v>
                  </c:pt>
                  <c:pt idx="29">
                    <c:v>IRL</c:v>
                  </c:pt>
                  <c:pt idx="30">
                    <c:v>IRL</c:v>
                  </c:pt>
                  <c:pt idx="31">
                    <c:v>IRL</c:v>
                  </c:pt>
                  <c:pt idx="32">
                    <c:v>IRL</c:v>
                  </c:pt>
                  <c:pt idx="33">
                    <c:v>IRL</c:v>
                  </c:pt>
                  <c:pt idx="34">
                    <c:v>IRL</c:v>
                  </c:pt>
                  <c:pt idx="35">
                    <c:v>IRL</c:v>
                  </c:pt>
                  <c:pt idx="36">
                    <c:v>IRL</c:v>
                  </c:pt>
                  <c:pt idx="37">
                    <c:v>IRL</c:v>
                  </c:pt>
                  <c:pt idx="38">
                    <c:v>IRL</c:v>
                  </c:pt>
                  <c:pt idx="39">
                    <c:v>IRL</c:v>
                  </c:pt>
                  <c:pt idx="40">
                    <c:v>IRL</c:v>
                  </c:pt>
                  <c:pt idx="41">
                    <c:v>IRL</c:v>
                  </c:pt>
                  <c:pt idx="42">
                    <c:v>IRL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Sheet1!$G$66:$G$108</c:f>
              <c:numCache>
                <c:formatCode>0.000</c:formatCode>
                <c:ptCount val="43"/>
                <c:pt idx="0">
                  <c:v>8.6770614745510901</c:v>
                </c:pt>
                <c:pt idx="1">
                  <c:v>9.4546779127333398</c:v>
                </c:pt>
                <c:pt idx="2">
                  <c:v>10.2683302346733</c:v>
                </c:pt>
                <c:pt idx="3">
                  <c:v>11.4404447682381</c:v>
                </c:pt>
                <c:pt idx="4">
                  <c:v>13.3825892382064</c:v>
                </c:pt>
                <c:pt idx="5">
                  <c:v>16.176318539217402</c:v>
                </c:pt>
                <c:pt idx="6">
                  <c:v>19.0857419932425</c:v>
                </c:pt>
                <c:pt idx="7">
                  <c:v>21.688343174108802</c:v>
                </c:pt>
                <c:pt idx="8">
                  <c:v>23.344164758798801</c:v>
                </c:pt>
                <c:pt idx="9">
                  <c:v>26.434753661168799</c:v>
                </c:pt>
                <c:pt idx="10">
                  <c:v>31.252068346942501</c:v>
                </c:pt>
                <c:pt idx="11">
                  <c:v>37.609775457995397</c:v>
                </c:pt>
                <c:pt idx="12">
                  <c:v>44.047381940051203</c:v>
                </c:pt>
                <c:pt idx="13">
                  <c:v>48.670131275341703</c:v>
                </c:pt>
                <c:pt idx="14">
                  <c:v>52.847726971257998</c:v>
                </c:pt>
                <c:pt idx="15">
                  <c:v>55.724104335580797</c:v>
                </c:pt>
                <c:pt idx="16">
                  <c:v>57.849995021215598</c:v>
                </c:pt>
                <c:pt idx="17">
                  <c:v>59.6537810575119</c:v>
                </c:pt>
                <c:pt idx="18">
                  <c:v>60.9421996548664</c:v>
                </c:pt>
                <c:pt idx="19">
                  <c:v>63.454615919707599</c:v>
                </c:pt>
                <c:pt idx="20">
                  <c:v>65.532190907941697</c:v>
                </c:pt>
                <c:pt idx="21">
                  <c:v>67.6258711286427</c:v>
                </c:pt>
                <c:pt idx="22">
                  <c:v>69.735656581810602</c:v>
                </c:pt>
                <c:pt idx="23">
                  <c:v>70.718075762293395</c:v>
                </c:pt>
                <c:pt idx="24">
                  <c:v>72.376914706387296</c:v>
                </c:pt>
                <c:pt idx="25">
                  <c:v>74.196805975150497</c:v>
                </c:pt>
                <c:pt idx="26">
                  <c:v>75.453014107571093</c:v>
                </c:pt>
                <c:pt idx="27">
                  <c:v>76.537433093677706</c:v>
                </c:pt>
                <c:pt idx="28">
                  <c:v>78.394903238197102</c:v>
                </c:pt>
                <c:pt idx="29">
                  <c:v>79.680792488144903</c:v>
                </c:pt>
                <c:pt idx="30">
                  <c:v>84.114893350033896</c:v>
                </c:pt>
                <c:pt idx="31">
                  <c:v>88.213269432379803</c:v>
                </c:pt>
                <c:pt idx="32">
                  <c:v>92.316908791373393</c:v>
                </c:pt>
                <c:pt idx="33">
                  <c:v>95.529429384454104</c:v>
                </c:pt>
                <c:pt idx="34">
                  <c:v>97.626179421896097</c:v>
                </c:pt>
                <c:pt idx="35">
                  <c:v>100</c:v>
                </c:pt>
                <c:pt idx="36">
                  <c:v>103.938894713195</c:v>
                </c:pt>
                <c:pt idx="37">
                  <c:v>109.011034519134</c:v>
                </c:pt>
                <c:pt idx="38">
                  <c:v>113.42980365246</c:v>
                </c:pt>
                <c:pt idx="39">
                  <c:v>108.348219149136</c:v>
                </c:pt>
                <c:pt idx="40">
                  <c:v>107.32306471020399</c:v>
                </c:pt>
                <c:pt idx="41">
                  <c:v>110.090787517138</c:v>
                </c:pt>
                <c:pt idx="42">
                  <c:v>111.95438754047299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Sheet1!$H$65</c:f>
              <c:strCache>
                <c:ptCount val="1"/>
                <c:pt idx="0">
                  <c:v>realloansAI</c:v>
                </c:pt>
              </c:strCache>
            </c:strRef>
          </c:tx>
          <c:marker>
            <c:symbol val="none"/>
          </c:marker>
          <c:cat>
            <c:multiLvlStrRef>
              <c:f>Sheet1!$A$66:$B$108</c:f>
              <c:multiLvlStrCache>
                <c:ptCount val="43"/>
                <c:lvl>
                  <c:pt idx="0">
                    <c:v>IRL</c:v>
                  </c:pt>
                  <c:pt idx="1">
                    <c:v>IRL</c:v>
                  </c:pt>
                  <c:pt idx="2">
                    <c:v>IRL</c:v>
                  </c:pt>
                  <c:pt idx="3">
                    <c:v>IRL</c:v>
                  </c:pt>
                  <c:pt idx="4">
                    <c:v>IRL</c:v>
                  </c:pt>
                  <c:pt idx="5">
                    <c:v>IRL</c:v>
                  </c:pt>
                  <c:pt idx="6">
                    <c:v>IRL</c:v>
                  </c:pt>
                  <c:pt idx="7">
                    <c:v>IRL</c:v>
                  </c:pt>
                  <c:pt idx="8">
                    <c:v>IRL</c:v>
                  </c:pt>
                  <c:pt idx="9">
                    <c:v>IRL</c:v>
                  </c:pt>
                  <c:pt idx="10">
                    <c:v>IRL</c:v>
                  </c:pt>
                  <c:pt idx="11">
                    <c:v>IRL</c:v>
                  </c:pt>
                  <c:pt idx="12">
                    <c:v>IRL</c:v>
                  </c:pt>
                  <c:pt idx="13">
                    <c:v>IRL</c:v>
                  </c:pt>
                  <c:pt idx="14">
                    <c:v>IRL</c:v>
                  </c:pt>
                  <c:pt idx="15">
                    <c:v>IRL</c:v>
                  </c:pt>
                  <c:pt idx="16">
                    <c:v>IRL</c:v>
                  </c:pt>
                  <c:pt idx="17">
                    <c:v>IRL</c:v>
                  </c:pt>
                  <c:pt idx="18">
                    <c:v>IRL</c:v>
                  </c:pt>
                  <c:pt idx="19">
                    <c:v>IRL</c:v>
                  </c:pt>
                  <c:pt idx="20">
                    <c:v>IRL</c:v>
                  </c:pt>
                  <c:pt idx="21">
                    <c:v>IRL</c:v>
                  </c:pt>
                  <c:pt idx="22">
                    <c:v>IRL</c:v>
                  </c:pt>
                  <c:pt idx="23">
                    <c:v>IRL</c:v>
                  </c:pt>
                  <c:pt idx="24">
                    <c:v>IRL</c:v>
                  </c:pt>
                  <c:pt idx="25">
                    <c:v>IRL</c:v>
                  </c:pt>
                  <c:pt idx="26">
                    <c:v>IRL</c:v>
                  </c:pt>
                  <c:pt idx="27">
                    <c:v>IRL</c:v>
                  </c:pt>
                  <c:pt idx="28">
                    <c:v>IRL</c:v>
                  </c:pt>
                  <c:pt idx="29">
                    <c:v>IRL</c:v>
                  </c:pt>
                  <c:pt idx="30">
                    <c:v>IRL</c:v>
                  </c:pt>
                  <c:pt idx="31">
                    <c:v>IRL</c:v>
                  </c:pt>
                  <c:pt idx="32">
                    <c:v>IRL</c:v>
                  </c:pt>
                  <c:pt idx="33">
                    <c:v>IRL</c:v>
                  </c:pt>
                  <c:pt idx="34">
                    <c:v>IRL</c:v>
                  </c:pt>
                  <c:pt idx="35">
                    <c:v>IRL</c:v>
                  </c:pt>
                  <c:pt idx="36">
                    <c:v>IRL</c:v>
                  </c:pt>
                  <c:pt idx="37">
                    <c:v>IRL</c:v>
                  </c:pt>
                  <c:pt idx="38">
                    <c:v>IRL</c:v>
                  </c:pt>
                  <c:pt idx="39">
                    <c:v>IRL</c:v>
                  </c:pt>
                  <c:pt idx="40">
                    <c:v>IRL</c:v>
                  </c:pt>
                  <c:pt idx="41">
                    <c:v>IRL</c:v>
                  </c:pt>
                  <c:pt idx="42">
                    <c:v>IRL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Sheet1!$H$66:$H$108</c:f>
              <c:numCache>
                <c:formatCode>0.000</c:formatCode>
                <c:ptCount val="43"/>
                <c:pt idx="0">
                  <c:v>4.4119847643561156</c:v>
                </c:pt>
                <c:pt idx="1">
                  <c:v>5.9350820048321467</c:v>
                </c:pt>
                <c:pt idx="2">
                  <c:v>6.9951571613153583</c:v>
                </c:pt>
                <c:pt idx="3">
                  <c:v>7.3106475388543757</c:v>
                </c:pt>
                <c:pt idx="4">
                  <c:v>7.9395875183986959</c:v>
                </c:pt>
                <c:pt idx="5">
                  <c:v>7.4894451473842638</c:v>
                </c:pt>
                <c:pt idx="6">
                  <c:v>7.6358171081827049</c:v>
                </c:pt>
                <c:pt idx="7">
                  <c:v>8.6021361259669558</c:v>
                </c:pt>
                <c:pt idx="8">
                  <c:v>10.299198972111137</c:v>
                </c:pt>
                <c:pt idx="9">
                  <c:v>10.896645498017691</c:v>
                </c:pt>
                <c:pt idx="10">
                  <c:v>11.088479847916842</c:v>
                </c:pt>
                <c:pt idx="11">
                  <c:v>11.469479301701712</c:v>
                </c:pt>
                <c:pt idx="12">
                  <c:v>12.345752839164529</c:v>
                </c:pt>
                <c:pt idx="13">
                  <c:v>12.446014201911634</c:v>
                </c:pt>
                <c:pt idx="14">
                  <c:v>12.776483198057383</c:v>
                </c:pt>
                <c:pt idx="15">
                  <c:v>12.615305720505591</c:v>
                </c:pt>
                <c:pt idx="16">
                  <c:v>13.240316184527222</c:v>
                </c:pt>
                <c:pt idx="17">
                  <c:v>13.576340940622906</c:v>
                </c:pt>
                <c:pt idx="18">
                  <c:v>14.90016920150387</c:v>
                </c:pt>
                <c:pt idx="19">
                  <c:v>16.372814133945983</c:v>
                </c:pt>
                <c:pt idx="20">
                  <c:v>18.296589600253213</c:v>
                </c:pt>
                <c:pt idx="21">
                  <c:v>17.525433413462636</c:v>
                </c:pt>
                <c:pt idx="22">
                  <c:v>18.387852029258948</c:v>
                </c:pt>
                <c:pt idx="23">
                  <c:v>18.109987839581702</c:v>
                </c:pt>
                <c:pt idx="24">
                  <c:v>19.892152962328009</c:v>
                </c:pt>
                <c:pt idx="25">
                  <c:v>33.942760035709938</c:v>
                </c:pt>
                <c:pt idx="26">
                  <c:v>38.694495314411434</c:v>
                </c:pt>
                <c:pt idx="27">
                  <c:v>48.035398538028474</c:v>
                </c:pt>
                <c:pt idx="28">
                  <c:v>55.335322041466497</c:v>
                </c:pt>
                <c:pt idx="29">
                  <c:v>71.736363063852565</c:v>
                </c:pt>
                <c:pt idx="30">
                  <c:v>81.869702105715746</c:v>
                </c:pt>
                <c:pt idx="31">
                  <c:v>90.117377025770139</c:v>
                </c:pt>
                <c:pt idx="32">
                  <c:v>94.444649077633784</c:v>
                </c:pt>
                <c:pt idx="33">
                  <c:v>102.85652507206568</c:v>
                </c:pt>
                <c:pt idx="34">
                  <c:v>125.65978850516861</c:v>
                </c:pt>
                <c:pt idx="35">
                  <c:v>159.49443294899794</c:v>
                </c:pt>
                <c:pt idx="36">
                  <c:v>190.21950029857436</c:v>
                </c:pt>
                <c:pt idx="37">
                  <c:v>221.04257104772381</c:v>
                </c:pt>
                <c:pt idx="38">
                  <c:v>239.65583599240497</c:v>
                </c:pt>
                <c:pt idx="39">
                  <c:v>241.25262734718061</c:v>
                </c:pt>
                <c:pt idx="40">
                  <c:v>219.50803191602324</c:v>
                </c:pt>
                <c:pt idx="41">
                  <c:v>214.94210035386558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100096"/>
        <c:axId val="264101888"/>
      </c:lineChart>
      <c:lineChart>
        <c:grouping val="standard"/>
        <c:varyColors val="0"/>
        <c:ser>
          <c:idx val="1"/>
          <c:order val="1"/>
          <c:tx>
            <c:strRef>
              <c:f>Sheet1!$D$65</c:f>
              <c:strCache>
                <c:ptCount val="1"/>
                <c:pt idx="0">
                  <c:v>ltrateAI</c:v>
                </c:pt>
              </c:strCache>
            </c:strRef>
          </c:tx>
          <c:marker>
            <c:symbol val="none"/>
          </c:marker>
          <c:cat>
            <c:multiLvlStrRef>
              <c:f>Sheet1!$A$66:$B$108</c:f>
              <c:multiLvlStrCache>
                <c:ptCount val="43"/>
                <c:lvl>
                  <c:pt idx="0">
                    <c:v>IRL</c:v>
                  </c:pt>
                  <c:pt idx="1">
                    <c:v>IRL</c:v>
                  </c:pt>
                  <c:pt idx="2">
                    <c:v>IRL</c:v>
                  </c:pt>
                  <c:pt idx="3">
                    <c:v>IRL</c:v>
                  </c:pt>
                  <c:pt idx="4">
                    <c:v>IRL</c:v>
                  </c:pt>
                  <c:pt idx="5">
                    <c:v>IRL</c:v>
                  </c:pt>
                  <c:pt idx="6">
                    <c:v>IRL</c:v>
                  </c:pt>
                  <c:pt idx="7">
                    <c:v>IRL</c:v>
                  </c:pt>
                  <c:pt idx="8">
                    <c:v>IRL</c:v>
                  </c:pt>
                  <c:pt idx="9">
                    <c:v>IRL</c:v>
                  </c:pt>
                  <c:pt idx="10">
                    <c:v>IRL</c:v>
                  </c:pt>
                  <c:pt idx="11">
                    <c:v>IRL</c:v>
                  </c:pt>
                  <c:pt idx="12">
                    <c:v>IRL</c:v>
                  </c:pt>
                  <c:pt idx="13">
                    <c:v>IRL</c:v>
                  </c:pt>
                  <c:pt idx="14">
                    <c:v>IRL</c:v>
                  </c:pt>
                  <c:pt idx="15">
                    <c:v>IRL</c:v>
                  </c:pt>
                  <c:pt idx="16">
                    <c:v>IRL</c:v>
                  </c:pt>
                  <c:pt idx="17">
                    <c:v>IRL</c:v>
                  </c:pt>
                  <c:pt idx="18">
                    <c:v>IRL</c:v>
                  </c:pt>
                  <c:pt idx="19">
                    <c:v>IRL</c:v>
                  </c:pt>
                  <c:pt idx="20">
                    <c:v>IRL</c:v>
                  </c:pt>
                  <c:pt idx="21">
                    <c:v>IRL</c:v>
                  </c:pt>
                  <c:pt idx="22">
                    <c:v>IRL</c:v>
                  </c:pt>
                  <c:pt idx="23">
                    <c:v>IRL</c:v>
                  </c:pt>
                  <c:pt idx="24">
                    <c:v>IRL</c:v>
                  </c:pt>
                  <c:pt idx="25">
                    <c:v>IRL</c:v>
                  </c:pt>
                  <c:pt idx="26">
                    <c:v>IRL</c:v>
                  </c:pt>
                  <c:pt idx="27">
                    <c:v>IRL</c:v>
                  </c:pt>
                  <c:pt idx="28">
                    <c:v>IRL</c:v>
                  </c:pt>
                  <c:pt idx="29">
                    <c:v>IRL</c:v>
                  </c:pt>
                  <c:pt idx="30">
                    <c:v>IRL</c:v>
                  </c:pt>
                  <c:pt idx="31">
                    <c:v>IRL</c:v>
                  </c:pt>
                  <c:pt idx="32">
                    <c:v>IRL</c:v>
                  </c:pt>
                  <c:pt idx="33">
                    <c:v>IRL</c:v>
                  </c:pt>
                  <c:pt idx="34">
                    <c:v>IRL</c:v>
                  </c:pt>
                  <c:pt idx="35">
                    <c:v>IRL</c:v>
                  </c:pt>
                  <c:pt idx="36">
                    <c:v>IRL</c:v>
                  </c:pt>
                  <c:pt idx="37">
                    <c:v>IRL</c:v>
                  </c:pt>
                  <c:pt idx="38">
                    <c:v>IRL</c:v>
                  </c:pt>
                  <c:pt idx="39">
                    <c:v>IRL</c:v>
                  </c:pt>
                  <c:pt idx="40">
                    <c:v>IRL</c:v>
                  </c:pt>
                  <c:pt idx="41">
                    <c:v>IRL</c:v>
                  </c:pt>
                  <c:pt idx="42">
                    <c:v>IRL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</c:lvl>
              </c:multiLvlStrCache>
            </c:multiLvlStrRef>
          </c:cat>
          <c:val>
            <c:numRef>
              <c:f>Sheet1!$D$66:$D$108</c:f>
              <c:numCache>
                <c:formatCode>0.00000</c:formatCode>
                <c:ptCount val="43"/>
                <c:pt idx="0">
                  <c:v>9.8498956576557647E-2</c:v>
                </c:pt>
                <c:pt idx="1">
                  <c:v>8.4713098555316751E-2</c:v>
                </c:pt>
                <c:pt idx="2">
                  <c:v>9.450305570083567E-2</c:v>
                </c:pt>
                <c:pt idx="3">
                  <c:v>0.12317364448414103</c:v>
                </c:pt>
                <c:pt idx="4">
                  <c:v>0.16842722190169274</c:v>
                </c:pt>
                <c:pt idx="5">
                  <c:v>0.14624997205142537</c:v>
                </c:pt>
                <c:pt idx="6">
                  <c:v>0.15474126140234487</c:v>
                </c:pt>
                <c:pt idx="7">
                  <c:v>0.11288419973914664</c:v>
                </c:pt>
                <c:pt idx="8">
                  <c:v>0.12816852057879355</c:v>
                </c:pt>
                <c:pt idx="9">
                  <c:v>0.15054556548283676</c:v>
                </c:pt>
                <c:pt idx="10">
                  <c:v>0.15334269609584217</c:v>
                </c:pt>
                <c:pt idx="11">
                  <c:v>0.17243977236772681</c:v>
                </c:pt>
                <c:pt idx="12">
                  <c:v>0.17040019796907024</c:v>
                </c:pt>
                <c:pt idx="13">
                  <c:v>0.13884090584102757</c:v>
                </c:pt>
                <c:pt idx="14">
                  <c:v>0.146000228236703</c:v>
                </c:pt>
                <c:pt idx="15">
                  <c:v>0.12628711725313768</c:v>
                </c:pt>
                <c:pt idx="16">
                  <c:v>0.11057823193961829</c:v>
                </c:pt>
                <c:pt idx="17">
                  <c:v>0.11262613114092325</c:v>
                </c:pt>
                <c:pt idx="18">
                  <c:v>9.47777738960313E-2</c:v>
                </c:pt>
                <c:pt idx="19">
                  <c:v>8.9358333333333331E-2</c:v>
                </c:pt>
                <c:pt idx="20">
                  <c:v>0.10083333333333334</c:v>
                </c:pt>
                <c:pt idx="21">
                  <c:v>9.210833333333332E-2</c:v>
                </c:pt>
                <c:pt idx="22">
                  <c:v>9.0700000000000003E-2</c:v>
                </c:pt>
                <c:pt idx="23">
                  <c:v>7.7008333333333331E-2</c:v>
                </c:pt>
                <c:pt idx="24">
                  <c:v>7.9208333333333325E-2</c:v>
                </c:pt>
                <c:pt idx="25">
                  <c:v>8.2549999999999985E-2</c:v>
                </c:pt>
                <c:pt idx="26">
                  <c:v>7.289166666666666E-2</c:v>
                </c:pt>
                <c:pt idx="27">
                  <c:v>6.2933333333333327E-2</c:v>
                </c:pt>
                <c:pt idx="28">
                  <c:v>4.7966666666666671E-2</c:v>
                </c:pt>
                <c:pt idx="29">
                  <c:v>4.7108333333333335E-2</c:v>
                </c:pt>
                <c:pt idx="30">
                  <c:v>5.5125E-2</c:v>
                </c:pt>
                <c:pt idx="31">
                  <c:v>5.011666666666667E-2</c:v>
                </c:pt>
                <c:pt idx="32">
                  <c:v>5.0099999999999999E-2</c:v>
                </c:pt>
                <c:pt idx="33">
                  <c:v>4.1324999999999994E-2</c:v>
                </c:pt>
                <c:pt idx="34">
                  <c:v>4.0766666666666673E-2</c:v>
                </c:pt>
                <c:pt idx="35">
                  <c:v>3.3291666666666664E-2</c:v>
                </c:pt>
                <c:pt idx="36">
                  <c:v>3.7650000000000003E-2</c:v>
                </c:pt>
                <c:pt idx="37">
                  <c:v>4.305833333333333E-2</c:v>
                </c:pt>
                <c:pt idx="38">
                  <c:v>4.5258333333333331E-2</c:v>
                </c:pt>
                <c:pt idx="39">
                  <c:v>5.2249999999999998E-2</c:v>
                </c:pt>
                <c:pt idx="40">
                  <c:v>5.7391666666666702E-2</c:v>
                </c:pt>
                <c:pt idx="41">
                  <c:v>9.6016666666666695E-2</c:v>
                </c:pt>
                <c:pt idx="42">
                  <c:v>6.1716666666666704E-2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104960"/>
        <c:axId val="264103424"/>
      </c:lineChart>
      <c:catAx>
        <c:axId val="264100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en-US"/>
          </a:p>
        </c:txPr>
        <c:crossAx val="264101888"/>
        <c:crosses val="autoZero"/>
        <c:auto val="1"/>
        <c:lblAlgn val="ctr"/>
        <c:lblOffset val="100"/>
        <c:noMultiLvlLbl val="0"/>
      </c:catAx>
      <c:valAx>
        <c:axId val="264101888"/>
        <c:scaling>
          <c:orientation val="minMax"/>
          <c:max val="2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64100096"/>
        <c:crosses val="autoZero"/>
        <c:crossBetween val="between"/>
      </c:valAx>
      <c:valAx>
        <c:axId val="2641034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64104960"/>
        <c:crosses val="max"/>
        <c:crossBetween val="between"/>
      </c:valAx>
      <c:catAx>
        <c:axId val="26410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641034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0.82886</cdr:x>
      <cdr:y>0.04176</cdr:y>
    </cdr:from>
    <cdr:to>
      <cdr:x>0.98186</cdr:x>
      <cdr:y>0.09049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99840" y="243192"/>
          <a:ext cx="1310532" cy="283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ltrate</a:t>
          </a:r>
          <a:r>
            <a:rPr lang="en-US" sz="1100" baseline="0"/>
            <a:t> on RH axis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5745" cy="582308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0.84306</cdr:x>
      <cdr:y>0.0464</cdr:y>
    </cdr:from>
    <cdr:to>
      <cdr:x>0.99606</cdr:x>
      <cdr:y>0.09513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21437" y="270212"/>
          <a:ext cx="1310532" cy="283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ltrate</a:t>
          </a:r>
          <a:r>
            <a:rPr lang="en-US" sz="1100" baseline="0"/>
            <a:t> on RH axis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8"/>
  <sheetViews>
    <sheetView workbookViewId="0">
      <selection activeCell="A54" sqref="A54"/>
    </sheetView>
  </sheetViews>
  <sheetFormatPr defaultColWidth="13.5" defaultRowHeight="15.75" x14ac:dyDescent="0.25"/>
  <cols>
    <col min="1" max="8" width="13.5" style="4"/>
  </cols>
  <sheetData>
    <row r="1" spans="1:41" x14ac:dyDescent="0.25">
      <c r="N1" t="s">
        <v>13</v>
      </c>
      <c r="O1" t="s">
        <v>14</v>
      </c>
      <c r="P1" t="s">
        <v>14</v>
      </c>
      <c r="Q1" t="s">
        <v>14</v>
      </c>
      <c r="R1" t="s">
        <v>14</v>
      </c>
      <c r="S1" t="s">
        <v>14</v>
      </c>
      <c r="T1" t="s">
        <v>14</v>
      </c>
      <c r="U1" t="s">
        <v>14</v>
      </c>
      <c r="V1" t="s">
        <v>14</v>
      </c>
      <c r="W1" t="s">
        <v>14</v>
      </c>
      <c r="X1" t="s">
        <v>14</v>
      </c>
      <c r="Y1" t="s">
        <v>14</v>
      </c>
      <c r="Z1" s="1" t="s">
        <v>13</v>
      </c>
      <c r="AA1" s="1" t="s">
        <v>14</v>
      </c>
      <c r="AB1" t="s">
        <v>13</v>
      </c>
      <c r="AC1" t="s">
        <v>14</v>
      </c>
      <c r="AD1" s="1" t="s">
        <v>14</v>
      </c>
      <c r="AE1" s="1" t="s">
        <v>14</v>
      </c>
      <c r="AF1" s="1" t="s">
        <v>14</v>
      </c>
      <c r="AG1" t="s">
        <v>13</v>
      </c>
      <c r="AH1" t="s">
        <v>14</v>
      </c>
      <c r="AI1" t="s">
        <v>98</v>
      </c>
      <c r="AJ1" t="s">
        <v>14</v>
      </c>
      <c r="AL1" t="s">
        <v>102</v>
      </c>
      <c r="AM1" t="s">
        <v>14</v>
      </c>
      <c r="AN1" t="s">
        <v>102</v>
      </c>
      <c r="AO1" t="s">
        <v>14</v>
      </c>
    </row>
    <row r="2" spans="1:41" x14ac:dyDescent="0.25">
      <c r="A2" s="5" t="s">
        <v>12</v>
      </c>
      <c r="N2" t="s">
        <v>15</v>
      </c>
      <c r="O2" t="s">
        <v>16</v>
      </c>
      <c r="P2" t="s">
        <v>16</v>
      </c>
      <c r="Q2" t="s">
        <v>17</v>
      </c>
      <c r="R2" t="s">
        <v>17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19</v>
      </c>
      <c r="Y2" t="s">
        <v>20</v>
      </c>
      <c r="Z2" s="1" t="s">
        <v>15</v>
      </c>
      <c r="AA2" s="1" t="s">
        <v>91</v>
      </c>
      <c r="AB2" t="s">
        <v>15</v>
      </c>
      <c r="AC2" t="s">
        <v>94</v>
      </c>
      <c r="AD2" s="1" t="s">
        <v>92</v>
      </c>
      <c r="AE2" s="1" t="s">
        <v>93</v>
      </c>
      <c r="AF2" s="1" t="s">
        <v>94</v>
      </c>
      <c r="AG2" t="s">
        <v>15</v>
      </c>
      <c r="AH2" t="s">
        <v>95</v>
      </c>
      <c r="AI2" t="s">
        <v>95</v>
      </c>
      <c r="AJ2" t="s">
        <v>100</v>
      </c>
      <c r="AL2" t="s">
        <v>103</v>
      </c>
      <c r="AM2" t="s">
        <v>104</v>
      </c>
      <c r="AN2" t="s">
        <v>103</v>
      </c>
      <c r="AO2" t="s">
        <v>104</v>
      </c>
    </row>
    <row r="3" spans="1:41" x14ac:dyDescent="0.25">
      <c r="N3" t="s">
        <v>21</v>
      </c>
      <c r="O3" t="s">
        <v>22</v>
      </c>
      <c r="P3" t="s">
        <v>23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  <c r="Y3" t="s">
        <v>30</v>
      </c>
      <c r="Z3" s="1" t="s">
        <v>21</v>
      </c>
      <c r="AA3" s="1" t="s">
        <v>30</v>
      </c>
      <c r="AB3" t="s">
        <v>21</v>
      </c>
      <c r="AC3" t="s">
        <v>30</v>
      </c>
      <c r="AD3" s="1" t="s">
        <v>30</v>
      </c>
      <c r="AE3" s="1" t="s">
        <v>30</v>
      </c>
      <c r="AF3" s="1" t="s">
        <v>30</v>
      </c>
      <c r="AG3" t="s">
        <v>21</v>
      </c>
      <c r="AH3" t="s">
        <v>96</v>
      </c>
      <c r="AI3" t="s">
        <v>96</v>
      </c>
      <c r="AJ3" t="s">
        <v>27</v>
      </c>
    </row>
    <row r="4" spans="1:41" x14ac:dyDescent="0.25">
      <c r="N4" t="s">
        <v>31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 t="s">
        <v>32</v>
      </c>
      <c r="W4" t="s">
        <v>32</v>
      </c>
      <c r="X4" t="s">
        <v>32</v>
      </c>
      <c r="Y4" t="s">
        <v>32</v>
      </c>
      <c r="Z4" s="1" t="s">
        <v>31</v>
      </c>
      <c r="AA4" s="1" t="s">
        <v>32</v>
      </c>
      <c r="AB4" t="s">
        <v>31</v>
      </c>
      <c r="AC4" t="s">
        <v>32</v>
      </c>
      <c r="AD4" s="1" t="s">
        <v>32</v>
      </c>
      <c r="AE4" s="1" t="s">
        <v>32</v>
      </c>
      <c r="AF4" s="1" t="s">
        <v>32</v>
      </c>
      <c r="AG4" t="s">
        <v>31</v>
      </c>
      <c r="AH4" t="s">
        <v>32</v>
      </c>
      <c r="AI4" t="s">
        <v>32</v>
      </c>
      <c r="AJ4" t="s">
        <v>32</v>
      </c>
      <c r="AM4" t="s">
        <v>105</v>
      </c>
      <c r="AO4" t="s">
        <v>105</v>
      </c>
    </row>
    <row r="5" spans="1:41" x14ac:dyDescent="0.25">
      <c r="N5" t="s">
        <v>33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AB5" t="s">
        <v>33</v>
      </c>
      <c r="AC5" t="s">
        <v>34</v>
      </c>
      <c r="AG5" t="s">
        <v>33</v>
      </c>
      <c r="AH5" t="s">
        <v>34</v>
      </c>
      <c r="AJ5" t="s">
        <v>34</v>
      </c>
    </row>
    <row r="6" spans="1:41" x14ac:dyDescent="0.25">
      <c r="A6" s="4" t="s">
        <v>14</v>
      </c>
      <c r="C6" s="4" t="s">
        <v>88</v>
      </c>
      <c r="D6" s="4" t="s">
        <v>88</v>
      </c>
      <c r="E6" s="4" t="s">
        <v>88</v>
      </c>
      <c r="F6" s="4" t="s">
        <v>88</v>
      </c>
      <c r="G6" s="4" t="s">
        <v>88</v>
      </c>
      <c r="H6" s="4" t="s">
        <v>108</v>
      </c>
      <c r="L6" t="s">
        <v>88</v>
      </c>
      <c r="N6" t="s">
        <v>35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s="1" t="s">
        <v>35</v>
      </c>
      <c r="AA6" s="1" t="s">
        <v>36</v>
      </c>
      <c r="AB6" t="s">
        <v>35</v>
      </c>
      <c r="AC6" t="s">
        <v>36</v>
      </c>
      <c r="AD6" s="1" t="s">
        <v>36</v>
      </c>
      <c r="AE6" s="1" t="s">
        <v>36</v>
      </c>
      <c r="AF6" s="1" t="s">
        <v>36</v>
      </c>
      <c r="AG6" t="s">
        <v>35</v>
      </c>
      <c r="AH6" t="s">
        <v>36</v>
      </c>
      <c r="AI6" t="s">
        <v>36</v>
      </c>
      <c r="AJ6" t="s">
        <v>36</v>
      </c>
      <c r="AM6" t="s">
        <v>106</v>
      </c>
      <c r="AO6" t="s">
        <v>1</v>
      </c>
    </row>
    <row r="7" spans="1:41" x14ac:dyDescent="0.25">
      <c r="C7" s="4" t="s">
        <v>86</v>
      </c>
      <c r="D7" s="4" t="s">
        <v>87</v>
      </c>
      <c r="E7" s="4" t="s">
        <v>5</v>
      </c>
      <c r="F7" s="4" t="s">
        <v>90</v>
      </c>
      <c r="G7" s="4" t="s">
        <v>101</v>
      </c>
      <c r="H7" s="4" t="s">
        <v>107</v>
      </c>
      <c r="L7" t="s">
        <v>89</v>
      </c>
      <c r="N7" t="s">
        <v>37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AB7" t="s">
        <v>37</v>
      </c>
      <c r="AC7" t="s">
        <v>38</v>
      </c>
      <c r="AG7" t="s">
        <v>37</v>
      </c>
      <c r="AH7" t="s">
        <v>38</v>
      </c>
      <c r="AJ7" t="s">
        <v>38</v>
      </c>
    </row>
    <row r="8" spans="1:41" x14ac:dyDescent="0.25">
      <c r="M8" t="s">
        <v>99</v>
      </c>
    </row>
    <row r="9" spans="1:41" x14ac:dyDescent="0.25">
      <c r="A9" s="4" t="s">
        <v>3</v>
      </c>
      <c r="B9" s="4" t="s">
        <v>4</v>
      </c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11</v>
      </c>
      <c r="M9" s="2" t="s">
        <v>97</v>
      </c>
      <c r="N9" t="s">
        <v>39</v>
      </c>
      <c r="O9" t="s">
        <v>40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41</v>
      </c>
      <c r="W9" t="s">
        <v>41</v>
      </c>
      <c r="X9" t="s">
        <v>41</v>
      </c>
      <c r="Y9" t="s">
        <v>42</v>
      </c>
      <c r="Z9" s="1" t="s">
        <v>39</v>
      </c>
      <c r="AA9" s="1" t="s">
        <v>42</v>
      </c>
      <c r="AB9" t="s">
        <v>39</v>
      </c>
      <c r="AC9" t="s">
        <v>42</v>
      </c>
      <c r="AD9" s="1" t="s">
        <v>42</v>
      </c>
      <c r="AE9" s="1" t="s">
        <v>42</v>
      </c>
      <c r="AF9" s="1" t="s">
        <v>42</v>
      </c>
      <c r="AG9" t="s">
        <v>39</v>
      </c>
      <c r="AH9" t="s">
        <v>41</v>
      </c>
      <c r="AI9" t="s">
        <v>41</v>
      </c>
      <c r="AJ9" t="s">
        <v>41</v>
      </c>
    </row>
    <row r="10" spans="1:41" x14ac:dyDescent="0.25">
      <c r="A10" s="4" t="s">
        <v>43</v>
      </c>
      <c r="B10" s="4" t="s">
        <v>104</v>
      </c>
      <c r="C10" s="6">
        <v>39.710277979227499</v>
      </c>
      <c r="D10" s="7">
        <f>X10/100</f>
        <v>7.8199999990000019E-2</v>
      </c>
      <c r="E10" s="4">
        <f>L10/100*C10</f>
        <v>10.267750124510803</v>
      </c>
      <c r="F10" s="6">
        <f>AO10/M10/1000000000*100</f>
        <v>-0.53932106109234845</v>
      </c>
      <c r="G10" s="6">
        <f>AJ10</f>
        <v>27.682728364134</v>
      </c>
      <c r="H10" s="6">
        <f t="shared" ref="H10:H51" si="0">AM10/100*V10</f>
        <v>17.935898671411532</v>
      </c>
      <c r="L10" s="3">
        <f t="shared" ref="L10:L38" si="1">(Q10/O10)*100</f>
        <v>25.856656379695647</v>
      </c>
      <c r="M10" s="2">
        <f t="shared" ref="M10:M38" si="2">O10/AH10</f>
        <v>14.456923063022188</v>
      </c>
      <c r="N10" t="s">
        <v>43</v>
      </c>
      <c r="O10">
        <v>375.88</v>
      </c>
      <c r="Q10">
        <v>97.19</v>
      </c>
      <c r="V10">
        <v>39.710277979227499</v>
      </c>
      <c r="W10">
        <v>7.09723207948901</v>
      </c>
      <c r="X10">
        <v>7.819999999000002</v>
      </c>
      <c r="Z10" s="1">
        <v>1970</v>
      </c>
      <c r="AA10" s="1"/>
      <c r="AB10" t="s">
        <v>43</v>
      </c>
      <c r="AC10">
        <v>-88.276923162575713</v>
      </c>
      <c r="AD10" s="1">
        <v>-77.968999999999994</v>
      </c>
      <c r="AE10" s="1">
        <v>-42.122999999999998</v>
      </c>
      <c r="AF10" s="1">
        <v>-88.277000000000001</v>
      </c>
      <c r="AG10" t="s">
        <v>43</v>
      </c>
      <c r="AH10">
        <v>26.000000025000002</v>
      </c>
      <c r="AJ10">
        <v>27.682728364134</v>
      </c>
      <c r="AL10" t="s">
        <v>43</v>
      </c>
      <c r="AM10">
        <v>45.16689276462337</v>
      </c>
      <c r="AN10" t="s">
        <v>43</v>
      </c>
      <c r="AO10">
        <v>-77969230.8647957</v>
      </c>
    </row>
    <row r="11" spans="1:41" x14ac:dyDescent="0.25">
      <c r="A11" s="4" t="s">
        <v>44</v>
      </c>
      <c r="B11" s="4" t="s">
        <v>104</v>
      </c>
      <c r="C11" s="6">
        <v>41.8155279714993</v>
      </c>
      <c r="D11" s="7">
        <f t="shared" ref="D11:D52" si="3">X11/100</f>
        <v>7.7099999990000015E-2</v>
      </c>
      <c r="E11" s="4">
        <f t="shared" ref="E11:E52" si="4">L11/100*C11</f>
        <v>11.650191542700497</v>
      </c>
      <c r="F11" s="6">
        <f t="shared" ref="F11:F51" si="5">AO11/M11/1000000000*100</f>
        <v>-0.43656376421138643</v>
      </c>
      <c r="G11" s="6">
        <f t="shared" ref="G11:G51" si="6">AJ11</f>
        <v>28.984996464256199</v>
      </c>
      <c r="H11" s="6">
        <f t="shared" si="0"/>
        <v>19.991174245219813</v>
      </c>
      <c r="L11" s="3">
        <f t="shared" si="1"/>
        <v>27.86092178637815</v>
      </c>
      <c r="M11" s="2">
        <f t="shared" si="2"/>
        <v>16.794484441279426</v>
      </c>
      <c r="N11" t="s">
        <v>44</v>
      </c>
      <c r="O11">
        <v>419.62</v>
      </c>
      <c r="Q11">
        <v>116.91</v>
      </c>
      <c r="V11">
        <v>41.8155279714993</v>
      </c>
      <c r="W11">
        <v>5.3015241882041302</v>
      </c>
      <c r="X11">
        <v>7.7099999990000017</v>
      </c>
      <c r="Z11" s="1">
        <v>1971</v>
      </c>
      <c r="AA11" s="1"/>
      <c r="AB11" t="s">
        <v>44</v>
      </c>
      <c r="AC11">
        <v>-76.990813387815507</v>
      </c>
      <c r="AD11" s="1">
        <v>-73.319000000000003</v>
      </c>
      <c r="AE11" s="1">
        <v>-25.972999999999999</v>
      </c>
      <c r="AF11" s="1">
        <v>-76.991</v>
      </c>
      <c r="AG11" t="s">
        <v>44</v>
      </c>
      <c r="AH11">
        <v>24.985583896139701</v>
      </c>
      <c r="AJ11">
        <v>28.984996464256199</v>
      </c>
      <c r="AL11" t="s">
        <v>44</v>
      </c>
      <c r="AM11">
        <v>47.808015861584799</v>
      </c>
      <c r="AN11" t="s">
        <v>44</v>
      </c>
      <c r="AO11">
        <v>-73318633.456745103</v>
      </c>
    </row>
    <row r="12" spans="1:41" x14ac:dyDescent="0.25">
      <c r="A12" s="4" t="s">
        <v>45</v>
      </c>
      <c r="B12" s="4" t="s">
        <v>104</v>
      </c>
      <c r="C12" s="6">
        <v>44.4734060867425</v>
      </c>
      <c r="D12" s="7">
        <f t="shared" si="3"/>
        <v>7.3699999990000015E-2</v>
      </c>
      <c r="E12" s="4">
        <f t="shared" si="4"/>
        <v>13.43893499328507</v>
      </c>
      <c r="F12" s="6">
        <f t="shared" si="5"/>
        <v>-0.30239992389939441</v>
      </c>
      <c r="G12" s="6">
        <f t="shared" si="6"/>
        <v>30.829040199146501</v>
      </c>
      <c r="H12" s="6">
        <f t="shared" si="0"/>
        <v>22.451573355369952</v>
      </c>
      <c r="L12" s="3">
        <f t="shared" si="1"/>
        <v>30.217912626420603</v>
      </c>
      <c r="M12" s="2">
        <f t="shared" si="2"/>
        <v>20.745969487241339</v>
      </c>
      <c r="N12" t="s">
        <v>45</v>
      </c>
      <c r="O12">
        <v>479.55</v>
      </c>
      <c r="Q12">
        <v>144.91</v>
      </c>
      <c r="V12">
        <v>44.4734060867425</v>
      </c>
      <c r="W12">
        <v>6.3561988672120702</v>
      </c>
      <c r="X12">
        <v>7.3699999990000018</v>
      </c>
      <c r="Z12" s="1">
        <v>1972</v>
      </c>
      <c r="AA12" s="1"/>
      <c r="AB12" t="s">
        <v>45</v>
      </c>
      <c r="AC12">
        <v>-30.2718595397453</v>
      </c>
      <c r="AD12" s="1">
        <v>-62.735999999999997</v>
      </c>
      <c r="AE12" s="1">
        <v>53.442</v>
      </c>
      <c r="AF12" s="1">
        <v>-30.271999999999998</v>
      </c>
      <c r="AG12" t="s">
        <v>45</v>
      </c>
      <c r="AH12">
        <v>23.115333332333332</v>
      </c>
      <c r="AJ12">
        <v>30.829040199146501</v>
      </c>
      <c r="AL12" t="s">
        <v>45</v>
      </c>
      <c r="AM12">
        <v>50.483143367925564</v>
      </c>
      <c r="AN12" t="s">
        <v>45</v>
      </c>
      <c r="AO12">
        <v>-62735795.941609398</v>
      </c>
    </row>
    <row r="13" spans="1:41" x14ac:dyDescent="0.25">
      <c r="A13" s="4" t="s">
        <v>46</v>
      </c>
      <c r="B13" s="4" t="s">
        <v>104</v>
      </c>
      <c r="C13" s="6">
        <v>46.815496703144902</v>
      </c>
      <c r="D13" s="7">
        <f t="shared" si="3"/>
        <v>8.2500000000000018E-2</v>
      </c>
      <c r="E13" s="4">
        <f t="shared" si="4"/>
        <v>13.349889638580116</v>
      </c>
      <c r="F13" s="6">
        <f t="shared" si="5"/>
        <v>-0.85691275017992841</v>
      </c>
      <c r="G13" s="6">
        <f t="shared" si="6"/>
        <v>33.148642546888297</v>
      </c>
      <c r="H13" s="6">
        <f t="shared" si="0"/>
        <v>23.129966865358909</v>
      </c>
      <c r="L13" s="3">
        <f t="shared" si="1"/>
        <v>28.51596283006716</v>
      </c>
      <c r="M13" s="2">
        <f t="shared" si="2"/>
        <v>27.755362616212587</v>
      </c>
      <c r="N13" t="s">
        <v>46</v>
      </c>
      <c r="O13">
        <v>543.45000000000005</v>
      </c>
      <c r="Q13">
        <v>154.97</v>
      </c>
      <c r="V13">
        <v>46.815496703144902</v>
      </c>
      <c r="W13">
        <v>5.2662721893491096</v>
      </c>
      <c r="X13">
        <v>8.2500000000000018</v>
      </c>
      <c r="Z13" s="1">
        <v>1973</v>
      </c>
      <c r="AA13" s="1"/>
      <c r="AB13" t="s">
        <v>46</v>
      </c>
      <c r="AC13">
        <v>-146.96249121976001</v>
      </c>
      <c r="AD13" s="1">
        <v>-237.839</v>
      </c>
      <c r="AE13" s="1">
        <v>-13.266999999999999</v>
      </c>
      <c r="AF13" s="1">
        <v>-146.96199999999999</v>
      </c>
      <c r="AG13" t="s">
        <v>46</v>
      </c>
      <c r="AH13">
        <v>19.579999999083334</v>
      </c>
      <c r="AJ13">
        <v>33.148642546888297</v>
      </c>
      <c r="AL13" t="s">
        <v>46</v>
      </c>
      <c r="AM13">
        <v>49.406646290703819</v>
      </c>
      <c r="AN13" t="s">
        <v>46</v>
      </c>
      <c r="AO13">
        <v>-237839241.116999</v>
      </c>
    </row>
    <row r="14" spans="1:41" x14ac:dyDescent="0.25">
      <c r="A14" s="4" t="s">
        <v>47</v>
      </c>
      <c r="B14" s="4" t="s">
        <v>104</v>
      </c>
      <c r="C14" s="6">
        <v>48.815484195803101</v>
      </c>
      <c r="D14" s="7">
        <f t="shared" si="3"/>
        <v>9.7399999990000014E-2</v>
      </c>
      <c r="E14" s="4">
        <f t="shared" si="4"/>
        <v>13.868026315095264</v>
      </c>
      <c r="F14" s="6">
        <f t="shared" si="5"/>
        <v>-0.69638998511553496</v>
      </c>
      <c r="G14" s="6">
        <f t="shared" si="6"/>
        <v>36.304987264047703</v>
      </c>
      <c r="H14" s="6">
        <f t="shared" si="0"/>
        <v>24.495396450273709</v>
      </c>
      <c r="L14" s="3">
        <f t="shared" si="1"/>
        <v>28.409072538273755</v>
      </c>
      <c r="M14" s="2">
        <f t="shared" si="2"/>
        <v>33.091881772534009</v>
      </c>
      <c r="N14" t="s">
        <v>47</v>
      </c>
      <c r="O14">
        <v>618.57000000000005</v>
      </c>
      <c r="Q14">
        <v>175.73</v>
      </c>
      <c r="V14">
        <v>48.815484195803101</v>
      </c>
      <c r="W14">
        <v>4.2720629567172503</v>
      </c>
      <c r="X14">
        <v>9.7399999990000019</v>
      </c>
      <c r="Z14" s="1">
        <v>1974</v>
      </c>
      <c r="AA14" s="1"/>
      <c r="AB14" t="s">
        <v>47</v>
      </c>
      <c r="AC14">
        <v>-55.706658989999802</v>
      </c>
      <c r="AD14" s="1">
        <v>-230.44900000000001</v>
      </c>
      <c r="AE14" s="1">
        <v>51.636000000000003</v>
      </c>
      <c r="AF14" s="1">
        <v>-55.707000000000001</v>
      </c>
      <c r="AG14" t="s">
        <v>47</v>
      </c>
      <c r="AH14">
        <v>18.692499998999999</v>
      </c>
      <c r="AJ14">
        <v>36.304987264047703</v>
      </c>
      <c r="AL14" t="s">
        <v>47</v>
      </c>
      <c r="AM14">
        <v>50.179562599482921</v>
      </c>
      <c r="AN14" t="s">
        <v>47</v>
      </c>
      <c r="AO14">
        <v>-230448550.55019999</v>
      </c>
    </row>
    <row r="15" spans="1:41" x14ac:dyDescent="0.25">
      <c r="A15" s="4" t="s">
        <v>48</v>
      </c>
      <c r="B15" s="4" t="s">
        <v>104</v>
      </c>
      <c r="C15" s="6">
        <v>47.999699823797798</v>
      </c>
      <c r="D15" s="7">
        <f t="shared" si="3"/>
        <v>9.6099999990000018E-2</v>
      </c>
      <c r="E15" s="4">
        <f t="shared" si="4"/>
        <v>12.795871938335171</v>
      </c>
      <c r="F15" s="6">
        <f t="shared" si="5"/>
        <v>-1.9746121577503175</v>
      </c>
      <c r="G15" s="6">
        <f t="shared" si="6"/>
        <v>39.371036041944997</v>
      </c>
      <c r="H15" s="6">
        <f t="shared" si="0"/>
        <v>25.080720422250543</v>
      </c>
      <c r="L15" s="3">
        <f t="shared" si="1"/>
        <v>26.65823325001524</v>
      </c>
      <c r="M15" s="2">
        <f t="shared" si="2"/>
        <v>37.67178147653226</v>
      </c>
      <c r="N15" t="s">
        <v>48</v>
      </c>
      <c r="O15">
        <v>656.12</v>
      </c>
      <c r="Q15">
        <v>174.91</v>
      </c>
      <c r="V15">
        <v>47.999699823797798</v>
      </c>
      <c r="W15">
        <v>-1.67115902964959</v>
      </c>
      <c r="X15">
        <v>9.6099999990000011</v>
      </c>
      <c r="Z15" s="1">
        <v>1975</v>
      </c>
      <c r="AA15" s="1"/>
      <c r="AB15" t="s">
        <v>48</v>
      </c>
      <c r="AC15">
        <v>-598.32467620854402</v>
      </c>
      <c r="AD15" s="1">
        <v>-743.87199999999996</v>
      </c>
      <c r="AE15" s="1">
        <v>-460.608</v>
      </c>
      <c r="AF15" s="1">
        <v>-598.32500000000005</v>
      </c>
      <c r="AG15" t="s">
        <v>48</v>
      </c>
      <c r="AH15">
        <v>17.416749999166665</v>
      </c>
      <c r="AJ15">
        <v>39.371036041944997</v>
      </c>
      <c r="AL15" t="s">
        <v>48</v>
      </c>
      <c r="AM15">
        <v>52.251827645421564</v>
      </c>
      <c r="AN15" t="s">
        <v>48</v>
      </c>
      <c r="AO15">
        <v>-743871577.076738</v>
      </c>
    </row>
    <row r="16" spans="1:41" x14ac:dyDescent="0.25">
      <c r="A16" s="4" t="s">
        <v>49</v>
      </c>
      <c r="B16" s="4" t="s">
        <v>104</v>
      </c>
      <c r="C16" s="6">
        <v>50.762840438654599</v>
      </c>
      <c r="D16" s="7">
        <f t="shared" si="3"/>
        <v>8.7500000000000022E-2</v>
      </c>
      <c r="E16" s="4">
        <f t="shared" si="4"/>
        <v>12.54977391315024</v>
      </c>
      <c r="F16" s="6">
        <f t="shared" si="5"/>
        <v>-3.354474510387341</v>
      </c>
      <c r="G16" s="6">
        <f t="shared" si="6"/>
        <v>42.252479788789103</v>
      </c>
      <c r="H16" s="6">
        <f t="shared" si="0"/>
        <v>29.314050406217358</v>
      </c>
      <c r="L16" s="3">
        <f t="shared" si="1"/>
        <v>24.722363454653944</v>
      </c>
      <c r="M16" s="2">
        <f t="shared" si="2"/>
        <v>42.588022395872649</v>
      </c>
      <c r="N16" t="s">
        <v>49</v>
      </c>
      <c r="O16">
        <v>764.01492573899998</v>
      </c>
      <c r="Q16">
        <v>188.882546789</v>
      </c>
      <c r="S16">
        <v>1050.6099999999999</v>
      </c>
      <c r="V16">
        <v>50.762840438654599</v>
      </c>
      <c r="W16">
        <v>5.7565789473684097</v>
      </c>
      <c r="X16">
        <v>8.7500000000000018</v>
      </c>
      <c r="Z16" s="1">
        <v>1976</v>
      </c>
      <c r="AA16" s="1"/>
      <c r="AB16" t="s">
        <v>49</v>
      </c>
      <c r="AC16">
        <v>-1308.7983633473</v>
      </c>
      <c r="AD16" s="1">
        <v>-1428.604</v>
      </c>
      <c r="AE16" s="1">
        <v>-1093.673</v>
      </c>
      <c r="AF16" s="1">
        <v>-1308.798</v>
      </c>
      <c r="AG16" t="s">
        <v>49</v>
      </c>
      <c r="AH16">
        <v>17.939666665833332</v>
      </c>
      <c r="AJ16">
        <v>42.252479788789103</v>
      </c>
      <c r="AL16" t="s">
        <v>49</v>
      </c>
      <c r="AM16">
        <v>57.747064886257746</v>
      </c>
      <c r="AN16" t="s">
        <v>49</v>
      </c>
      <c r="AO16">
        <v>-1428604355.7476001</v>
      </c>
    </row>
    <row r="17" spans="1:41" x14ac:dyDescent="0.25">
      <c r="A17" s="4" t="s">
        <v>50</v>
      </c>
      <c r="B17" s="4" t="s">
        <v>104</v>
      </c>
      <c r="C17" s="6">
        <v>53.136920415956602</v>
      </c>
      <c r="D17" s="7">
        <f t="shared" si="3"/>
        <v>8.7399999990000019E-2</v>
      </c>
      <c r="E17" s="4">
        <f t="shared" si="4"/>
        <v>13.597913509766412</v>
      </c>
      <c r="F17" s="6">
        <f t="shared" si="5"/>
        <v>-5.4878775413608869</v>
      </c>
      <c r="G17" s="6">
        <f t="shared" si="6"/>
        <v>44.565803056979</v>
      </c>
      <c r="H17" s="6">
        <f t="shared" si="0"/>
        <v>32.14963217026019</v>
      </c>
      <c r="L17" s="3">
        <f t="shared" si="1"/>
        <v>25.590330420584678</v>
      </c>
      <c r="M17" s="2">
        <f t="shared" si="2"/>
        <v>51.034101951282864</v>
      </c>
      <c r="N17" t="s">
        <v>50</v>
      </c>
      <c r="O17">
        <v>843.43635007299997</v>
      </c>
      <c r="Q17">
        <v>215.83814887099999</v>
      </c>
      <c r="S17">
        <v>1099.7449999999999</v>
      </c>
      <c r="V17">
        <v>53.136920415956602</v>
      </c>
      <c r="W17">
        <v>4.6768068074737501</v>
      </c>
      <c r="X17">
        <v>8.7399999990000019</v>
      </c>
      <c r="Z17" s="1">
        <v>1977</v>
      </c>
      <c r="AA17" s="1"/>
      <c r="AB17" t="s">
        <v>50</v>
      </c>
      <c r="AC17">
        <v>-2660.5294884421</v>
      </c>
      <c r="AD17" s="1">
        <v>-2800.6889999999999</v>
      </c>
      <c r="AE17" s="1">
        <v>-2323.0749999999998</v>
      </c>
      <c r="AF17" s="1">
        <v>-2660.529</v>
      </c>
      <c r="AG17" t="s">
        <v>50</v>
      </c>
      <c r="AH17">
        <v>16.526916666000002</v>
      </c>
      <c r="AJ17">
        <v>44.565803056979</v>
      </c>
      <c r="AL17" t="s">
        <v>50</v>
      </c>
      <c r="AM17">
        <v>60.503378665139785</v>
      </c>
      <c r="AN17" t="s">
        <v>50</v>
      </c>
      <c r="AO17">
        <v>-2800689019.4196701</v>
      </c>
    </row>
    <row r="18" spans="1:41" x14ac:dyDescent="0.25">
      <c r="A18" s="4" t="s">
        <v>51</v>
      </c>
      <c r="B18" s="4" t="s">
        <v>104</v>
      </c>
      <c r="C18" s="6">
        <v>52.944375209697398</v>
      </c>
      <c r="D18" s="7">
        <f t="shared" si="3"/>
        <v>8.2099999990000019E-2</v>
      </c>
      <c r="E18" s="4">
        <f t="shared" si="4"/>
        <v>12.542147454454922</v>
      </c>
      <c r="F18" s="6">
        <f t="shared" si="5"/>
        <v>-2.4275924203784651</v>
      </c>
      <c r="G18" s="6">
        <f t="shared" si="6"/>
        <v>46.160834168970297</v>
      </c>
      <c r="H18" s="6">
        <f t="shared" si="0"/>
        <v>34.271614957188511</v>
      </c>
      <c r="L18" s="3">
        <f t="shared" si="1"/>
        <v>23.689291647656798</v>
      </c>
      <c r="M18" s="2">
        <f t="shared" si="2"/>
        <v>61.393951327828148</v>
      </c>
      <c r="N18" t="s">
        <v>51</v>
      </c>
      <c r="O18">
        <v>891.542496476</v>
      </c>
      <c r="Q18">
        <v>211.20010215299999</v>
      </c>
      <c r="S18">
        <v>1095.76</v>
      </c>
      <c r="V18">
        <v>52.944375209697398</v>
      </c>
      <c r="W18">
        <v>-0.36235672815061698</v>
      </c>
      <c r="X18">
        <v>8.2099999990000025</v>
      </c>
      <c r="Z18" s="1">
        <v>1978</v>
      </c>
      <c r="AA18" s="1"/>
      <c r="AB18" t="s">
        <v>51</v>
      </c>
      <c r="AC18">
        <v>-1485.1647123232001</v>
      </c>
      <c r="AD18" s="1">
        <v>-1490.395</v>
      </c>
      <c r="AE18" s="1">
        <v>-999.10699999999997</v>
      </c>
      <c r="AF18" s="1">
        <v>-1485.165</v>
      </c>
      <c r="AG18" t="s">
        <v>51</v>
      </c>
      <c r="AH18">
        <v>14.521666665750001</v>
      </c>
      <c r="AJ18">
        <v>46.160834168970297</v>
      </c>
      <c r="AL18" t="s">
        <v>51</v>
      </c>
      <c r="AM18">
        <v>64.731361587417993</v>
      </c>
      <c r="AN18" t="s">
        <v>51</v>
      </c>
      <c r="AO18">
        <v>-1490394909.0051999</v>
      </c>
    </row>
    <row r="19" spans="1:41" x14ac:dyDescent="0.25">
      <c r="A19" s="4" t="s">
        <v>52</v>
      </c>
      <c r="B19" s="4" t="s">
        <v>104</v>
      </c>
      <c r="C19" s="6">
        <v>55.832263398633302</v>
      </c>
      <c r="D19" s="7">
        <f t="shared" si="3"/>
        <v>7.9599999990000017E-2</v>
      </c>
      <c r="E19" s="4">
        <f t="shared" si="4"/>
        <v>13.382392974566679</v>
      </c>
      <c r="F19" s="6">
        <f t="shared" si="5"/>
        <v>-2.6685707388684214</v>
      </c>
      <c r="G19" s="6">
        <f t="shared" si="6"/>
        <v>47.8720596004163</v>
      </c>
      <c r="H19" s="6">
        <f t="shared" si="0"/>
        <v>38.768516657505451</v>
      </c>
      <c r="L19" s="3">
        <f t="shared" si="1"/>
        <v>23.968924345800858</v>
      </c>
      <c r="M19" s="2">
        <f t="shared" si="2"/>
        <v>73.227710106655408</v>
      </c>
      <c r="N19" t="s">
        <v>52</v>
      </c>
      <c r="O19">
        <v>978.87141480800005</v>
      </c>
      <c r="Q19">
        <v>234.62494885800001</v>
      </c>
      <c r="S19">
        <v>1155.529</v>
      </c>
      <c r="V19">
        <v>55.832263398633302</v>
      </c>
      <c r="W19">
        <v>5.4545703438709303</v>
      </c>
      <c r="X19">
        <v>7.9599999990000017</v>
      </c>
      <c r="Z19" s="1">
        <v>1979</v>
      </c>
      <c r="AA19" s="1"/>
      <c r="AB19" t="s">
        <v>52</v>
      </c>
      <c r="AC19">
        <v>-1984.1445263598</v>
      </c>
      <c r="AD19" s="1">
        <v>-1954.133</v>
      </c>
      <c r="AE19" s="1">
        <v>-1499.5940000000001</v>
      </c>
      <c r="AF19" s="1">
        <v>-1984.145</v>
      </c>
      <c r="AG19" t="s">
        <v>52</v>
      </c>
      <c r="AH19">
        <v>13.367499999416667</v>
      </c>
      <c r="AJ19">
        <v>47.8720596004163</v>
      </c>
      <c r="AL19" t="s">
        <v>52</v>
      </c>
      <c r="AM19">
        <v>69.437479868413234</v>
      </c>
      <c r="AN19" t="s">
        <v>52</v>
      </c>
      <c r="AO19">
        <v>-1954133244.6496</v>
      </c>
    </row>
    <row r="20" spans="1:41" x14ac:dyDescent="0.25">
      <c r="A20" s="4" t="s">
        <v>53</v>
      </c>
      <c r="B20" s="4" t="s">
        <v>104</v>
      </c>
      <c r="C20" s="6">
        <v>57.1241765040185</v>
      </c>
      <c r="D20" s="7">
        <f t="shared" si="3"/>
        <v>9.2399999990000023E-2</v>
      </c>
      <c r="E20" s="4">
        <f t="shared" si="4"/>
        <v>14.071265188721966</v>
      </c>
      <c r="F20" s="6">
        <f t="shared" si="5"/>
        <v>-4.761238033107599</v>
      </c>
      <c r="G20" s="6">
        <f t="shared" si="6"/>
        <v>50.900153985279601</v>
      </c>
      <c r="H20" s="6">
        <f t="shared" si="0"/>
        <v>41.005535332846044</v>
      </c>
      <c r="L20" s="3">
        <f t="shared" si="1"/>
        <v>24.632766807119047</v>
      </c>
      <c r="M20" s="2">
        <f t="shared" si="2"/>
        <v>81.175772570289936</v>
      </c>
      <c r="N20" t="s">
        <v>53</v>
      </c>
      <c r="O20">
        <v>1050.25214544</v>
      </c>
      <c r="Q20">
        <v>258.70616187299999</v>
      </c>
      <c r="S20">
        <v>1182.2670000000001</v>
      </c>
      <c r="V20">
        <v>57.1241765040185</v>
      </c>
      <c r="W20">
        <v>2.3139185602438301</v>
      </c>
      <c r="X20">
        <v>9.2399999990000019</v>
      </c>
      <c r="Z20" s="1">
        <v>1980</v>
      </c>
      <c r="AA20" s="1"/>
      <c r="AB20" t="s">
        <v>53</v>
      </c>
      <c r="AC20">
        <v>-3798.6768131215399</v>
      </c>
      <c r="AD20" s="1">
        <v>-3864.9720000000002</v>
      </c>
      <c r="AE20" s="1">
        <v>-3270.94</v>
      </c>
      <c r="AF20" s="1">
        <v>-3798.6770000000001</v>
      </c>
      <c r="AG20" t="s">
        <v>53</v>
      </c>
      <c r="AH20">
        <v>12.937999999083333</v>
      </c>
      <c r="AJ20">
        <v>50.900153985279601</v>
      </c>
      <c r="AL20" t="s">
        <v>53</v>
      </c>
      <c r="AM20">
        <v>71.783153547887807</v>
      </c>
      <c r="AN20" t="s">
        <v>53</v>
      </c>
      <c r="AO20">
        <v>-3864971757.2855701</v>
      </c>
    </row>
    <row r="21" spans="1:41" x14ac:dyDescent="0.25">
      <c r="A21" s="4" t="s">
        <v>54</v>
      </c>
      <c r="B21" s="4" t="s">
        <v>104</v>
      </c>
      <c r="C21" s="6">
        <v>57.067403450729998</v>
      </c>
      <c r="D21" s="7">
        <f t="shared" si="3"/>
        <v>0.10606666666000003</v>
      </c>
      <c r="E21" s="4">
        <f t="shared" si="4"/>
        <v>14.019980380529828</v>
      </c>
      <c r="F21" s="6">
        <f t="shared" si="5"/>
        <v>-4.3302979506414134</v>
      </c>
      <c r="G21" s="6">
        <f t="shared" si="6"/>
        <v>54.364857328030901</v>
      </c>
      <c r="H21" s="6">
        <f t="shared" si="0"/>
        <v>42.846527976218816</v>
      </c>
      <c r="L21" s="3">
        <f t="shared" si="1"/>
        <v>24.567405441241409</v>
      </c>
      <c r="M21" s="2">
        <f t="shared" si="2"/>
        <v>70.241852541951758</v>
      </c>
      <c r="N21" t="s">
        <v>54</v>
      </c>
      <c r="O21">
        <v>1118.73027839</v>
      </c>
      <c r="P21">
        <v>63.380780000000001</v>
      </c>
      <c r="Q21">
        <v>274.843003286</v>
      </c>
      <c r="S21">
        <v>1181.0920000000001</v>
      </c>
      <c r="V21">
        <v>57.067403450729998</v>
      </c>
      <c r="W21">
        <v>-9.9385333431442305E-2</v>
      </c>
      <c r="X21">
        <v>10.606666666000002</v>
      </c>
      <c r="Z21" s="1">
        <v>1981</v>
      </c>
      <c r="AA21" s="1"/>
      <c r="AB21" t="s">
        <v>54</v>
      </c>
      <c r="AC21">
        <v>-2961.6064729208997</v>
      </c>
      <c r="AD21" s="1">
        <v>-3041.6819999999998</v>
      </c>
      <c r="AE21" s="1">
        <v>-2498.8449999999998</v>
      </c>
      <c r="AF21" s="1">
        <v>-2961.6060000000002</v>
      </c>
      <c r="AG21" t="s">
        <v>54</v>
      </c>
      <c r="AH21">
        <v>15.926833332333331</v>
      </c>
      <c r="AJ21">
        <v>54.364857328030901</v>
      </c>
      <c r="AL21" t="s">
        <v>54</v>
      </c>
      <c r="AM21">
        <v>75.080563308283359</v>
      </c>
      <c r="AN21" t="s">
        <v>54</v>
      </c>
      <c r="AO21">
        <v>-3041681501.1167002</v>
      </c>
    </row>
    <row r="22" spans="1:41" x14ac:dyDescent="0.25">
      <c r="A22" s="4" t="s">
        <v>55</v>
      </c>
      <c r="B22" s="4" t="s">
        <v>104</v>
      </c>
      <c r="C22" s="6">
        <v>58.156141501580599</v>
      </c>
      <c r="D22" s="7">
        <f t="shared" si="3"/>
        <v>9.9183333330000012E-2</v>
      </c>
      <c r="E22" s="4">
        <f t="shared" si="4"/>
        <v>12.902885050101851</v>
      </c>
      <c r="F22" s="6">
        <f t="shared" si="5"/>
        <v>0.99864025848432325</v>
      </c>
      <c r="G22" s="6">
        <f t="shared" si="6"/>
        <v>57.322530913210599</v>
      </c>
      <c r="H22" s="6">
        <f t="shared" si="0"/>
        <v>43.30337490297417</v>
      </c>
      <c r="L22" s="3">
        <f t="shared" si="1"/>
        <v>22.186625035553931</v>
      </c>
      <c r="M22" s="2">
        <f t="shared" si="2"/>
        <v>70.443669615880125</v>
      </c>
      <c r="N22" t="s">
        <v>55</v>
      </c>
      <c r="O22">
        <v>1201.7161708359999</v>
      </c>
      <c r="P22">
        <v>72.204319999999996</v>
      </c>
      <c r="Q22">
        <v>266.62026081499999</v>
      </c>
      <c r="S22">
        <v>1203.625</v>
      </c>
      <c r="V22">
        <v>58.156141501580599</v>
      </c>
      <c r="W22">
        <v>1.9078107378595399</v>
      </c>
      <c r="X22">
        <v>9.9183333330000014</v>
      </c>
      <c r="Z22" s="1">
        <v>1982</v>
      </c>
      <c r="AA22" s="1"/>
      <c r="AB22" t="s">
        <v>55</v>
      </c>
      <c r="AC22">
        <v>756.54071719074636</v>
      </c>
      <c r="AD22" s="1">
        <v>703.47900000000004</v>
      </c>
      <c r="AE22" s="1">
        <v>1168.655</v>
      </c>
      <c r="AF22" s="1">
        <v>756.54100000000005</v>
      </c>
      <c r="AG22" t="s">
        <v>55</v>
      </c>
      <c r="AH22">
        <v>17.059249999166667</v>
      </c>
      <c r="AJ22">
        <v>57.322530913210599</v>
      </c>
      <c r="AL22" t="s">
        <v>55</v>
      </c>
      <c r="AM22">
        <v>74.460536385133551</v>
      </c>
      <c r="AN22" t="s">
        <v>55</v>
      </c>
      <c r="AO22">
        <v>703478844.33786798</v>
      </c>
    </row>
    <row r="23" spans="1:41" x14ac:dyDescent="0.25">
      <c r="A23" s="4" t="s">
        <v>56</v>
      </c>
      <c r="B23" s="4" t="s">
        <v>104</v>
      </c>
      <c r="C23" s="6">
        <v>59.787098449455499</v>
      </c>
      <c r="D23" s="7">
        <f t="shared" si="3"/>
        <v>8.1741666660000017E-2</v>
      </c>
      <c r="E23" s="4">
        <f t="shared" si="4"/>
        <v>12.846875479184343</v>
      </c>
      <c r="F23" s="6">
        <f t="shared" si="5"/>
        <v>0.38718074742063269</v>
      </c>
      <c r="G23" s="6">
        <f t="shared" si="6"/>
        <v>59.234455623547703</v>
      </c>
      <c r="H23" s="6">
        <f t="shared" si="0"/>
        <v>44.754561756784682</v>
      </c>
      <c r="L23" s="3">
        <f t="shared" si="1"/>
        <v>21.487705227985259</v>
      </c>
      <c r="M23" s="2">
        <f t="shared" si="2"/>
        <v>71.306431245616366</v>
      </c>
      <c r="N23" t="s">
        <v>56</v>
      </c>
      <c r="O23">
        <v>1280.9011932159999</v>
      </c>
      <c r="Q23">
        <v>275.23627266</v>
      </c>
      <c r="S23">
        <v>1237.3800000000001</v>
      </c>
      <c r="V23">
        <v>59.787098449455499</v>
      </c>
      <c r="W23">
        <v>2.8044449060130798</v>
      </c>
      <c r="X23">
        <v>8.1741666660000014</v>
      </c>
      <c r="Z23" s="1">
        <v>1983</v>
      </c>
      <c r="AA23" s="1"/>
      <c r="AB23" t="s">
        <v>56</v>
      </c>
      <c r="AC23">
        <v>358.61263895137785</v>
      </c>
      <c r="AD23" s="1">
        <v>276.08499999999998</v>
      </c>
      <c r="AE23" s="1">
        <v>726.40800000000002</v>
      </c>
      <c r="AF23" s="1">
        <v>358.613</v>
      </c>
      <c r="AG23" t="s">
        <v>56</v>
      </c>
      <c r="AH23">
        <v>17.9633333325</v>
      </c>
      <c r="AJ23">
        <v>59.234455623547703</v>
      </c>
      <c r="AL23" t="s">
        <v>56</v>
      </c>
      <c r="AM23">
        <v>74.856554202275845</v>
      </c>
      <c r="AN23" t="s">
        <v>56</v>
      </c>
      <c r="AO23">
        <v>276084773.45575702</v>
      </c>
    </row>
    <row r="24" spans="1:41" x14ac:dyDescent="0.25">
      <c r="A24" s="4" t="s">
        <v>57</v>
      </c>
      <c r="B24" s="4" t="s">
        <v>104</v>
      </c>
      <c r="C24" s="6">
        <v>59.985345119789599</v>
      </c>
      <c r="D24" s="7">
        <f t="shared" si="3"/>
        <v>8.0158333330000012E-2</v>
      </c>
      <c r="E24" s="4">
        <f t="shared" si="4"/>
        <v>12.591121071416598</v>
      </c>
      <c r="F24" s="6">
        <f t="shared" si="5"/>
        <v>-0.26529317910430483</v>
      </c>
      <c r="G24" s="6">
        <f t="shared" si="6"/>
        <v>62.5900067268093</v>
      </c>
      <c r="H24" s="6">
        <f t="shared" si="0"/>
        <v>43.800541735925243</v>
      </c>
      <c r="L24" s="3">
        <f t="shared" si="1"/>
        <v>20.990328631555538</v>
      </c>
      <c r="M24" s="2">
        <f t="shared" si="2"/>
        <v>67.157782884745103</v>
      </c>
      <c r="N24" t="s">
        <v>57</v>
      </c>
      <c r="O24">
        <v>1343.7656741779999</v>
      </c>
      <c r="Q24">
        <v>282.06083104800001</v>
      </c>
      <c r="S24">
        <v>1241.4829999999999</v>
      </c>
      <c r="V24">
        <v>59.985345119789599</v>
      </c>
      <c r="W24">
        <v>0.331587709515273</v>
      </c>
      <c r="X24">
        <v>8.0158333330000016</v>
      </c>
      <c r="Z24" s="1">
        <v>1984</v>
      </c>
      <c r="AA24" s="1"/>
      <c r="AB24" t="s">
        <v>57</v>
      </c>
      <c r="AC24">
        <v>-120.29083314949418</v>
      </c>
      <c r="AD24" s="1">
        <v>-178.16499999999999</v>
      </c>
      <c r="AE24" s="1">
        <v>229.488</v>
      </c>
      <c r="AF24" s="1">
        <v>-120.291</v>
      </c>
      <c r="AG24" t="s">
        <v>57</v>
      </c>
      <c r="AH24">
        <v>20.009083332666666</v>
      </c>
      <c r="AJ24">
        <v>62.5900067268093</v>
      </c>
      <c r="AL24" t="s">
        <v>57</v>
      </c>
      <c r="AM24">
        <v>73.018737574079779</v>
      </c>
      <c r="AN24" t="s">
        <v>57</v>
      </c>
      <c r="AO24">
        <v>-178165017.23090699</v>
      </c>
    </row>
    <row r="25" spans="1:41" x14ac:dyDescent="0.25">
      <c r="A25" s="4" t="s">
        <v>58</v>
      </c>
      <c r="B25" s="4" t="s">
        <v>104</v>
      </c>
      <c r="C25" s="6">
        <v>61.331035593949402</v>
      </c>
      <c r="D25" s="7">
        <f t="shared" si="3"/>
        <v>7.7700000000000005E-2</v>
      </c>
      <c r="E25" s="4">
        <f t="shared" si="4"/>
        <v>13.18362493766506</v>
      </c>
      <c r="F25" s="6">
        <f t="shared" si="5"/>
        <v>-0.23052095215558799</v>
      </c>
      <c r="G25" s="6">
        <f t="shared" si="6"/>
        <v>64.586436396900098</v>
      </c>
      <c r="H25" s="6">
        <f t="shared" si="0"/>
        <v>49.724891839423947</v>
      </c>
      <c r="L25" s="3">
        <f t="shared" si="1"/>
        <v>21.495845961168943</v>
      </c>
      <c r="M25" s="2">
        <f t="shared" si="2"/>
        <v>68.547743029044895</v>
      </c>
      <c r="N25" t="s">
        <v>58</v>
      </c>
      <c r="O25">
        <v>1418.218529388</v>
      </c>
      <c r="Q25">
        <v>304.85807046999997</v>
      </c>
      <c r="S25">
        <v>1269.3340000000001</v>
      </c>
      <c r="V25">
        <v>61.331035593949402</v>
      </c>
      <c r="W25">
        <v>2.2433653944516299</v>
      </c>
      <c r="X25">
        <v>7.7700000000000005</v>
      </c>
      <c r="Z25" s="1">
        <v>1985</v>
      </c>
      <c r="AA25" s="1"/>
      <c r="AB25" t="s">
        <v>58</v>
      </c>
      <c r="AC25">
        <v>-82.86934126496125</v>
      </c>
      <c r="AD25" s="1">
        <v>-158.017</v>
      </c>
      <c r="AE25" s="1">
        <v>171.334</v>
      </c>
      <c r="AF25" s="1">
        <v>-82.869</v>
      </c>
      <c r="AG25" t="s">
        <v>58</v>
      </c>
      <c r="AH25">
        <v>20.689499999833338</v>
      </c>
      <c r="AJ25">
        <v>64.586436396900098</v>
      </c>
      <c r="AL25" t="s">
        <v>58</v>
      </c>
      <c r="AM25">
        <v>81.07623058680187</v>
      </c>
      <c r="AN25" t="s">
        <v>58</v>
      </c>
      <c r="AO25">
        <v>-158016909.91172001</v>
      </c>
    </row>
    <row r="26" spans="1:41" x14ac:dyDescent="0.25">
      <c r="A26" s="4" t="s">
        <v>59</v>
      </c>
      <c r="B26" s="4" t="s">
        <v>104</v>
      </c>
      <c r="C26" s="6">
        <v>62.766499968543201</v>
      </c>
      <c r="D26" s="7">
        <f t="shared" si="3"/>
        <v>7.4383333333333329E-2</v>
      </c>
      <c r="E26" s="4">
        <f t="shared" si="4"/>
        <v>13.362110024704265</v>
      </c>
      <c r="F26" s="6">
        <f t="shared" si="5"/>
        <v>0.20881372537531784</v>
      </c>
      <c r="G26" s="6">
        <f t="shared" si="6"/>
        <v>65.685000871479204</v>
      </c>
      <c r="H26" s="6">
        <f t="shared" si="0"/>
        <v>48.291159367680685</v>
      </c>
      <c r="L26" s="3">
        <f t="shared" si="1"/>
        <v>21.288601453643231</v>
      </c>
      <c r="M26" s="2">
        <f t="shared" si="2"/>
        <v>97.791102320453092</v>
      </c>
      <c r="N26" t="s">
        <v>59</v>
      </c>
      <c r="O26">
        <v>1492.98979794</v>
      </c>
      <c r="Q26">
        <v>317.83664782699998</v>
      </c>
      <c r="S26">
        <v>1299.0429999999999</v>
      </c>
      <c r="V26">
        <v>62.766499968543201</v>
      </c>
      <c r="W26">
        <v>2.3405187287191498</v>
      </c>
      <c r="X26">
        <v>7.4383333333333335</v>
      </c>
      <c r="Z26" s="1">
        <v>1986</v>
      </c>
      <c r="AA26" s="1"/>
      <c r="AB26" t="s">
        <v>59</v>
      </c>
      <c r="AC26">
        <v>241.73816384423066</v>
      </c>
      <c r="AD26" s="1">
        <v>204.20099999999999</v>
      </c>
      <c r="AE26" s="1">
        <v>918.00599999999997</v>
      </c>
      <c r="AF26" s="1">
        <v>241.738</v>
      </c>
      <c r="AG26" t="s">
        <v>59</v>
      </c>
      <c r="AH26">
        <v>15.267133333333334</v>
      </c>
      <c r="AJ26">
        <v>65.685000871479204</v>
      </c>
      <c r="AL26" t="s">
        <v>59</v>
      </c>
      <c r="AM26">
        <v>76.937792280727535</v>
      </c>
      <c r="AN26" t="s">
        <v>59</v>
      </c>
      <c r="AO26">
        <v>204201243.840927</v>
      </c>
    </row>
    <row r="27" spans="1:41" x14ac:dyDescent="0.25">
      <c r="A27" s="4" t="s">
        <v>60</v>
      </c>
      <c r="B27" s="4" t="s">
        <v>104</v>
      </c>
      <c r="C27" s="6">
        <v>63.821270822405097</v>
      </c>
      <c r="D27" s="7">
        <f t="shared" si="3"/>
        <v>7.0074999999999998E-2</v>
      </c>
      <c r="E27" s="4">
        <f t="shared" si="4"/>
        <v>13.858539980459298</v>
      </c>
      <c r="F27" s="6">
        <f t="shared" si="5"/>
        <v>-0.21413988281285606</v>
      </c>
      <c r="G27" s="6">
        <f t="shared" si="6"/>
        <v>66.604590883679904</v>
      </c>
      <c r="H27" s="6">
        <f t="shared" si="0"/>
        <v>50.588569399886232</v>
      </c>
      <c r="L27" s="3">
        <f t="shared" si="1"/>
        <v>21.714609881434889</v>
      </c>
      <c r="M27" s="2">
        <f t="shared" si="2"/>
        <v>122.61869995483488</v>
      </c>
      <c r="N27" t="s">
        <v>60</v>
      </c>
      <c r="O27">
        <v>1550.206914179</v>
      </c>
      <c r="Q27">
        <v>336.62138376899998</v>
      </c>
      <c r="S27">
        <v>1320.873</v>
      </c>
      <c r="V27">
        <v>63.821270822405097</v>
      </c>
      <c r="W27">
        <v>1.68046785210343</v>
      </c>
      <c r="X27">
        <v>7.0074999999999994</v>
      </c>
      <c r="Z27" s="1">
        <v>1987</v>
      </c>
      <c r="AA27" s="1"/>
      <c r="AB27" t="s">
        <v>60</v>
      </c>
      <c r="AC27">
        <v>-190.05121265519713</v>
      </c>
      <c r="AD27" s="1">
        <v>-262.57600000000002</v>
      </c>
      <c r="AE27" s="1">
        <v>672.14800000000002</v>
      </c>
      <c r="AF27" s="1">
        <v>-190.05099999999999</v>
      </c>
      <c r="AG27" t="s">
        <v>60</v>
      </c>
      <c r="AH27">
        <v>12.6425</v>
      </c>
      <c r="AJ27">
        <v>66.604590883679904</v>
      </c>
      <c r="AL27" t="s">
        <v>60</v>
      </c>
      <c r="AM27">
        <v>79.266001362866319</v>
      </c>
      <c r="AN27" t="s">
        <v>60</v>
      </c>
      <c r="AO27">
        <v>-262575540.38993099</v>
      </c>
    </row>
    <row r="28" spans="1:41" x14ac:dyDescent="0.25">
      <c r="A28" s="4" t="s">
        <v>61</v>
      </c>
      <c r="B28" s="4" t="s">
        <v>104</v>
      </c>
      <c r="C28" s="6">
        <v>65.842101614522306</v>
      </c>
      <c r="D28" s="7">
        <f t="shared" si="3"/>
        <v>6.8599999999999994E-2</v>
      </c>
      <c r="E28" s="4">
        <f t="shared" si="4"/>
        <v>14.684816511334171</v>
      </c>
      <c r="F28" s="6">
        <f t="shared" si="5"/>
        <v>-0.18324790660631249</v>
      </c>
      <c r="G28" s="6">
        <f t="shared" si="6"/>
        <v>67.890922150746107</v>
      </c>
      <c r="H28" s="6">
        <f t="shared" si="0"/>
        <v>54.610481925701684</v>
      </c>
      <c r="L28" s="3">
        <f t="shared" si="1"/>
        <v>22.303079870244073</v>
      </c>
      <c r="M28" s="2">
        <f t="shared" si="2"/>
        <v>131.92576834581433</v>
      </c>
      <c r="N28" t="s">
        <v>61</v>
      </c>
      <c r="O28">
        <v>1628.975412278</v>
      </c>
      <c r="Q28">
        <v>363.31168726700002</v>
      </c>
      <c r="S28">
        <v>1362.6969999999999</v>
      </c>
      <c r="V28">
        <v>65.842101614522306</v>
      </c>
      <c r="W28">
        <v>3.16639071280889</v>
      </c>
      <c r="X28">
        <v>6.8599999999999994</v>
      </c>
      <c r="Z28" s="1">
        <v>1988</v>
      </c>
      <c r="AA28" s="1"/>
      <c r="AB28" t="s">
        <v>61</v>
      </c>
      <c r="AC28">
        <v>-210.29606202549743</v>
      </c>
      <c r="AD28" s="1">
        <v>-241.751</v>
      </c>
      <c r="AE28" s="1">
        <v>708.39599999999996</v>
      </c>
      <c r="AF28" s="1">
        <v>-210.29599999999999</v>
      </c>
      <c r="AG28" t="s">
        <v>61</v>
      </c>
      <c r="AH28">
        <v>12.347666666666665</v>
      </c>
      <c r="AJ28">
        <v>67.890922150746107</v>
      </c>
      <c r="AL28" t="s">
        <v>61</v>
      </c>
      <c r="AM28">
        <v>82.941583859857616</v>
      </c>
      <c r="AN28" t="s">
        <v>61</v>
      </c>
      <c r="AO28">
        <v>-241751208.76799801</v>
      </c>
    </row>
    <row r="29" spans="1:41" x14ac:dyDescent="0.25">
      <c r="A29" s="4" t="s">
        <v>62</v>
      </c>
      <c r="B29" s="4" t="s">
        <v>104</v>
      </c>
      <c r="C29" s="6">
        <v>68.164747578401403</v>
      </c>
      <c r="D29" s="7">
        <f t="shared" si="3"/>
        <v>7.1533333333333338E-2</v>
      </c>
      <c r="E29" s="4">
        <f t="shared" si="4"/>
        <v>15.334974624547312</v>
      </c>
      <c r="F29" s="6">
        <f t="shared" si="5"/>
        <v>0.18854170751436922</v>
      </c>
      <c r="G29" s="6">
        <f t="shared" si="6"/>
        <v>69.631574673840305</v>
      </c>
      <c r="H29" s="6">
        <f t="shared" si="0"/>
        <v>58.887808796467269</v>
      </c>
      <c r="L29" s="3">
        <f t="shared" si="1"/>
        <v>22.496928646158931</v>
      </c>
      <c r="M29" s="2">
        <f t="shared" si="2"/>
        <v>131.54653007606066</v>
      </c>
      <c r="N29" t="s">
        <v>62</v>
      </c>
      <c r="O29">
        <v>1740.4482905929999</v>
      </c>
      <c r="Q29">
        <v>391.54741005800003</v>
      </c>
      <c r="S29">
        <v>1420.3150000000001</v>
      </c>
      <c r="V29">
        <v>68.164747578401403</v>
      </c>
      <c r="W29">
        <v>3.5275999807497702</v>
      </c>
      <c r="X29">
        <v>7.1533333333333342</v>
      </c>
      <c r="Z29" s="1">
        <v>1989</v>
      </c>
      <c r="AA29" s="1"/>
      <c r="AB29" t="s">
        <v>62</v>
      </c>
      <c r="AC29">
        <v>363.96546608192443</v>
      </c>
      <c r="AD29" s="1">
        <v>248.02</v>
      </c>
      <c r="AE29" s="1">
        <v>1298.1389999999999</v>
      </c>
      <c r="AF29" s="1">
        <v>363.96499999999997</v>
      </c>
      <c r="AG29" t="s">
        <v>62</v>
      </c>
      <c r="AH29">
        <v>13.230666666666666</v>
      </c>
      <c r="AJ29">
        <v>69.631574673840305</v>
      </c>
      <c r="AL29" t="s">
        <v>62</v>
      </c>
      <c r="AM29">
        <v>86.390415703859205</v>
      </c>
      <c r="AN29" t="s">
        <v>62</v>
      </c>
      <c r="AO29">
        <v>248020073.98130801</v>
      </c>
    </row>
    <row r="30" spans="1:41" x14ac:dyDescent="0.25">
      <c r="A30" s="4" t="s">
        <v>63</v>
      </c>
      <c r="B30" s="4" t="s">
        <v>104</v>
      </c>
      <c r="C30" s="6">
        <v>71.304914222609099</v>
      </c>
      <c r="D30" s="7">
        <f t="shared" si="3"/>
        <v>8.7650000000000006E-2</v>
      </c>
      <c r="E30" s="4">
        <f t="shared" si="4"/>
        <v>16.083321215598652</v>
      </c>
      <c r="F30" s="6">
        <f t="shared" si="5"/>
        <v>0.70666122858375868</v>
      </c>
      <c r="G30" s="6">
        <f t="shared" si="6"/>
        <v>71.903180953979401</v>
      </c>
      <c r="H30" s="6">
        <f t="shared" si="0"/>
        <v>64.068963521279954</v>
      </c>
      <c r="L30" s="3">
        <f t="shared" si="1"/>
        <v>22.555698146396495</v>
      </c>
      <c r="M30" s="2">
        <f t="shared" si="2"/>
        <v>164.98847598806785</v>
      </c>
      <c r="N30" t="s">
        <v>63</v>
      </c>
      <c r="O30">
        <v>1875.8914739050001</v>
      </c>
      <c r="P30">
        <v>129.80225999999999</v>
      </c>
      <c r="Q30">
        <v>423.12041840799998</v>
      </c>
      <c r="S30">
        <v>1484.9929999999999</v>
      </c>
      <c r="V30">
        <v>71.304914222609099</v>
      </c>
      <c r="W30">
        <v>4.60673112681296</v>
      </c>
      <c r="X30">
        <v>8.7650000000000006</v>
      </c>
      <c r="Z30" s="1">
        <v>1990</v>
      </c>
      <c r="AA30" s="1"/>
      <c r="AB30" t="s">
        <v>63</v>
      </c>
      <c r="AC30">
        <v>1171.679967228134</v>
      </c>
      <c r="AD30" s="1">
        <v>1165.9100000000001</v>
      </c>
      <c r="AE30" s="1">
        <v>2114.0300000000002</v>
      </c>
      <c r="AF30" s="1">
        <v>1171.68</v>
      </c>
      <c r="AG30" t="s">
        <v>63</v>
      </c>
      <c r="AH30">
        <v>11.369833333333334</v>
      </c>
      <c r="AJ30">
        <v>71.903180953979401</v>
      </c>
      <c r="AL30" t="s">
        <v>63</v>
      </c>
      <c r="AM30">
        <v>89.852100966366791</v>
      </c>
      <c r="AN30" t="s">
        <v>63</v>
      </c>
      <c r="AO30">
        <v>1165909591.4389</v>
      </c>
    </row>
    <row r="31" spans="1:41" x14ac:dyDescent="0.25">
      <c r="A31" s="4" t="s">
        <v>64</v>
      </c>
      <c r="B31" s="4" t="s">
        <v>104</v>
      </c>
      <c r="C31" s="6">
        <v>73.868380231856406</v>
      </c>
      <c r="D31" s="7">
        <f t="shared" si="3"/>
        <v>8.5591666666666663E-2</v>
      </c>
      <c r="E31" s="4">
        <f t="shared" si="4"/>
        <v>17.290521378877131</v>
      </c>
      <c r="F31" s="6">
        <f t="shared" si="5"/>
        <v>3.5275007430430869E-2</v>
      </c>
      <c r="G31" s="6">
        <f t="shared" si="6"/>
        <v>74.300683485788397</v>
      </c>
      <c r="H31" s="6">
        <f t="shared" si="0"/>
        <v>66.965691595465415</v>
      </c>
      <c r="L31" s="3">
        <f t="shared" si="1"/>
        <v>23.407202546754149</v>
      </c>
      <c r="M31" s="2">
        <f t="shared" si="2"/>
        <v>172.76261270515519</v>
      </c>
      <c r="N31" t="s">
        <v>64</v>
      </c>
      <c r="O31">
        <v>2017.1618690610001</v>
      </c>
      <c r="P31">
        <v>139.29506000000001</v>
      </c>
      <c r="Q31">
        <v>472.16116438699999</v>
      </c>
      <c r="S31">
        <v>1535.835</v>
      </c>
      <c r="V31">
        <v>73.868380231856406</v>
      </c>
      <c r="W31">
        <v>3.5950762120606101</v>
      </c>
      <c r="X31">
        <v>8.5591666666666661</v>
      </c>
      <c r="Z31" s="1">
        <v>1991</v>
      </c>
      <c r="AA31" s="1"/>
      <c r="AB31" t="s">
        <v>64</v>
      </c>
      <c r="AC31">
        <v>191.8346552344818</v>
      </c>
      <c r="AD31" s="1">
        <v>60.942</v>
      </c>
      <c r="AE31" s="1">
        <v>1667.136</v>
      </c>
      <c r="AF31" s="1">
        <v>191.83500000000001</v>
      </c>
      <c r="AG31" t="s">
        <v>64</v>
      </c>
      <c r="AH31">
        <v>11.675916666666668</v>
      </c>
      <c r="AJ31">
        <v>74.300683485788397</v>
      </c>
      <c r="AL31" t="s">
        <v>64</v>
      </c>
      <c r="AM31">
        <v>90.655421690952224</v>
      </c>
      <c r="AN31" t="s">
        <v>64</v>
      </c>
      <c r="AO31">
        <v>60942024.46875</v>
      </c>
    </row>
    <row r="32" spans="1:41" x14ac:dyDescent="0.25">
      <c r="A32" s="4" t="s">
        <v>65</v>
      </c>
      <c r="B32" s="4" t="s">
        <v>104</v>
      </c>
      <c r="C32" s="6">
        <v>75.6143255607751</v>
      </c>
      <c r="D32" s="7">
        <f t="shared" si="3"/>
        <v>8.1750000000000003E-2</v>
      </c>
      <c r="E32" s="4">
        <f t="shared" si="4"/>
        <v>17.31991132541549</v>
      </c>
      <c r="F32" s="6">
        <f t="shared" si="5"/>
        <v>-0.38687163046879663</v>
      </c>
      <c r="G32" s="6">
        <f t="shared" si="6"/>
        <v>77.294824775513106</v>
      </c>
      <c r="H32" s="6">
        <f t="shared" si="0"/>
        <v>68.938535891811441</v>
      </c>
      <c r="L32" s="3">
        <f t="shared" si="1"/>
        <v>22.9055951990137</v>
      </c>
      <c r="M32" s="2">
        <f t="shared" si="2"/>
        <v>194.67775930744963</v>
      </c>
      <c r="N32" t="s">
        <v>65</v>
      </c>
      <c r="O32">
        <v>2139.3787896160002</v>
      </c>
      <c r="P32">
        <v>149.25404</v>
      </c>
      <c r="Q32">
        <v>490.03744532299999</v>
      </c>
      <c r="S32">
        <v>1556.41</v>
      </c>
      <c r="V32">
        <v>75.6143255607751</v>
      </c>
      <c r="W32">
        <v>2.3635895676046701</v>
      </c>
      <c r="X32">
        <v>8.1750000000000007</v>
      </c>
      <c r="Z32" s="1">
        <v>1992</v>
      </c>
      <c r="AA32" s="1"/>
      <c r="AB32" t="s">
        <v>65</v>
      </c>
      <c r="AC32">
        <v>264.42136793061826</v>
      </c>
      <c r="AD32" s="1">
        <v>-753.15300000000002</v>
      </c>
      <c r="AE32" s="1">
        <v>1679.798</v>
      </c>
      <c r="AF32" s="1">
        <v>264.42099999999999</v>
      </c>
      <c r="AG32" t="s">
        <v>65</v>
      </c>
      <c r="AH32">
        <v>10.989333333333335</v>
      </c>
      <c r="AJ32">
        <v>77.294824775513106</v>
      </c>
      <c r="AL32" t="s">
        <v>65</v>
      </c>
      <c r="AM32">
        <v>91.171263355912657</v>
      </c>
      <c r="AN32" t="s">
        <v>65</v>
      </c>
      <c r="AO32">
        <v>-753153021.59284997</v>
      </c>
    </row>
    <row r="33" spans="1:41" x14ac:dyDescent="0.25">
      <c r="A33" s="4" t="s">
        <v>66</v>
      </c>
      <c r="B33" s="4" t="s">
        <v>104</v>
      </c>
      <c r="C33" s="6">
        <v>75.864651660565599</v>
      </c>
      <c r="D33" s="7">
        <f t="shared" si="3"/>
        <v>6.7049999999999998E-2</v>
      </c>
      <c r="E33" s="4">
        <f t="shared" si="4"/>
        <v>17.050526821670811</v>
      </c>
      <c r="F33" s="6">
        <f t="shared" si="5"/>
        <v>-0.53414017650229118</v>
      </c>
      <c r="G33" s="6">
        <f t="shared" si="6"/>
        <v>80.097384812696504</v>
      </c>
      <c r="H33" s="6">
        <f t="shared" si="0"/>
        <v>69.872864308113506</v>
      </c>
      <c r="L33" s="3">
        <f t="shared" si="1"/>
        <v>22.474929296398084</v>
      </c>
      <c r="M33" s="2">
        <f t="shared" si="2"/>
        <v>189.59711383620402</v>
      </c>
      <c r="N33" t="s">
        <v>66</v>
      </c>
      <c r="O33">
        <v>2205.428229616</v>
      </c>
      <c r="Q33">
        <v>495.668435289</v>
      </c>
      <c r="S33">
        <v>1564.393</v>
      </c>
      <c r="V33">
        <v>75.864651660565599</v>
      </c>
      <c r="W33">
        <v>0.33105644721953398</v>
      </c>
      <c r="X33">
        <v>6.7050000000000001</v>
      </c>
      <c r="Z33" s="1">
        <v>1993</v>
      </c>
      <c r="AA33" s="1"/>
      <c r="AB33" t="s">
        <v>66</v>
      </c>
      <c r="AC33">
        <v>-8.583847557128907</v>
      </c>
      <c r="AD33" s="1">
        <v>-1012.7140000000001</v>
      </c>
      <c r="AE33" s="1">
        <v>1063.8779999999999</v>
      </c>
      <c r="AF33" s="1">
        <v>-8.5839999999999996</v>
      </c>
      <c r="AG33" t="s">
        <v>66</v>
      </c>
      <c r="AH33">
        <v>11.632182499999999</v>
      </c>
      <c r="AJ33">
        <v>80.097384812696504</v>
      </c>
      <c r="AL33" t="s">
        <v>66</v>
      </c>
      <c r="AM33">
        <v>92.102003737840107</v>
      </c>
      <c r="AN33" t="s">
        <v>66</v>
      </c>
      <c r="AO33">
        <v>-1012714358.48795</v>
      </c>
    </row>
    <row r="34" spans="1:41" x14ac:dyDescent="0.25">
      <c r="A34" s="4" t="s">
        <v>67</v>
      </c>
      <c r="B34" s="4" t="s">
        <v>104</v>
      </c>
      <c r="C34" s="6">
        <v>77.886272567734693</v>
      </c>
      <c r="D34" s="7">
        <f t="shared" si="3"/>
        <v>7.0250000000000007E-2</v>
      </c>
      <c r="E34" s="4">
        <f t="shared" si="4"/>
        <v>17.838746487702515</v>
      </c>
      <c r="F34" s="6">
        <f t="shared" si="5"/>
        <v>-1.4699223016749994</v>
      </c>
      <c r="G34" s="6">
        <f t="shared" si="6"/>
        <v>82.467518594142106</v>
      </c>
      <c r="H34" s="6">
        <f t="shared" si="0"/>
        <v>70.617713719163049</v>
      </c>
      <c r="L34" s="3">
        <f t="shared" si="1"/>
        <v>22.903582235481672</v>
      </c>
      <c r="M34" s="2">
        <f t="shared" si="2"/>
        <v>203.5317508900705</v>
      </c>
      <c r="N34" t="s">
        <v>67</v>
      </c>
      <c r="O34">
        <v>2324.7040236490002</v>
      </c>
      <c r="Q34">
        <v>532.44049778800002</v>
      </c>
      <c r="S34">
        <v>1601.6510000000001</v>
      </c>
      <c r="V34">
        <v>77.886272567734693</v>
      </c>
      <c r="W34">
        <v>2.66477320190462</v>
      </c>
      <c r="X34">
        <v>7.0250000000000004</v>
      </c>
      <c r="Z34" s="1">
        <v>1994</v>
      </c>
      <c r="AA34" s="1"/>
      <c r="AB34" t="s">
        <v>67</v>
      </c>
      <c r="AC34">
        <v>-1908.7685578490448</v>
      </c>
      <c r="AD34" s="1">
        <v>-2991.759</v>
      </c>
      <c r="AE34" s="1">
        <v>-638.84100000000001</v>
      </c>
      <c r="AF34" s="1">
        <v>-1908.769</v>
      </c>
      <c r="AG34" t="s">
        <v>67</v>
      </c>
      <c r="AH34">
        <v>11.421824916666667</v>
      </c>
      <c r="AJ34">
        <v>82.467518594142106</v>
      </c>
      <c r="AL34" t="s">
        <v>67</v>
      </c>
      <c r="AM34">
        <v>90.667727946217411</v>
      </c>
      <c r="AN34" t="s">
        <v>67</v>
      </c>
      <c r="AO34">
        <v>-2991758597.3227501</v>
      </c>
    </row>
    <row r="35" spans="1:41" x14ac:dyDescent="0.25">
      <c r="A35" s="4" t="s">
        <v>68</v>
      </c>
      <c r="B35" s="4" t="s">
        <v>104</v>
      </c>
      <c r="C35" s="6">
        <v>79.3723857424404</v>
      </c>
      <c r="D35" s="7">
        <f t="shared" si="3"/>
        <v>7.1341666666666678E-2</v>
      </c>
      <c r="E35" s="4">
        <f t="shared" si="4"/>
        <v>18.69605033802921</v>
      </c>
      <c r="F35" s="6">
        <f t="shared" si="5"/>
        <v>-2.9429092678602311</v>
      </c>
      <c r="G35" s="6">
        <f t="shared" si="6"/>
        <v>84.323119868761395</v>
      </c>
      <c r="H35" s="6">
        <f t="shared" si="0"/>
        <v>73.549598250363843</v>
      </c>
      <c r="L35" s="3">
        <f t="shared" si="1"/>
        <v>23.554854957613344</v>
      </c>
      <c r="M35" s="2">
        <f t="shared" si="2"/>
        <v>238.33009144145694</v>
      </c>
      <c r="N35" t="s">
        <v>68</v>
      </c>
      <c r="O35">
        <v>2402.7238238250002</v>
      </c>
      <c r="Q35">
        <v>565.958111734</v>
      </c>
      <c r="S35">
        <v>1628.6959999999999</v>
      </c>
      <c r="V35">
        <v>79.3723857424404</v>
      </c>
      <c r="W35">
        <v>1.9080553295361899</v>
      </c>
      <c r="X35">
        <v>7.1341666666666672</v>
      </c>
      <c r="Z35" s="1">
        <v>1995</v>
      </c>
      <c r="AA35" s="1"/>
      <c r="AB35" t="s">
        <v>68</v>
      </c>
      <c r="AC35">
        <v>-5272.0729496779895</v>
      </c>
      <c r="AD35" s="1">
        <v>-7013.8379999999997</v>
      </c>
      <c r="AE35" s="1">
        <v>-3216.366</v>
      </c>
      <c r="AF35" s="1">
        <v>-5272.0730000000003</v>
      </c>
      <c r="AG35" t="s">
        <v>68</v>
      </c>
      <c r="AH35">
        <v>10.081495833333332</v>
      </c>
      <c r="AJ35">
        <v>84.323119868761395</v>
      </c>
      <c r="AL35" t="s">
        <v>68</v>
      </c>
      <c r="AM35">
        <v>92.663963118141339</v>
      </c>
      <c r="AN35" t="s">
        <v>68</v>
      </c>
      <c r="AO35">
        <v>-7013838349.1303997</v>
      </c>
    </row>
    <row r="36" spans="1:41" x14ac:dyDescent="0.25">
      <c r="A36" s="4" t="s">
        <v>69</v>
      </c>
      <c r="B36" s="4" t="s">
        <v>104</v>
      </c>
      <c r="C36" s="6">
        <v>81.451042976143995</v>
      </c>
      <c r="D36" s="7">
        <f t="shared" si="3"/>
        <v>6.3225000000000003E-2</v>
      </c>
      <c r="E36" s="4">
        <f t="shared" si="4"/>
        <v>19.627408683142772</v>
      </c>
      <c r="F36" s="6">
        <f t="shared" si="5"/>
        <v>-2.8628736588912447</v>
      </c>
      <c r="G36" s="6">
        <f t="shared" si="6"/>
        <v>85.877664889386594</v>
      </c>
      <c r="H36" s="6">
        <f t="shared" si="0"/>
        <v>77.922960545459475</v>
      </c>
      <c r="L36" s="3">
        <f t="shared" si="1"/>
        <v>24.09718521209286</v>
      </c>
      <c r="M36" s="2">
        <f t="shared" si="2"/>
        <v>234.15666081150553</v>
      </c>
      <c r="N36" t="s">
        <v>69</v>
      </c>
      <c r="O36">
        <v>2478.912953689</v>
      </c>
      <c r="Q36">
        <v>597.34824569700004</v>
      </c>
      <c r="V36">
        <v>81.451042976143995</v>
      </c>
      <c r="W36">
        <v>2.6188670206395601</v>
      </c>
      <c r="X36">
        <v>6.3224999999999998</v>
      </c>
      <c r="Z36" s="1">
        <v>1996</v>
      </c>
      <c r="AA36" s="1"/>
      <c r="AB36" t="s">
        <v>69</v>
      </c>
      <c r="AC36">
        <v>-4717.50453888831</v>
      </c>
      <c r="AD36" s="1">
        <v>-6703.6090000000004</v>
      </c>
      <c r="AE36" s="1">
        <v>-4108.1989999999996</v>
      </c>
      <c r="AF36" s="1">
        <v>-4717.5050000000001</v>
      </c>
      <c r="AG36" t="s">
        <v>69</v>
      </c>
      <c r="AH36">
        <v>10.5865575</v>
      </c>
      <c r="AJ36">
        <v>85.877664889386594</v>
      </c>
      <c r="AL36" t="s">
        <v>69</v>
      </c>
      <c r="AM36">
        <v>95.668462549070298</v>
      </c>
      <c r="AN36" t="s">
        <v>69</v>
      </c>
      <c r="AO36">
        <v>-6703609362.9119101</v>
      </c>
    </row>
    <row r="37" spans="1:41" x14ac:dyDescent="0.25">
      <c r="A37" s="4" t="s">
        <v>70</v>
      </c>
      <c r="B37" s="4" t="s">
        <v>104</v>
      </c>
      <c r="C37" s="6">
        <v>82.949830890079596</v>
      </c>
      <c r="D37" s="7">
        <f t="shared" si="3"/>
        <v>5.6825000000000007E-2</v>
      </c>
      <c r="E37" s="4">
        <f t="shared" si="4"/>
        <v>19.857882530652891</v>
      </c>
      <c r="F37" s="6">
        <f t="shared" si="5"/>
        <v>-2.4649545116270639</v>
      </c>
      <c r="G37" s="6">
        <f t="shared" si="6"/>
        <v>87.001232520572898</v>
      </c>
      <c r="H37" s="6">
        <f t="shared" si="0"/>
        <v>84.899834481640823</v>
      </c>
      <c r="L37" s="3">
        <f t="shared" si="1"/>
        <v>23.939629915541875</v>
      </c>
      <c r="M37" s="2">
        <f t="shared" si="2"/>
        <v>206.87423673313648</v>
      </c>
      <c r="N37" t="s">
        <v>70</v>
      </c>
      <c r="O37">
        <v>2524.7436968840002</v>
      </c>
      <c r="Q37">
        <v>604.41429734999997</v>
      </c>
      <c r="V37">
        <v>82.949830890079596</v>
      </c>
      <c r="W37">
        <v>1.8401089282240699</v>
      </c>
      <c r="X37">
        <v>5.682500000000001</v>
      </c>
      <c r="Z37" s="1">
        <v>1997</v>
      </c>
      <c r="AA37" s="1"/>
      <c r="AB37" t="s">
        <v>70</v>
      </c>
      <c r="AC37">
        <v>-3081.4056626936999</v>
      </c>
      <c r="AD37" s="1">
        <v>-5099.3559999999998</v>
      </c>
      <c r="AE37" s="1">
        <v>-1763.8779999999999</v>
      </c>
      <c r="AF37" s="1">
        <v>-3081.4059999999999</v>
      </c>
      <c r="AG37" t="s">
        <v>70</v>
      </c>
      <c r="AH37">
        <v>12.204244166666667</v>
      </c>
      <c r="AJ37">
        <v>87.001232520572898</v>
      </c>
      <c r="AL37" t="s">
        <v>70</v>
      </c>
      <c r="AM37">
        <v>102.35082286562496</v>
      </c>
      <c r="AN37" t="s">
        <v>70</v>
      </c>
      <c r="AO37">
        <v>-5099355831.7475004</v>
      </c>
    </row>
    <row r="38" spans="1:41" x14ac:dyDescent="0.25">
      <c r="A38" s="4" t="s">
        <v>71</v>
      </c>
      <c r="B38" s="4" t="s">
        <v>104</v>
      </c>
      <c r="C38" s="6">
        <v>85.903045130646305</v>
      </c>
      <c r="D38" s="7">
        <f t="shared" si="3"/>
        <v>4.7125E-2</v>
      </c>
      <c r="E38" s="4">
        <f t="shared" si="4"/>
        <v>20.637445961078132</v>
      </c>
      <c r="F38" s="6">
        <f t="shared" si="5"/>
        <v>-1.6560057217538018</v>
      </c>
      <c r="G38" s="6">
        <f t="shared" si="6"/>
        <v>87.802755475102899</v>
      </c>
      <c r="H38" s="6">
        <f t="shared" si="0"/>
        <v>86.63029464731575</v>
      </c>
      <c r="L38" s="3">
        <f t="shared" si="1"/>
        <v>24.024114546453522</v>
      </c>
      <c r="M38" s="2">
        <f t="shared" si="2"/>
        <v>212.14558514992851</v>
      </c>
      <c r="N38" t="s">
        <v>71</v>
      </c>
      <c r="O38">
        <v>2626.1639880339999</v>
      </c>
      <c r="Q38">
        <v>630.91264466300004</v>
      </c>
      <c r="V38">
        <v>85.903045130646305</v>
      </c>
      <c r="W38">
        <v>3.5602414240965898</v>
      </c>
      <c r="X38">
        <v>4.7125000000000004</v>
      </c>
      <c r="Z38" s="1">
        <v>1998</v>
      </c>
      <c r="AA38" s="1"/>
      <c r="AB38" t="s">
        <v>71</v>
      </c>
      <c r="AC38">
        <v>-1626.7945079640999</v>
      </c>
      <c r="AD38" s="1">
        <v>-3513.143</v>
      </c>
      <c r="AE38" s="1">
        <v>133.37799999999999</v>
      </c>
      <c r="AF38" s="1">
        <v>-1626.7950000000001</v>
      </c>
      <c r="AG38" t="s">
        <v>71</v>
      </c>
      <c r="AH38">
        <v>12.379065000000001</v>
      </c>
      <c r="AJ38">
        <v>87.802755475102899</v>
      </c>
      <c r="AL38" t="s">
        <v>71</v>
      </c>
      <c r="AM38">
        <v>100.8465934072109</v>
      </c>
      <c r="AN38" t="s">
        <v>71</v>
      </c>
      <c r="AO38">
        <v>-3513143028.5309</v>
      </c>
    </row>
    <row r="39" spans="1:41" x14ac:dyDescent="0.25">
      <c r="A39" s="4" t="s">
        <v>72</v>
      </c>
      <c r="B39" s="4" t="s">
        <v>104</v>
      </c>
      <c r="C39" s="6">
        <v>88.756503726900604</v>
      </c>
      <c r="D39" s="7">
        <f t="shared" si="3"/>
        <v>4.6791666666666662E-2</v>
      </c>
      <c r="E39" s="4">
        <f t="shared" si="4"/>
        <v>21.032177979546578</v>
      </c>
      <c r="F39" s="6">
        <f t="shared" si="5"/>
        <v>-1.6451223330065878</v>
      </c>
      <c r="G39" s="6">
        <f t="shared" si="6"/>
        <v>88.296552034883703</v>
      </c>
      <c r="H39" s="6">
        <f t="shared" si="0"/>
        <v>88.172808960605025</v>
      </c>
      <c r="L39" s="3">
        <f t="shared" ref="L39:L52" si="7">(R39/P39)*100</f>
        <v>23.696492196517287</v>
      </c>
      <c r="M39" s="2">
        <f t="shared" ref="M39:M52" si="8">P39/AI39</f>
        <v>212.21512247071354</v>
      </c>
      <c r="N39" t="s">
        <v>72</v>
      </c>
      <c r="P39">
        <v>199.27</v>
      </c>
      <c r="R39">
        <v>47.22</v>
      </c>
      <c r="T39">
        <v>203.56037499999999</v>
      </c>
      <c r="U39">
        <v>217.67</v>
      </c>
      <c r="V39">
        <v>88.756503726900604</v>
      </c>
      <c r="W39">
        <v>3.3217199598856402</v>
      </c>
      <c r="X39">
        <v>4.6791666666666663</v>
      </c>
      <c r="Z39" s="1">
        <v>1999</v>
      </c>
      <c r="AA39" s="1"/>
      <c r="AB39" t="s">
        <v>72</v>
      </c>
      <c r="AC39">
        <v>-1365.1339016860002</v>
      </c>
      <c r="AD39" s="1">
        <v>-3491.1979999999999</v>
      </c>
      <c r="AE39" s="1">
        <v>1422.627</v>
      </c>
      <c r="AF39" s="1">
        <v>-1365.134</v>
      </c>
      <c r="AI39">
        <v>0.93899999999999995</v>
      </c>
      <c r="AJ39">
        <v>88.296552034883703</v>
      </c>
      <c r="AL39" t="s">
        <v>72</v>
      </c>
      <c r="AM39">
        <v>99.342363948796844</v>
      </c>
      <c r="AN39" t="s">
        <v>72</v>
      </c>
      <c r="AO39">
        <v>-3491198373.78299</v>
      </c>
    </row>
    <row r="40" spans="1:41" x14ac:dyDescent="0.25">
      <c r="A40" s="4" t="s">
        <v>73</v>
      </c>
      <c r="B40" s="4" t="s">
        <v>104</v>
      </c>
      <c r="C40" s="6">
        <v>92.012444748903107</v>
      </c>
      <c r="D40" s="7">
        <f t="shared" si="3"/>
        <v>5.5566666666666674E-2</v>
      </c>
      <c r="E40" s="4">
        <f t="shared" si="4"/>
        <v>22.277433528698303</v>
      </c>
      <c r="F40" s="6">
        <f t="shared" si="5"/>
        <v>-0.69693410173295911</v>
      </c>
      <c r="G40" s="6">
        <f t="shared" si="6"/>
        <v>90.411413605672493</v>
      </c>
      <c r="H40" s="6">
        <f t="shared" si="0"/>
        <v>94.42378866022554</v>
      </c>
      <c r="L40" s="3">
        <f t="shared" si="7"/>
        <v>24.211326619450436</v>
      </c>
      <c r="M40" s="2">
        <f t="shared" si="8"/>
        <v>192.1414746543779</v>
      </c>
      <c r="N40" t="s">
        <v>73</v>
      </c>
      <c r="P40">
        <v>208.4735</v>
      </c>
      <c r="R40">
        <v>50.474200000000003</v>
      </c>
      <c r="T40">
        <v>210.3923125</v>
      </c>
      <c r="U40">
        <v>225.655</v>
      </c>
      <c r="V40">
        <v>92.012444748903107</v>
      </c>
      <c r="W40">
        <v>3.6683971148986898</v>
      </c>
      <c r="X40">
        <v>5.5566666666666675</v>
      </c>
      <c r="Z40" s="1">
        <v>2000</v>
      </c>
      <c r="AA40" s="1"/>
      <c r="AB40" t="s">
        <v>73</v>
      </c>
      <c r="AC40">
        <v>393.24013436557004</v>
      </c>
      <c r="AD40" s="1">
        <v>-1339.0989999999999</v>
      </c>
      <c r="AE40" s="1">
        <v>2652.527</v>
      </c>
      <c r="AF40" s="1">
        <v>393.24</v>
      </c>
      <c r="AI40">
        <v>1.085</v>
      </c>
      <c r="AJ40">
        <v>90.411413605672493</v>
      </c>
      <c r="AL40" t="s">
        <v>73</v>
      </c>
      <c r="AM40">
        <v>102.62067149492968</v>
      </c>
      <c r="AN40" t="s">
        <v>73</v>
      </c>
      <c r="AO40">
        <v>-1339099460.4389501</v>
      </c>
    </row>
    <row r="41" spans="1:41" x14ac:dyDescent="0.25">
      <c r="A41" s="4" t="s">
        <v>74</v>
      </c>
      <c r="B41" s="4" t="s">
        <v>104</v>
      </c>
      <c r="C41" s="6">
        <v>92.801454877591297</v>
      </c>
      <c r="D41" s="7">
        <f t="shared" si="3"/>
        <v>5.07916666666667E-2</v>
      </c>
      <c r="E41" s="4">
        <f t="shared" si="4"/>
        <v>21.854564148422007</v>
      </c>
      <c r="F41" s="6">
        <f t="shared" si="5"/>
        <v>-0.78893588895678923</v>
      </c>
      <c r="G41" s="6">
        <f t="shared" si="6"/>
        <v>92.819469123406407</v>
      </c>
      <c r="H41" s="6">
        <f t="shared" si="0"/>
        <v>97.503495006048283</v>
      </c>
      <c r="L41" s="3">
        <f t="shared" si="7"/>
        <v>23.549807680546628</v>
      </c>
      <c r="M41" s="2">
        <f t="shared" si="8"/>
        <v>191.59293381037565</v>
      </c>
      <c r="N41" t="s">
        <v>74</v>
      </c>
      <c r="P41">
        <v>214.20089999999999</v>
      </c>
      <c r="R41">
        <v>50.443899999999999</v>
      </c>
      <c r="T41">
        <v>212.14129686999999</v>
      </c>
      <c r="U41">
        <v>227.59</v>
      </c>
      <c r="V41">
        <v>92.801454877591297</v>
      </c>
      <c r="W41">
        <v>0.85750371141786597</v>
      </c>
      <c r="X41">
        <v>5.0791666666666702</v>
      </c>
      <c r="Z41" s="1">
        <v>2001</v>
      </c>
      <c r="AA41" s="1"/>
      <c r="AB41" t="s">
        <v>74</v>
      </c>
      <c r="AC41">
        <v>202.95295397184753</v>
      </c>
      <c r="AD41" s="1">
        <v>-1511.5450000000001</v>
      </c>
      <c r="AE41" s="1">
        <v>3183.7809999999999</v>
      </c>
      <c r="AF41" s="1">
        <v>202.953</v>
      </c>
      <c r="AI41">
        <v>1.1180000000000001</v>
      </c>
      <c r="AJ41">
        <v>92.819469123406407</v>
      </c>
      <c r="AL41" t="s">
        <v>74</v>
      </c>
      <c r="AM41">
        <v>105.06677415204229</v>
      </c>
      <c r="AN41" t="s">
        <v>74</v>
      </c>
      <c r="AO41">
        <v>-1511545415.53528</v>
      </c>
    </row>
    <row r="42" spans="1:41" x14ac:dyDescent="0.25">
      <c r="A42" s="4" t="s">
        <v>75</v>
      </c>
      <c r="B42" s="4" t="s">
        <v>104</v>
      </c>
      <c r="C42" s="6">
        <v>94.372951020208404</v>
      </c>
      <c r="D42" s="7">
        <f t="shared" si="3"/>
        <v>4.9641666666666702E-2</v>
      </c>
      <c r="E42" s="4">
        <f t="shared" si="4"/>
        <v>20.790668044413579</v>
      </c>
      <c r="F42" s="6">
        <f t="shared" si="5"/>
        <v>2.6335721262413911</v>
      </c>
      <c r="G42" s="6">
        <f t="shared" si="6"/>
        <v>94.492164782307896</v>
      </c>
      <c r="H42" s="6">
        <f t="shared" si="0"/>
        <v>98.69548458831423</v>
      </c>
      <c r="L42" s="3">
        <f t="shared" si="7"/>
        <v>22.030325235841786</v>
      </c>
      <c r="M42" s="2">
        <f t="shared" si="8"/>
        <v>207.45926622765759</v>
      </c>
      <c r="N42" t="s">
        <v>75</v>
      </c>
      <c r="P42">
        <v>220.5292</v>
      </c>
      <c r="R42">
        <v>48.583300000000001</v>
      </c>
      <c r="T42">
        <v>213.95869999999999</v>
      </c>
      <c r="U42">
        <v>231.44399999999999</v>
      </c>
      <c r="V42">
        <v>94.372951020208404</v>
      </c>
      <c r="W42">
        <v>1.6933960191572699</v>
      </c>
      <c r="X42">
        <v>4.9641666666666699</v>
      </c>
      <c r="Z42" s="1">
        <v>2002</v>
      </c>
      <c r="AA42" s="1"/>
      <c r="AB42" t="s">
        <v>75</v>
      </c>
      <c r="AC42">
        <v>6965.214930026993</v>
      </c>
      <c r="AD42" s="1">
        <v>5463.5889999999999</v>
      </c>
      <c r="AE42" s="1">
        <v>8426.5020000000004</v>
      </c>
      <c r="AF42" s="1">
        <v>6965.2150000000001</v>
      </c>
      <c r="AI42">
        <v>1.0629999999999999</v>
      </c>
      <c r="AJ42">
        <v>94.492164782307896</v>
      </c>
      <c r="AL42" t="s">
        <v>75</v>
      </c>
      <c r="AM42">
        <v>104.58026746157405</v>
      </c>
      <c r="AN42" t="s">
        <v>75</v>
      </c>
      <c r="AO42">
        <v>5463589408.6765099</v>
      </c>
    </row>
    <row r="43" spans="1:41" x14ac:dyDescent="0.25">
      <c r="A43" s="4" t="s">
        <v>76</v>
      </c>
      <c r="B43" s="4" t="s">
        <v>104</v>
      </c>
      <c r="C43" s="6">
        <v>95.190096393795599</v>
      </c>
      <c r="D43" s="7">
        <f t="shared" si="3"/>
        <v>4.1408333333333297E-2</v>
      </c>
      <c r="E43" s="4">
        <f t="shared" si="4"/>
        <v>21.709852754778524</v>
      </c>
      <c r="F43" s="6">
        <f t="shared" si="5"/>
        <v>1.6482725638038629</v>
      </c>
      <c r="G43" s="6">
        <f t="shared" si="6"/>
        <v>95.773056015106803</v>
      </c>
      <c r="H43" s="6">
        <f t="shared" si="0"/>
        <v>99.77159003926127</v>
      </c>
      <c r="L43" s="3">
        <f t="shared" si="7"/>
        <v>22.806839763000337</v>
      </c>
      <c r="M43" s="2">
        <f t="shared" si="8"/>
        <v>253.94593679458239</v>
      </c>
      <c r="N43" t="s">
        <v>76</v>
      </c>
      <c r="P43">
        <v>224.99610000000001</v>
      </c>
      <c r="R43">
        <v>51.314500000000002</v>
      </c>
      <c r="T43">
        <v>216.2886</v>
      </c>
      <c r="U43">
        <v>233.44800000000001</v>
      </c>
      <c r="V43">
        <v>95.190096393795599</v>
      </c>
      <c r="W43">
        <v>0.86586820137915999</v>
      </c>
      <c r="X43">
        <v>4.1408333333333296</v>
      </c>
      <c r="Z43" s="1">
        <v>2003</v>
      </c>
      <c r="AA43" s="1"/>
      <c r="AB43" t="s">
        <v>76</v>
      </c>
      <c r="AC43">
        <v>5925.5192468488922</v>
      </c>
      <c r="AD43" s="1">
        <v>4185.7209999999995</v>
      </c>
      <c r="AE43" s="1">
        <v>7022.8509999999997</v>
      </c>
      <c r="AF43" s="1">
        <v>5925.5190000000002</v>
      </c>
      <c r="AI43">
        <v>0.88600000000000001</v>
      </c>
      <c r="AJ43">
        <v>95.773056015106803</v>
      </c>
      <c r="AL43" t="s">
        <v>76</v>
      </c>
      <c r="AM43">
        <v>104.8129940183192</v>
      </c>
      <c r="AN43" t="s">
        <v>76</v>
      </c>
      <c r="AO43">
        <v>4185721203.0798001</v>
      </c>
    </row>
    <row r="44" spans="1:41" x14ac:dyDescent="0.25">
      <c r="A44" s="4" t="s">
        <v>77</v>
      </c>
      <c r="B44" s="4" t="s">
        <v>104</v>
      </c>
      <c r="C44" s="6">
        <v>97.655396258420197</v>
      </c>
      <c r="D44" s="7">
        <f t="shared" si="3"/>
        <v>4.1308333333333301E-2</v>
      </c>
      <c r="E44" s="4">
        <f t="shared" si="4"/>
        <v>21.761409442327409</v>
      </c>
      <c r="F44" s="6">
        <f t="shared" si="5"/>
        <v>2.0832224077898776</v>
      </c>
      <c r="G44" s="6">
        <f t="shared" si="6"/>
        <v>97.747138091528697</v>
      </c>
      <c r="H44" s="6">
        <f t="shared" si="0"/>
        <v>103.48630238789556</v>
      </c>
      <c r="L44" s="3">
        <f t="shared" si="7"/>
        <v>22.283878081597631</v>
      </c>
      <c r="M44" s="2">
        <f t="shared" si="8"/>
        <v>291.56248447204968</v>
      </c>
      <c r="N44" t="s">
        <v>77</v>
      </c>
      <c r="P44">
        <v>234.70779999999999</v>
      </c>
      <c r="R44">
        <v>52.302</v>
      </c>
      <c r="T44">
        <v>221.5703</v>
      </c>
      <c r="U44">
        <v>239.494</v>
      </c>
      <c r="V44">
        <v>97.655396258420197</v>
      </c>
      <c r="W44">
        <v>2.5898701209691199</v>
      </c>
      <c r="X44">
        <v>4.1308333333333298</v>
      </c>
      <c r="Z44" s="1">
        <v>2004</v>
      </c>
      <c r="AA44" s="1"/>
      <c r="AB44" t="s">
        <v>77</v>
      </c>
      <c r="AC44">
        <v>7720.2465074678958</v>
      </c>
      <c r="AD44" s="1">
        <v>6073.8950000000004</v>
      </c>
      <c r="AE44" s="1">
        <v>8930.0519999999997</v>
      </c>
      <c r="AF44" s="1">
        <v>7720.2470000000003</v>
      </c>
      <c r="AI44">
        <v>0.80500000000000005</v>
      </c>
      <c r="AJ44">
        <v>97.747138091528697</v>
      </c>
      <c r="AL44" t="s">
        <v>77</v>
      </c>
      <c r="AM44">
        <v>105.97090007606478</v>
      </c>
      <c r="AN44" t="s">
        <v>77</v>
      </c>
      <c r="AO44">
        <v>6073895009.2306204</v>
      </c>
    </row>
    <row r="45" spans="1:41" x14ac:dyDescent="0.25">
      <c r="A45" s="4" t="s">
        <v>78</v>
      </c>
      <c r="B45" s="4" t="s">
        <v>104</v>
      </c>
      <c r="C45" s="6">
        <v>100</v>
      </c>
      <c r="D45" s="7">
        <f t="shared" si="3"/>
        <v>3.3941666666666703E-2</v>
      </c>
      <c r="E45" s="4">
        <f t="shared" si="4"/>
        <v>21.911977279724027</v>
      </c>
      <c r="F45" s="6">
        <f t="shared" si="5"/>
        <v>2.0473604481954588</v>
      </c>
      <c r="G45" s="6">
        <f t="shared" si="6"/>
        <v>100</v>
      </c>
      <c r="H45" s="6">
        <f t="shared" si="0"/>
        <v>115.62797767935167</v>
      </c>
      <c r="L45" s="3">
        <f t="shared" si="7"/>
        <v>21.911977279724027</v>
      </c>
      <c r="M45" s="2">
        <f t="shared" si="8"/>
        <v>305.02922885572139</v>
      </c>
      <c r="N45" t="s">
        <v>78</v>
      </c>
      <c r="P45">
        <v>245.24350000000001</v>
      </c>
      <c r="R45">
        <v>53.737699999999997</v>
      </c>
      <c r="T45">
        <v>226.09800000000001</v>
      </c>
      <c r="U45">
        <v>245.244</v>
      </c>
      <c r="V45">
        <v>100</v>
      </c>
      <c r="W45">
        <v>2.4008952207570902</v>
      </c>
      <c r="X45">
        <v>3.3941666666666701</v>
      </c>
      <c r="Y45">
        <v>10109.416474349</v>
      </c>
      <c r="Z45" s="1">
        <v>2005</v>
      </c>
      <c r="AA45" s="1">
        <v>6245.0479999999998</v>
      </c>
      <c r="AB45" t="s">
        <v>78</v>
      </c>
      <c r="AC45">
        <v>8066.4284692817992</v>
      </c>
      <c r="AD45" s="1">
        <v>6245.0479999999998</v>
      </c>
      <c r="AE45" s="1">
        <v>10109.415999999999</v>
      </c>
      <c r="AF45" s="1">
        <v>8066.4279999999999</v>
      </c>
      <c r="AI45">
        <v>0.80400000000000005</v>
      </c>
      <c r="AJ45">
        <v>100</v>
      </c>
      <c r="AL45" t="s">
        <v>78</v>
      </c>
      <c r="AM45">
        <v>115.62797767935167</v>
      </c>
      <c r="AN45" t="s">
        <v>78</v>
      </c>
      <c r="AO45">
        <v>6245047787.0276499</v>
      </c>
    </row>
    <row r="46" spans="1:41" x14ac:dyDescent="0.25">
      <c r="A46" s="4" t="s">
        <v>79</v>
      </c>
      <c r="B46" s="4" t="s">
        <v>104</v>
      </c>
      <c r="C46" s="6">
        <v>103.66940679486601</v>
      </c>
      <c r="D46" s="7">
        <f t="shared" si="3"/>
        <v>3.7999999999999999E-2</v>
      </c>
      <c r="E46" s="4">
        <f t="shared" si="4"/>
        <v>22.098093102743473</v>
      </c>
      <c r="F46" s="6">
        <f t="shared" si="5"/>
        <v>2.7820781370346856</v>
      </c>
      <c r="G46" s="6">
        <f t="shared" si="6"/>
        <v>101.449635626725</v>
      </c>
      <c r="H46" s="6">
        <f t="shared" si="0"/>
        <v>120.64352217520438</v>
      </c>
      <c r="L46" s="3">
        <f t="shared" si="7"/>
        <v>21.31592509878028</v>
      </c>
      <c r="M46" s="2">
        <f t="shared" si="8"/>
        <v>325.01191969887071</v>
      </c>
      <c r="N46" t="s">
        <v>79</v>
      </c>
      <c r="P46">
        <v>259.03449999999998</v>
      </c>
      <c r="R46">
        <v>55.215600000000002</v>
      </c>
      <c r="T46">
        <v>233.09107</v>
      </c>
      <c r="U46">
        <v>254.24299999999999</v>
      </c>
      <c r="V46">
        <v>103.66940679486601</v>
      </c>
      <c r="W46">
        <v>3.6694067948655298</v>
      </c>
      <c r="X46">
        <v>3.8</v>
      </c>
      <c r="Y46">
        <v>12464.752789943001</v>
      </c>
      <c r="Z46" s="1">
        <v>2006</v>
      </c>
      <c r="AA46" s="1">
        <v>9042.0859999999993</v>
      </c>
      <c r="AB46" t="s">
        <v>79</v>
      </c>
      <c r="AC46">
        <v>10645.070388372</v>
      </c>
      <c r="AD46" s="1">
        <v>9042.0859999999993</v>
      </c>
      <c r="AE46" s="1">
        <v>12464.753000000001</v>
      </c>
      <c r="AF46" s="1">
        <v>10645.07</v>
      </c>
      <c r="AI46">
        <v>0.79700000000000004</v>
      </c>
      <c r="AJ46">
        <v>101.449635626725</v>
      </c>
      <c r="AL46" t="s">
        <v>79</v>
      </c>
      <c r="AM46">
        <v>116.37331195877836</v>
      </c>
      <c r="AN46" t="s">
        <v>79</v>
      </c>
      <c r="AO46">
        <v>9042085560.6990108</v>
      </c>
    </row>
    <row r="47" spans="1:41" x14ac:dyDescent="0.25">
      <c r="A47" s="4" t="s">
        <v>80</v>
      </c>
      <c r="B47" s="4" t="s">
        <v>104</v>
      </c>
      <c r="C47" s="6">
        <v>107.511294873677</v>
      </c>
      <c r="D47" s="7">
        <f t="shared" si="3"/>
        <v>4.2975000000000006E-2</v>
      </c>
      <c r="E47" s="4">
        <f t="shared" si="4"/>
        <v>23.059223347297795</v>
      </c>
      <c r="F47" s="6">
        <f t="shared" si="5"/>
        <v>3.5185431627908303</v>
      </c>
      <c r="G47" s="6">
        <f t="shared" si="6"/>
        <v>103.649627725087</v>
      </c>
      <c r="H47" s="6">
        <f t="shared" si="0"/>
        <v>124.10969191722428</v>
      </c>
      <c r="L47" s="3">
        <f t="shared" si="7"/>
        <v>21.448186792273116</v>
      </c>
      <c r="M47" s="2">
        <f t="shared" si="8"/>
        <v>374.8562243502052</v>
      </c>
      <c r="N47" t="s">
        <v>80</v>
      </c>
      <c r="P47">
        <v>274.01990000000001</v>
      </c>
      <c r="R47">
        <v>58.772300000000001</v>
      </c>
      <c r="T47">
        <v>240.23579000000001</v>
      </c>
      <c r="U47">
        <v>263.66500000000002</v>
      </c>
      <c r="V47">
        <v>107.511294873677</v>
      </c>
      <c r="W47">
        <v>3.70590340737012</v>
      </c>
      <c r="X47">
        <v>4.2975000000000003</v>
      </c>
      <c r="Y47">
        <v>16987.166231007501</v>
      </c>
      <c r="Z47" s="1">
        <v>2007</v>
      </c>
      <c r="AA47" s="1">
        <v>13189.477999999999</v>
      </c>
      <c r="AB47" t="s">
        <v>80</v>
      </c>
      <c r="AC47">
        <v>14789.259010132999</v>
      </c>
      <c r="AD47" s="1">
        <v>13189.477999999999</v>
      </c>
      <c r="AE47" s="1">
        <v>16987.166000000001</v>
      </c>
      <c r="AF47" s="1">
        <v>14789.259</v>
      </c>
      <c r="AI47">
        <v>0.73099999999999998</v>
      </c>
      <c r="AJ47">
        <v>103.649627725087</v>
      </c>
      <c r="AL47" t="s">
        <v>80</v>
      </c>
      <c r="AM47">
        <v>115.4387472153972</v>
      </c>
      <c r="AN47" t="s">
        <v>80</v>
      </c>
      <c r="AO47">
        <v>13189478052.17</v>
      </c>
    </row>
    <row r="48" spans="1:41" x14ac:dyDescent="0.25">
      <c r="A48" s="4" t="s">
        <v>81</v>
      </c>
      <c r="B48" s="4" t="s">
        <v>104</v>
      </c>
      <c r="C48" s="6">
        <v>109.01224902545999</v>
      </c>
      <c r="D48" s="7">
        <f t="shared" si="3"/>
        <v>4.35833333333333E-2</v>
      </c>
      <c r="E48" s="4">
        <f t="shared" si="4"/>
        <v>23.574271582979726</v>
      </c>
      <c r="F48" s="6">
        <f t="shared" si="5"/>
        <v>4.8619585196749453</v>
      </c>
      <c r="G48" s="6">
        <f t="shared" si="6"/>
        <v>106.98294908624101</v>
      </c>
      <c r="H48" s="6">
        <f t="shared" si="0"/>
        <v>131.13505988030332</v>
      </c>
      <c r="L48" s="3">
        <f t="shared" si="7"/>
        <v>21.625341916828003</v>
      </c>
      <c r="M48" s="2">
        <f t="shared" si="8"/>
        <v>413.97393850658852</v>
      </c>
      <c r="N48" t="s">
        <v>81</v>
      </c>
      <c r="P48">
        <v>282.74419999999998</v>
      </c>
      <c r="R48">
        <v>61.144399999999997</v>
      </c>
      <c r="T48">
        <v>244.49932999999999</v>
      </c>
      <c r="U48">
        <v>267.346</v>
      </c>
      <c r="V48">
        <v>109.01224902545999</v>
      </c>
      <c r="W48">
        <v>1.3960897350804999</v>
      </c>
      <c r="X48">
        <v>4.3583333333333298</v>
      </c>
      <c r="Y48">
        <v>20241.489245654</v>
      </c>
      <c r="Z48" s="1">
        <v>2008</v>
      </c>
      <c r="AA48" s="1">
        <v>20127.241000000002</v>
      </c>
      <c r="AB48" t="s">
        <v>81</v>
      </c>
      <c r="AC48">
        <v>22627.010418202</v>
      </c>
      <c r="AD48" s="1">
        <v>20127.241000000002</v>
      </c>
      <c r="AE48" s="1">
        <v>20241.489000000001</v>
      </c>
      <c r="AF48" s="1">
        <v>22627.01</v>
      </c>
      <c r="AI48">
        <v>0.68300000000000005</v>
      </c>
      <c r="AJ48">
        <v>106.98294908624101</v>
      </c>
      <c r="AL48" t="s">
        <v>81</v>
      </c>
      <c r="AM48">
        <v>120.29387619521226</v>
      </c>
      <c r="AN48" t="s">
        <v>81</v>
      </c>
      <c r="AO48">
        <v>20127241172.455002</v>
      </c>
    </row>
    <row r="49" spans="1:41" x14ac:dyDescent="0.25">
      <c r="A49" s="4" t="s">
        <v>82</v>
      </c>
      <c r="B49" s="4" t="s">
        <v>104</v>
      </c>
      <c r="C49" s="6">
        <v>104.859242224071</v>
      </c>
      <c r="D49" s="7">
        <f t="shared" si="3"/>
        <v>3.9366666666666703E-2</v>
      </c>
      <c r="E49" s="4">
        <f t="shared" si="4"/>
        <v>21.700639372968212</v>
      </c>
      <c r="F49" s="6">
        <f t="shared" si="5"/>
        <v>2.6831250132749109</v>
      </c>
      <c r="G49" s="6">
        <f t="shared" si="6"/>
        <v>107.524613807428</v>
      </c>
      <c r="H49" s="6">
        <f t="shared" si="0"/>
        <v>132.15710120573524</v>
      </c>
      <c r="L49" s="3">
        <f t="shared" si="7"/>
        <v>20.695018305202588</v>
      </c>
      <c r="M49" s="2">
        <f t="shared" si="8"/>
        <v>383.54305555555561</v>
      </c>
      <c r="N49" t="s">
        <v>82</v>
      </c>
      <c r="P49">
        <v>276.15100000000001</v>
      </c>
      <c r="R49">
        <v>57.149500000000003</v>
      </c>
      <c r="T49">
        <v>236.6054</v>
      </c>
      <c r="U49">
        <v>257.161</v>
      </c>
      <c r="V49">
        <v>104.859242224071</v>
      </c>
      <c r="W49">
        <v>-3.8096698660163302</v>
      </c>
      <c r="X49">
        <v>3.9366666666666701</v>
      </c>
      <c r="Y49">
        <v>14049.5258399514</v>
      </c>
      <c r="Z49" s="1">
        <v>2009</v>
      </c>
      <c r="AA49" s="1">
        <v>10290.94</v>
      </c>
      <c r="AD49" s="1"/>
      <c r="AE49" s="1"/>
      <c r="AF49" s="1"/>
      <c r="AI49">
        <v>0.72</v>
      </c>
      <c r="AJ49">
        <v>107.524613807428</v>
      </c>
      <c r="AL49" t="s">
        <v>82</v>
      </c>
      <c r="AM49">
        <v>126.03285929086934</v>
      </c>
      <c r="AN49" t="s">
        <v>82</v>
      </c>
      <c r="AO49">
        <v>10290939660.290001</v>
      </c>
    </row>
    <row r="50" spans="1:41" x14ac:dyDescent="0.25">
      <c r="A50" s="4" t="s">
        <v>83</v>
      </c>
      <c r="B50" s="4" t="s">
        <v>104</v>
      </c>
      <c r="C50" s="6">
        <v>107.28458188579501</v>
      </c>
      <c r="D50" s="7">
        <f t="shared" si="3"/>
        <v>3.2258333333333299E-2</v>
      </c>
      <c r="E50" s="4">
        <f t="shared" si="4"/>
        <v>22.018833145125573</v>
      </c>
      <c r="F50" s="6">
        <f t="shared" si="5"/>
        <v>3.4663818891116733</v>
      </c>
      <c r="G50" s="6">
        <f t="shared" si="6"/>
        <v>109.47460680370401</v>
      </c>
      <c r="H50" s="6">
        <f t="shared" si="0"/>
        <v>131.19954109594576</v>
      </c>
      <c r="L50" s="3">
        <f t="shared" si="7"/>
        <v>20.523762835338943</v>
      </c>
      <c r="M50" s="2">
        <f t="shared" si="8"/>
        <v>379.33350993377479</v>
      </c>
      <c r="N50" t="s">
        <v>83</v>
      </c>
      <c r="P50">
        <v>286.39679999999998</v>
      </c>
      <c r="R50">
        <v>58.779400000000003</v>
      </c>
      <c r="T50">
        <v>241.4033</v>
      </c>
      <c r="U50">
        <v>263.10899999999998</v>
      </c>
      <c r="V50">
        <v>107.28458188579501</v>
      </c>
      <c r="W50">
        <v>2.3129479197856599</v>
      </c>
      <c r="X50">
        <v>3.22583333333333</v>
      </c>
      <c r="Y50">
        <v>13474.8397681282</v>
      </c>
      <c r="Z50" s="1">
        <v>2010</v>
      </c>
      <c r="AA50" s="1">
        <v>13149.147999999999</v>
      </c>
      <c r="AD50" s="1"/>
      <c r="AE50" s="1"/>
      <c r="AF50" s="1"/>
      <c r="AI50">
        <v>0.755</v>
      </c>
      <c r="AJ50">
        <v>109.47460680370401</v>
      </c>
      <c r="AL50" t="s">
        <v>83</v>
      </c>
      <c r="AM50">
        <v>122.29114266913801</v>
      </c>
      <c r="AN50" t="s">
        <v>83</v>
      </c>
      <c r="AO50">
        <v>13149148087.676001</v>
      </c>
    </row>
    <row r="51" spans="1:41" x14ac:dyDescent="0.25">
      <c r="A51" s="4" t="s">
        <v>84</v>
      </c>
      <c r="B51" s="4" t="s">
        <v>104</v>
      </c>
      <c r="C51" s="6">
        <v>109.976186981129</v>
      </c>
      <c r="D51" s="7">
        <f t="shared" si="3"/>
        <v>3.3191666666666599E-2</v>
      </c>
      <c r="E51" s="4">
        <f t="shared" si="4"/>
        <v>23.570790162184657</v>
      </c>
      <c r="F51" s="6">
        <f t="shared" si="5"/>
        <v>0.54188599972211304</v>
      </c>
      <c r="G51" s="6">
        <f t="shared" si="6"/>
        <v>113.051075331669</v>
      </c>
      <c r="H51" s="6">
        <f t="shared" si="0"/>
        <v>131.70484303170363</v>
      </c>
      <c r="L51" s="3">
        <f t="shared" si="7"/>
        <v>21.432630835099971</v>
      </c>
      <c r="M51" s="2">
        <f t="shared" si="8"/>
        <v>418.23713490959665</v>
      </c>
      <c r="N51" t="s">
        <v>84</v>
      </c>
      <c r="P51">
        <v>300.71249999999998</v>
      </c>
      <c r="R51">
        <v>64.450599999999994</v>
      </c>
      <c r="U51">
        <v>269.70999999999998</v>
      </c>
      <c r="V51">
        <v>109.976186981129</v>
      </c>
      <c r="W51">
        <v>2.5088461436134901</v>
      </c>
      <c r="X51">
        <v>3.3191666666666602</v>
      </c>
      <c r="Y51">
        <v>8433.5197173389588</v>
      </c>
      <c r="Z51" s="1">
        <v>2011</v>
      </c>
      <c r="AA51" s="1">
        <v>2266.3679999999999</v>
      </c>
      <c r="AD51" s="1"/>
      <c r="AE51" s="1"/>
      <c r="AF51" s="1"/>
      <c r="AI51">
        <v>0.71899999999999997</v>
      </c>
      <c r="AJ51">
        <v>113.051075331669</v>
      </c>
      <c r="AL51" t="s">
        <v>84</v>
      </c>
      <c r="AM51">
        <v>119.75760084708436</v>
      </c>
      <c r="AN51" t="s">
        <v>84</v>
      </c>
      <c r="AO51">
        <v>2266368479.7139902</v>
      </c>
    </row>
    <row r="52" spans="1:41" x14ac:dyDescent="0.25">
      <c r="A52" s="4" t="s">
        <v>85</v>
      </c>
      <c r="B52" s="4" t="s">
        <v>104</v>
      </c>
      <c r="C52" s="6">
        <v>110.718305034986</v>
      </c>
      <c r="D52" s="7">
        <f t="shared" si="3"/>
        <v>2.3725E-2</v>
      </c>
      <c r="E52" s="4">
        <f t="shared" si="4"/>
        <v>23.735023822377862</v>
      </c>
      <c r="F52" s="6"/>
      <c r="G52" s="6">
        <f>AJ52</f>
        <v>115.86115774649799</v>
      </c>
      <c r="H52" s="6"/>
      <c r="L52" s="3">
        <f t="shared" si="7"/>
        <v>21.437307782916118</v>
      </c>
      <c r="M52" s="2">
        <f t="shared" si="8"/>
        <v>398.29177377892029</v>
      </c>
      <c r="N52" t="s">
        <v>85</v>
      </c>
      <c r="P52">
        <v>309.87099999999998</v>
      </c>
      <c r="R52">
        <v>66.427999999999997</v>
      </c>
      <c r="U52">
        <v>271.52999999999997</v>
      </c>
      <c r="V52">
        <v>110.718305034986</v>
      </c>
      <c r="W52">
        <v>0.67479885803269701</v>
      </c>
      <c r="X52">
        <v>2.3725000000000001</v>
      </c>
      <c r="AI52">
        <v>0.77800000000000002</v>
      </c>
      <c r="AJ52">
        <v>115.86115774649799</v>
      </c>
      <c r="AL52" t="s">
        <v>85</v>
      </c>
      <c r="AN52" t="s">
        <v>85</v>
      </c>
    </row>
    <row r="57" spans="1:41" x14ac:dyDescent="0.25">
      <c r="N57" t="s">
        <v>13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13</v>
      </c>
      <c r="AE57" t="s">
        <v>98</v>
      </c>
      <c r="AF57" t="s">
        <v>109</v>
      </c>
      <c r="AG57" t="s">
        <v>109</v>
      </c>
      <c r="AH57" t="s">
        <v>109</v>
      </c>
      <c r="AI57" t="s">
        <v>102</v>
      </c>
      <c r="AJ57" t="s">
        <v>109</v>
      </c>
      <c r="AL57" t="s">
        <v>102</v>
      </c>
      <c r="AM57" t="s">
        <v>109</v>
      </c>
      <c r="AN57" t="s">
        <v>109</v>
      </c>
    </row>
    <row r="58" spans="1:41" x14ac:dyDescent="0.25">
      <c r="N58" t="s">
        <v>15</v>
      </c>
      <c r="O58" t="s">
        <v>16</v>
      </c>
      <c r="P58" t="s">
        <v>16</v>
      </c>
      <c r="Q58" t="s">
        <v>17</v>
      </c>
      <c r="R58" t="s">
        <v>17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19</v>
      </c>
      <c r="AB58" t="s">
        <v>20</v>
      </c>
      <c r="AC58" t="s">
        <v>95</v>
      </c>
      <c r="AD58" t="s">
        <v>15</v>
      </c>
      <c r="AE58" t="s">
        <v>95</v>
      </c>
      <c r="AF58" t="s">
        <v>94</v>
      </c>
      <c r="AG58" t="s">
        <v>100</v>
      </c>
      <c r="AH58" t="s">
        <v>100</v>
      </c>
      <c r="AI58" t="s">
        <v>103</v>
      </c>
      <c r="AJ58" t="s">
        <v>110</v>
      </c>
      <c r="AL58" t="s">
        <v>103</v>
      </c>
      <c r="AM58" t="s">
        <v>110</v>
      </c>
      <c r="AN58" t="s">
        <v>110</v>
      </c>
    </row>
    <row r="59" spans="1:41" x14ac:dyDescent="0.25">
      <c r="N59" t="s">
        <v>21</v>
      </c>
      <c r="O59" t="s">
        <v>22</v>
      </c>
      <c r="P59" t="s">
        <v>23</v>
      </c>
      <c r="Q59" t="s">
        <v>22</v>
      </c>
      <c r="R59" t="s">
        <v>23</v>
      </c>
      <c r="S59" t="s">
        <v>111</v>
      </c>
      <c r="T59" t="s">
        <v>112</v>
      </c>
      <c r="U59" t="s">
        <v>113</v>
      </c>
      <c r="V59" t="s">
        <v>114</v>
      </c>
      <c r="W59" t="s">
        <v>115</v>
      </c>
      <c r="X59" t="s">
        <v>116</v>
      </c>
      <c r="Y59" t="s">
        <v>27</v>
      </c>
      <c r="Z59" t="s">
        <v>28</v>
      </c>
      <c r="AA59" t="s">
        <v>29</v>
      </c>
      <c r="AB59" t="s">
        <v>30</v>
      </c>
      <c r="AC59" t="s">
        <v>96</v>
      </c>
      <c r="AD59" t="s">
        <v>21</v>
      </c>
      <c r="AE59" t="s">
        <v>96</v>
      </c>
      <c r="AF59" t="s">
        <v>30</v>
      </c>
      <c r="AG59" t="s">
        <v>27</v>
      </c>
      <c r="AH59" t="s">
        <v>0</v>
      </c>
    </row>
    <row r="60" spans="1:41" x14ac:dyDescent="0.25">
      <c r="N60" t="s">
        <v>31</v>
      </c>
      <c r="O60" t="s">
        <v>32</v>
      </c>
      <c r="P60" t="s">
        <v>32</v>
      </c>
      <c r="Q60" t="s">
        <v>32</v>
      </c>
      <c r="R60" t="s">
        <v>32</v>
      </c>
      <c r="S60" t="s">
        <v>32</v>
      </c>
      <c r="T60" t="s">
        <v>32</v>
      </c>
      <c r="U60" t="s">
        <v>32</v>
      </c>
      <c r="V60" t="s">
        <v>32</v>
      </c>
      <c r="W60" t="s">
        <v>32</v>
      </c>
      <c r="X60" t="s">
        <v>32</v>
      </c>
      <c r="Y60" t="s">
        <v>32</v>
      </c>
      <c r="Z60" t="s">
        <v>32</v>
      </c>
      <c r="AA60" t="s">
        <v>32</v>
      </c>
      <c r="AB60" t="s">
        <v>32</v>
      </c>
      <c r="AC60" t="s">
        <v>32</v>
      </c>
      <c r="AD60" t="s">
        <v>31</v>
      </c>
      <c r="AE60" t="s">
        <v>32</v>
      </c>
      <c r="AF60" t="s">
        <v>32</v>
      </c>
      <c r="AG60" t="s">
        <v>32</v>
      </c>
      <c r="AH60" t="s">
        <v>32</v>
      </c>
      <c r="AJ60" t="s">
        <v>105</v>
      </c>
      <c r="AM60" t="s">
        <v>105</v>
      </c>
      <c r="AN60" t="s">
        <v>105</v>
      </c>
    </row>
    <row r="61" spans="1:41" x14ac:dyDescent="0.25">
      <c r="N61" t="s">
        <v>33</v>
      </c>
      <c r="O61" t="s">
        <v>34</v>
      </c>
      <c r="P61" t="s">
        <v>34</v>
      </c>
      <c r="Q61" t="s">
        <v>34</v>
      </c>
      <c r="R61" t="s">
        <v>34</v>
      </c>
      <c r="S61" t="s">
        <v>34</v>
      </c>
      <c r="T61" t="s">
        <v>34</v>
      </c>
      <c r="U61" t="s">
        <v>34</v>
      </c>
      <c r="V61" t="s">
        <v>34</v>
      </c>
      <c r="W61" t="s">
        <v>34</v>
      </c>
      <c r="X61" t="s">
        <v>34</v>
      </c>
      <c r="Y61" t="s">
        <v>34</v>
      </c>
      <c r="Z61" t="s">
        <v>34</v>
      </c>
      <c r="AA61" t="s">
        <v>34</v>
      </c>
      <c r="AB61" t="s">
        <v>34</v>
      </c>
      <c r="AC61" t="s">
        <v>34</v>
      </c>
      <c r="AD61" t="s">
        <v>33</v>
      </c>
      <c r="AE61" t="s">
        <v>34</v>
      </c>
      <c r="AF61" t="s">
        <v>34</v>
      </c>
      <c r="AG61" t="s">
        <v>34</v>
      </c>
      <c r="AH61" t="s">
        <v>34</v>
      </c>
    </row>
    <row r="62" spans="1:41" x14ac:dyDescent="0.25">
      <c r="A62" s="4" t="s">
        <v>109</v>
      </c>
      <c r="C62" s="4" t="s">
        <v>88</v>
      </c>
      <c r="D62" s="4" t="s">
        <v>88</v>
      </c>
      <c r="E62" s="4" t="s">
        <v>88</v>
      </c>
      <c r="F62" s="4" t="s">
        <v>88</v>
      </c>
      <c r="G62" s="4" t="s">
        <v>88</v>
      </c>
      <c r="H62" s="4" t="s">
        <v>108</v>
      </c>
      <c r="L62" t="s">
        <v>88</v>
      </c>
      <c r="N62" t="s">
        <v>35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  <c r="AA62" t="s">
        <v>36</v>
      </c>
      <c r="AB62" t="s">
        <v>36</v>
      </c>
      <c r="AC62" t="s">
        <v>36</v>
      </c>
      <c r="AD62" t="s">
        <v>35</v>
      </c>
      <c r="AE62" t="s">
        <v>36</v>
      </c>
      <c r="AF62" t="s">
        <v>36</v>
      </c>
      <c r="AG62" t="s">
        <v>36</v>
      </c>
      <c r="AH62" t="s">
        <v>36</v>
      </c>
      <c r="AJ62" t="s">
        <v>106</v>
      </c>
      <c r="AM62" t="s">
        <v>106</v>
      </c>
      <c r="AN62" t="s">
        <v>2</v>
      </c>
    </row>
    <row r="63" spans="1:41" x14ac:dyDescent="0.25">
      <c r="C63" s="4" t="s">
        <v>86</v>
      </c>
      <c r="D63" s="4" t="s">
        <v>87</v>
      </c>
      <c r="E63" s="4" t="s">
        <v>5</v>
      </c>
      <c r="F63" s="4" t="s">
        <v>90</v>
      </c>
      <c r="G63" s="4" t="s">
        <v>101</v>
      </c>
      <c r="H63" s="4" t="s">
        <v>107</v>
      </c>
      <c r="L63" t="s">
        <v>89</v>
      </c>
      <c r="N63" t="s">
        <v>37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38</v>
      </c>
      <c r="U63" t="s">
        <v>38</v>
      </c>
      <c r="V63" t="s">
        <v>38</v>
      </c>
      <c r="W63" t="s">
        <v>38</v>
      </c>
      <c r="X63" t="s">
        <v>38</v>
      </c>
      <c r="Y63" t="s">
        <v>38</v>
      </c>
      <c r="Z63" t="s">
        <v>38</v>
      </c>
      <c r="AA63" t="s">
        <v>38</v>
      </c>
      <c r="AB63" t="s">
        <v>38</v>
      </c>
      <c r="AC63" t="s">
        <v>38</v>
      </c>
      <c r="AD63" t="s">
        <v>37</v>
      </c>
      <c r="AE63" t="s">
        <v>38</v>
      </c>
      <c r="AF63" t="s">
        <v>38</v>
      </c>
      <c r="AG63" t="s">
        <v>38</v>
      </c>
      <c r="AH63" t="s">
        <v>38</v>
      </c>
    </row>
    <row r="64" spans="1:41" x14ac:dyDescent="0.25">
      <c r="M64" t="s">
        <v>99</v>
      </c>
    </row>
    <row r="65" spans="1:40" x14ac:dyDescent="0.25">
      <c r="A65" s="4" t="s">
        <v>3</v>
      </c>
      <c r="B65" s="4" t="s">
        <v>4</v>
      </c>
      <c r="C65" s="4" t="s">
        <v>6</v>
      </c>
      <c r="D65" s="4" t="s">
        <v>7</v>
      </c>
      <c r="E65" s="4" t="s">
        <v>8</v>
      </c>
      <c r="F65" s="4" t="s">
        <v>9</v>
      </c>
      <c r="G65" s="4" t="s">
        <v>10</v>
      </c>
      <c r="H65" s="4" t="s">
        <v>11</v>
      </c>
      <c r="M65" s="2" t="s">
        <v>97</v>
      </c>
      <c r="N65" t="s">
        <v>39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41</v>
      </c>
      <c r="Z65" t="s">
        <v>41</v>
      </c>
      <c r="AA65" t="s">
        <v>41</v>
      </c>
      <c r="AB65" t="s">
        <v>42</v>
      </c>
      <c r="AC65" t="s">
        <v>41</v>
      </c>
      <c r="AD65" t="s">
        <v>39</v>
      </c>
      <c r="AE65" t="s">
        <v>41</v>
      </c>
      <c r="AF65" t="s">
        <v>42</v>
      </c>
      <c r="AG65" t="s">
        <v>41</v>
      </c>
      <c r="AH65" t="s">
        <v>41</v>
      </c>
    </row>
    <row r="66" spans="1:40" x14ac:dyDescent="0.25">
      <c r="A66" s="4" t="s">
        <v>43</v>
      </c>
      <c r="B66" s="4" t="s">
        <v>110</v>
      </c>
      <c r="C66" s="6">
        <f t="shared" ref="C66:C107" si="9">Y66</f>
        <v>16.990587293304301</v>
      </c>
      <c r="D66" s="7">
        <f>AA66/100</f>
        <v>9.8498956576557647E-2</v>
      </c>
      <c r="E66" s="4">
        <f>L66/100*C66</f>
        <v>3.794319926080294</v>
      </c>
      <c r="F66" s="6"/>
      <c r="G66" s="6">
        <f>AG66</f>
        <v>8.6770614745510901</v>
      </c>
      <c r="H66" s="6">
        <f>AM66/100*Y66</f>
        <v>4.4119847643561156</v>
      </c>
      <c r="L66" s="3">
        <f t="shared" ref="L66:L94" si="10">Q66/O66*100</f>
        <v>22.331893892658851</v>
      </c>
      <c r="M66" s="2">
        <f>O66/AC66</f>
        <v>3890.3968931290383</v>
      </c>
      <c r="N66" t="s">
        <v>43</v>
      </c>
      <c r="O66">
        <v>1621</v>
      </c>
      <c r="Q66">
        <v>362</v>
      </c>
      <c r="S66">
        <v>3042</v>
      </c>
      <c r="Y66">
        <v>16.990587293304301</v>
      </c>
      <c r="Z66">
        <v>3.4693877551020602</v>
      </c>
      <c r="AA66">
        <v>9.8498956576557646</v>
      </c>
      <c r="AC66">
        <v>0.41666699941666696</v>
      </c>
      <c r="AG66">
        <v>8.6770614745510901</v>
      </c>
      <c r="AH66">
        <v>8.2071901609101801</v>
      </c>
      <c r="AI66" t="s">
        <v>43</v>
      </c>
      <c r="AJ66">
        <v>25.967229314638246</v>
      </c>
      <c r="AL66" t="s">
        <v>43</v>
      </c>
      <c r="AM66">
        <v>25.967229314638246</v>
      </c>
    </row>
    <row r="67" spans="1:40" x14ac:dyDescent="0.25">
      <c r="A67" s="4" t="s">
        <v>44</v>
      </c>
      <c r="B67" s="4" t="s">
        <v>110</v>
      </c>
      <c r="C67" s="6">
        <f t="shared" si="9"/>
        <v>17.5714620725626</v>
      </c>
      <c r="D67" s="7">
        <f t="shared" ref="D67:D108" si="11">AA67/100</f>
        <v>8.4713098555316751E-2</v>
      </c>
      <c r="E67" s="4">
        <f t="shared" ref="E67:E107" si="12">L67/100*C67</f>
        <v>4.0775654026993626</v>
      </c>
      <c r="F67" s="6"/>
      <c r="G67" s="6">
        <f t="shared" ref="G67:G108" si="13">AG67</f>
        <v>9.4546779127333398</v>
      </c>
      <c r="H67" s="6">
        <f t="shared" ref="H67:H107" si="14">AM67/100*Y67</f>
        <v>5.9350820048321467</v>
      </c>
      <c r="L67" s="3">
        <f t="shared" si="10"/>
        <v>23.205612520237455</v>
      </c>
      <c r="M67" s="2">
        <f t="shared" ref="M67:M94" si="15">O67/AC67</f>
        <v>4509.3911412819116</v>
      </c>
      <c r="N67" t="s">
        <v>44</v>
      </c>
      <c r="O67">
        <v>1853</v>
      </c>
      <c r="Q67">
        <v>430</v>
      </c>
      <c r="S67">
        <v>3146</v>
      </c>
      <c r="Y67">
        <v>17.5714620725626</v>
      </c>
      <c r="Z67">
        <v>3.4188034188034102</v>
      </c>
      <c r="AA67">
        <v>8.4713098555316755</v>
      </c>
      <c r="AC67">
        <v>0.41092022003512352</v>
      </c>
      <c r="AG67">
        <v>9.4546779127333398</v>
      </c>
      <c r="AH67">
        <v>8.9617486341766792</v>
      </c>
      <c r="AI67" t="s">
        <v>44</v>
      </c>
      <c r="AJ67">
        <v>33.776825060560149</v>
      </c>
      <c r="AL67" t="s">
        <v>44</v>
      </c>
      <c r="AM67">
        <v>33.776825060560149</v>
      </c>
    </row>
    <row r="68" spans="1:40" x14ac:dyDescent="0.25">
      <c r="A68" s="4" t="s">
        <v>45</v>
      </c>
      <c r="B68" s="4" t="s">
        <v>110</v>
      </c>
      <c r="C68" s="6">
        <f t="shared" si="9"/>
        <v>18.716455627831301</v>
      </c>
      <c r="D68" s="7">
        <f t="shared" si="11"/>
        <v>9.450305570083567E-2</v>
      </c>
      <c r="E68" s="4">
        <f t="shared" si="12"/>
        <v>4.1564246858946188</v>
      </c>
      <c r="F68" s="6"/>
      <c r="G68" s="6">
        <f t="shared" si="13"/>
        <v>10.2683302346733</v>
      </c>
      <c r="H68" s="6">
        <f t="shared" si="14"/>
        <v>6.9951571613153583</v>
      </c>
      <c r="L68" s="3">
        <f t="shared" si="10"/>
        <v>22.207327971403039</v>
      </c>
      <c r="M68" s="2">
        <f t="shared" si="15"/>
        <v>5589.5437454927178</v>
      </c>
      <c r="N68" t="s">
        <v>45</v>
      </c>
      <c r="O68">
        <v>2238</v>
      </c>
      <c r="Q68">
        <v>497</v>
      </c>
      <c r="S68">
        <v>3351</v>
      </c>
      <c r="Y68">
        <v>18.716455627831301</v>
      </c>
      <c r="Z68">
        <v>6.5162110616656097</v>
      </c>
      <c r="AA68">
        <v>9.4503055700835663</v>
      </c>
      <c r="AC68">
        <v>0.40039046153000818</v>
      </c>
      <c r="AG68">
        <v>10.2683302346733</v>
      </c>
      <c r="AH68">
        <v>8.6058174530106992</v>
      </c>
      <c r="AI68" t="s">
        <v>45</v>
      </c>
      <c r="AJ68">
        <v>37.374368846383419</v>
      </c>
      <c r="AL68" t="s">
        <v>45</v>
      </c>
      <c r="AM68">
        <v>37.374368846383419</v>
      </c>
    </row>
    <row r="69" spans="1:40" x14ac:dyDescent="0.25">
      <c r="A69" s="4" t="s">
        <v>46</v>
      </c>
      <c r="B69" s="4" t="s">
        <v>110</v>
      </c>
      <c r="C69" s="6">
        <f t="shared" si="9"/>
        <v>19.883790520763799</v>
      </c>
      <c r="D69" s="7">
        <f t="shared" si="11"/>
        <v>0.12317364448414103</v>
      </c>
      <c r="E69" s="4">
        <f t="shared" si="12"/>
        <v>4.888978907816969</v>
      </c>
      <c r="F69" s="6"/>
      <c r="G69" s="6">
        <f t="shared" si="13"/>
        <v>11.4404447682381</v>
      </c>
      <c r="H69" s="6">
        <f t="shared" si="14"/>
        <v>7.3106475388543757</v>
      </c>
      <c r="L69" s="3">
        <f t="shared" si="10"/>
        <v>24.587761084646388</v>
      </c>
      <c r="M69" s="2">
        <f t="shared" si="15"/>
        <v>6685.9241977619249</v>
      </c>
      <c r="N69" t="s">
        <v>46</v>
      </c>
      <c r="O69">
        <v>2729</v>
      </c>
      <c r="Q69">
        <v>671</v>
      </c>
      <c r="S69">
        <v>3560</v>
      </c>
      <c r="T69">
        <v>7034</v>
      </c>
      <c r="Y69">
        <v>19.883790520763799</v>
      </c>
      <c r="Z69">
        <v>6.2369441957624598</v>
      </c>
      <c r="AA69">
        <v>12.317364448414104</v>
      </c>
      <c r="AC69">
        <v>0.40817094529930764</v>
      </c>
      <c r="AG69">
        <v>11.4404447682381</v>
      </c>
      <c r="AH69">
        <v>11.4148503873291</v>
      </c>
      <c r="AI69" t="s">
        <v>46</v>
      </c>
      <c r="AJ69">
        <v>36.766870638775721</v>
      </c>
      <c r="AL69" t="s">
        <v>46</v>
      </c>
      <c r="AM69">
        <v>36.766870638775721</v>
      </c>
    </row>
    <row r="70" spans="1:40" x14ac:dyDescent="0.25">
      <c r="A70" s="4" t="s">
        <v>47</v>
      </c>
      <c r="B70" s="4" t="s">
        <v>110</v>
      </c>
      <c r="C70" s="6">
        <f t="shared" si="9"/>
        <v>20.689431734641701</v>
      </c>
      <c r="D70" s="7">
        <f t="shared" si="11"/>
        <v>0.16842722190169274</v>
      </c>
      <c r="E70" s="4">
        <f t="shared" si="12"/>
        <v>5.2086733855517222</v>
      </c>
      <c r="F70" s="6">
        <f>AN70/M70*100/1000000</f>
        <v>-9.8462052825142106</v>
      </c>
      <c r="G70" s="6">
        <f t="shared" si="13"/>
        <v>13.3825892382064</v>
      </c>
      <c r="H70" s="6">
        <f t="shared" si="14"/>
        <v>7.9395875183986959</v>
      </c>
      <c r="L70" s="3">
        <f t="shared" si="10"/>
        <v>25.175526579739216</v>
      </c>
      <c r="M70" s="2">
        <f t="shared" si="15"/>
        <v>6992.2968354711675</v>
      </c>
      <c r="N70" t="s">
        <v>47</v>
      </c>
      <c r="O70">
        <v>2991</v>
      </c>
      <c r="Q70">
        <v>753</v>
      </c>
      <c r="S70">
        <v>3706</v>
      </c>
      <c r="T70">
        <v>7319</v>
      </c>
      <c r="Y70">
        <v>20.689431734641701</v>
      </c>
      <c r="Z70">
        <v>4.0517486494170996</v>
      </c>
      <c r="AA70">
        <v>16.842722190169273</v>
      </c>
      <c r="AC70">
        <v>0.42775643974766342</v>
      </c>
      <c r="AF70">
        <v>-992.15338581543449</v>
      </c>
      <c r="AG70">
        <v>13.3825892382064</v>
      </c>
      <c r="AH70">
        <v>16.976127321205102</v>
      </c>
      <c r="AI70" t="s">
        <v>47</v>
      </c>
      <c r="AJ70">
        <v>38.375087437055669</v>
      </c>
      <c r="AL70" t="s">
        <v>47</v>
      </c>
      <c r="AM70">
        <v>38.375087437055669</v>
      </c>
      <c r="AN70">
        <v>-688475900.38323605</v>
      </c>
    </row>
    <row r="71" spans="1:40" x14ac:dyDescent="0.25">
      <c r="A71" s="4" t="s">
        <v>48</v>
      </c>
      <c r="B71" s="4" t="s">
        <v>110</v>
      </c>
      <c r="C71" s="6">
        <f t="shared" si="9"/>
        <v>21.175643274245299</v>
      </c>
      <c r="D71" s="7">
        <f t="shared" si="11"/>
        <v>0.14624997205142537</v>
      </c>
      <c r="E71" s="4">
        <f t="shared" si="12"/>
        <v>4.9421002894797175</v>
      </c>
      <c r="F71" s="6">
        <f t="shared" ref="F71:F107" si="16">AN71/M71*100/1000000</f>
        <v>-1.4741561181434693</v>
      </c>
      <c r="G71" s="6">
        <f t="shared" si="13"/>
        <v>16.176318539217402</v>
      </c>
      <c r="H71" s="6">
        <f t="shared" si="14"/>
        <v>7.4894451473842638</v>
      </c>
      <c r="L71" s="3">
        <f t="shared" si="10"/>
        <v>23.338607594936708</v>
      </c>
      <c r="M71" s="2">
        <f t="shared" si="15"/>
        <v>8388.6165420522921</v>
      </c>
      <c r="N71" t="s">
        <v>48</v>
      </c>
      <c r="O71">
        <v>3792</v>
      </c>
      <c r="Q71">
        <v>885</v>
      </c>
      <c r="S71">
        <v>3792</v>
      </c>
      <c r="T71">
        <v>7491</v>
      </c>
      <c r="Y71">
        <v>21.175643274245299</v>
      </c>
      <c r="Z71">
        <v>2.3500478207405502</v>
      </c>
      <c r="AA71">
        <v>14.624997205142536</v>
      </c>
      <c r="AC71">
        <v>0.45204116566666663</v>
      </c>
      <c r="AF71">
        <v>-514.7761258796329</v>
      </c>
      <c r="AG71">
        <v>16.176318539217402</v>
      </c>
      <c r="AH71">
        <v>20.8758503401952</v>
      </c>
      <c r="AI71" t="s">
        <v>48</v>
      </c>
      <c r="AJ71">
        <v>35.368206058199135</v>
      </c>
      <c r="AL71" t="s">
        <v>48</v>
      </c>
      <c r="AM71">
        <v>35.368206058199135</v>
      </c>
      <c r="AN71">
        <v>-123661303.98225901</v>
      </c>
    </row>
    <row r="72" spans="1:40" x14ac:dyDescent="0.25">
      <c r="A72" s="4" t="s">
        <v>49</v>
      </c>
      <c r="B72" s="4" t="s">
        <v>110</v>
      </c>
      <c r="C72" s="6">
        <f t="shared" si="9"/>
        <v>21.472458458305599</v>
      </c>
      <c r="D72" s="7">
        <f t="shared" si="11"/>
        <v>0.15474126140234487</v>
      </c>
      <c r="E72" s="4">
        <f t="shared" si="12"/>
        <v>5.3392723912012858</v>
      </c>
      <c r="F72" s="6">
        <f t="shared" si="16"/>
        <v>-5.1171287341500076</v>
      </c>
      <c r="G72" s="6">
        <f t="shared" si="13"/>
        <v>19.0857419932425</v>
      </c>
      <c r="H72" s="6">
        <f t="shared" si="14"/>
        <v>7.6358171081827049</v>
      </c>
      <c r="L72" s="3">
        <f t="shared" si="10"/>
        <v>24.865678057167422</v>
      </c>
      <c r="M72" s="2">
        <f t="shared" si="15"/>
        <v>8361.0382596313011</v>
      </c>
      <c r="N72" t="s">
        <v>49</v>
      </c>
      <c r="O72">
        <v>4653</v>
      </c>
      <c r="Q72">
        <v>1157</v>
      </c>
      <c r="S72">
        <v>3845</v>
      </c>
      <c r="T72">
        <v>7596</v>
      </c>
      <c r="Y72">
        <v>21.472458458305599</v>
      </c>
      <c r="Z72">
        <v>1.4016820184220999</v>
      </c>
      <c r="AA72">
        <v>15.474126140234487</v>
      </c>
      <c r="AC72">
        <v>0.55650983233333329</v>
      </c>
      <c r="AF72">
        <v>-744.461240267623</v>
      </c>
      <c r="AG72">
        <v>19.0857419932425</v>
      </c>
      <c r="AH72">
        <v>17.9856958613389</v>
      </c>
      <c r="AI72" t="s">
        <v>49</v>
      </c>
      <c r="AJ72">
        <v>35.56098209718111</v>
      </c>
      <c r="AL72" t="s">
        <v>49</v>
      </c>
      <c r="AM72">
        <v>35.56098209718111</v>
      </c>
      <c r="AN72">
        <v>-427845091.25686902</v>
      </c>
    </row>
    <row r="73" spans="1:40" x14ac:dyDescent="0.25">
      <c r="A73" s="4" t="s">
        <v>50</v>
      </c>
      <c r="B73" s="4" t="s">
        <v>110</v>
      </c>
      <c r="C73" s="6">
        <f t="shared" si="9"/>
        <v>23.236388695006799</v>
      </c>
      <c r="D73" s="7">
        <f t="shared" si="11"/>
        <v>0.11288419973914664</v>
      </c>
      <c r="E73" s="4">
        <f t="shared" si="12"/>
        <v>5.7612227976047024</v>
      </c>
      <c r="F73" s="6">
        <f t="shared" si="16"/>
        <v>-5.2516219533578807</v>
      </c>
      <c r="G73" s="6">
        <f t="shared" si="13"/>
        <v>21.688343174108802</v>
      </c>
      <c r="H73" s="6">
        <f t="shared" si="14"/>
        <v>8.6021361259669558</v>
      </c>
      <c r="L73" s="3">
        <f t="shared" si="10"/>
        <v>24.79396808697177</v>
      </c>
      <c r="M73" s="2">
        <f t="shared" si="15"/>
        <v>9948.1572620817988</v>
      </c>
      <c r="N73" t="s">
        <v>50</v>
      </c>
      <c r="O73">
        <v>5703</v>
      </c>
      <c r="Q73">
        <v>1414</v>
      </c>
      <c r="S73">
        <v>4161</v>
      </c>
      <c r="T73">
        <v>8220</v>
      </c>
      <c r="Y73">
        <v>23.236388695006799</v>
      </c>
      <c r="Z73">
        <v>8.2148499210110497</v>
      </c>
      <c r="AA73">
        <v>11.288419973914664</v>
      </c>
      <c r="AC73">
        <v>0.57327199900000003</v>
      </c>
      <c r="AF73">
        <v>-1109.2465724983015</v>
      </c>
      <c r="AG73">
        <v>21.688343174108802</v>
      </c>
      <c r="AH73">
        <v>13.636363636204701</v>
      </c>
      <c r="AI73" t="s">
        <v>50</v>
      </c>
      <c r="AJ73">
        <v>37.020107723604418</v>
      </c>
      <c r="AL73" t="s">
        <v>50</v>
      </c>
      <c r="AM73">
        <v>37.020107723604418</v>
      </c>
      <c r="AN73">
        <v>-522439610.73005402</v>
      </c>
    </row>
    <row r="74" spans="1:40" x14ac:dyDescent="0.25">
      <c r="A74" s="4" t="s">
        <v>51</v>
      </c>
      <c r="B74" s="4" t="s">
        <v>110</v>
      </c>
      <c r="C74" s="6">
        <f t="shared" si="9"/>
        <v>24.904207348298101</v>
      </c>
      <c r="D74" s="7">
        <f t="shared" si="11"/>
        <v>0.12816852057879355</v>
      </c>
      <c r="E74" s="4">
        <f t="shared" si="12"/>
        <v>6.8627547850423367</v>
      </c>
      <c r="F74" s="6">
        <f t="shared" si="16"/>
        <v>-6.5561639780967917</v>
      </c>
      <c r="G74" s="6">
        <f t="shared" si="13"/>
        <v>23.344164758798801</v>
      </c>
      <c r="H74" s="6">
        <f t="shared" si="14"/>
        <v>10.299198972111137</v>
      </c>
      <c r="L74" s="3">
        <f t="shared" si="10"/>
        <v>27.556607962113368</v>
      </c>
      <c r="M74" s="2">
        <f t="shared" si="15"/>
        <v>12956.741376590795</v>
      </c>
      <c r="N74" t="s">
        <v>51</v>
      </c>
      <c r="O74">
        <v>6757</v>
      </c>
      <c r="Q74">
        <v>1862</v>
      </c>
      <c r="S74">
        <v>4460</v>
      </c>
      <c r="T74">
        <v>8810</v>
      </c>
      <c r="Y74">
        <v>24.904207348298101</v>
      </c>
      <c r="Z74">
        <v>7.1776155717761698</v>
      </c>
      <c r="AA74">
        <v>12.816852057879354</v>
      </c>
      <c r="AC74">
        <v>0.5215045823333333</v>
      </c>
      <c r="AF74">
        <v>-1735.3634668957625</v>
      </c>
      <c r="AG74">
        <v>23.344164758798801</v>
      </c>
      <c r="AH74">
        <v>7.6346153848517302</v>
      </c>
      <c r="AI74" t="s">
        <v>51</v>
      </c>
      <c r="AJ74">
        <v>41.355257077936919</v>
      </c>
      <c r="AL74" t="s">
        <v>51</v>
      </c>
      <c r="AM74">
        <v>41.355257077936919</v>
      </c>
      <c r="AN74">
        <v>-849465210.867208</v>
      </c>
    </row>
    <row r="75" spans="1:40" x14ac:dyDescent="0.25">
      <c r="A75" s="4" t="s">
        <v>52</v>
      </c>
      <c r="B75" s="4" t="s">
        <v>110</v>
      </c>
      <c r="C75" s="6">
        <f t="shared" si="9"/>
        <v>25.670273204301299</v>
      </c>
      <c r="D75" s="7">
        <f t="shared" si="11"/>
        <v>0.15054556548283676</v>
      </c>
      <c r="E75" s="4">
        <f t="shared" si="12"/>
        <v>7.8790910555074083</v>
      </c>
      <c r="F75" s="6">
        <f t="shared" si="16"/>
        <v>-12.958191234053329</v>
      </c>
      <c r="G75" s="6">
        <f t="shared" si="13"/>
        <v>26.434753661168799</v>
      </c>
      <c r="H75" s="6">
        <f t="shared" si="14"/>
        <v>10.896645498017691</v>
      </c>
      <c r="L75" s="3">
        <f t="shared" si="10"/>
        <v>30.693444486547932</v>
      </c>
      <c r="M75" s="2">
        <f t="shared" si="15"/>
        <v>16203.608387901177</v>
      </c>
      <c r="N75" t="s">
        <v>52</v>
      </c>
      <c r="O75">
        <v>7917</v>
      </c>
      <c r="Q75">
        <v>2430</v>
      </c>
      <c r="S75">
        <v>4587</v>
      </c>
      <c r="T75">
        <v>9081</v>
      </c>
      <c r="Y75">
        <v>25.670273204301299</v>
      </c>
      <c r="Z75">
        <v>3.0760499432463</v>
      </c>
      <c r="AA75">
        <v>15.054556548283676</v>
      </c>
      <c r="AC75">
        <v>0.48859487408443064</v>
      </c>
      <c r="AF75">
        <v>-3245.838391104267</v>
      </c>
      <c r="AG75">
        <v>26.434753661168799</v>
      </c>
      <c r="AH75">
        <v>13.2392353048534</v>
      </c>
      <c r="AI75" t="s">
        <v>52</v>
      </c>
      <c r="AJ75">
        <v>42.448498351750516</v>
      </c>
      <c r="AL75" t="s">
        <v>52</v>
      </c>
      <c r="AM75">
        <v>42.448498351750516</v>
      </c>
      <c r="AN75">
        <v>-2099694561.7213399</v>
      </c>
    </row>
    <row r="76" spans="1:40" x14ac:dyDescent="0.25">
      <c r="A76" s="4" t="s">
        <v>53</v>
      </c>
      <c r="B76" s="4" t="s">
        <v>110</v>
      </c>
      <c r="C76" s="6">
        <f t="shared" si="9"/>
        <v>26.461780361795501</v>
      </c>
      <c r="D76" s="7">
        <f t="shared" si="11"/>
        <v>0.15334269609584217</v>
      </c>
      <c r="E76" s="4">
        <f t="shared" si="12"/>
        <v>7.683273050246787</v>
      </c>
      <c r="F76" s="6">
        <f t="shared" si="16"/>
        <v>-11.084285866894584</v>
      </c>
      <c r="G76" s="6">
        <f t="shared" si="13"/>
        <v>31.252068346942501</v>
      </c>
      <c r="H76" s="6">
        <f t="shared" si="14"/>
        <v>11.088479847916842</v>
      </c>
      <c r="L76" s="3">
        <f t="shared" si="10"/>
        <v>29.03535947014208</v>
      </c>
      <c r="M76" s="2">
        <f t="shared" si="15"/>
        <v>19235.776952332435</v>
      </c>
      <c r="N76" t="s">
        <v>53</v>
      </c>
      <c r="O76">
        <v>9361</v>
      </c>
      <c r="Q76">
        <v>2718</v>
      </c>
      <c r="S76">
        <v>4872</v>
      </c>
      <c r="T76">
        <v>9361</v>
      </c>
      <c r="Y76">
        <v>26.461780361795501</v>
      </c>
      <c r="Z76">
        <v>3.0833608633410599</v>
      </c>
      <c r="AA76">
        <v>15.334269609584217</v>
      </c>
      <c r="AC76">
        <v>0.48664527682958658</v>
      </c>
      <c r="AF76">
        <v>-3336.311020169529</v>
      </c>
      <c r="AG76">
        <v>31.252068346942501</v>
      </c>
      <c r="AH76">
        <v>18.223414326156899</v>
      </c>
      <c r="AI76" t="s">
        <v>53</v>
      </c>
      <c r="AJ76">
        <v>41.903755893635797</v>
      </c>
      <c r="AL76" t="s">
        <v>53</v>
      </c>
      <c r="AM76">
        <v>41.903755893635797</v>
      </c>
      <c r="AN76">
        <v>-2132148506.1147499</v>
      </c>
    </row>
    <row r="77" spans="1:40" x14ac:dyDescent="0.25">
      <c r="A77" s="4" t="s">
        <v>54</v>
      </c>
      <c r="B77" s="4" t="s">
        <v>110</v>
      </c>
      <c r="C77" s="6">
        <f t="shared" si="9"/>
        <v>27.340918668869399</v>
      </c>
      <c r="D77" s="7">
        <f t="shared" si="11"/>
        <v>0.17243977236772681</v>
      </c>
      <c r="E77" s="4">
        <f t="shared" si="12"/>
        <v>8.0633926877993218</v>
      </c>
      <c r="F77" s="6">
        <f t="shared" si="16"/>
        <v>-14.22801652835278</v>
      </c>
      <c r="G77" s="6">
        <f t="shared" si="13"/>
        <v>37.609775457995397</v>
      </c>
      <c r="H77" s="6">
        <f t="shared" si="14"/>
        <v>11.469479301701712</v>
      </c>
      <c r="L77" s="3">
        <f t="shared" si="10"/>
        <v>29.492032749361741</v>
      </c>
      <c r="M77" s="2">
        <f t="shared" si="15"/>
        <v>18282.690073578346</v>
      </c>
      <c r="N77" t="s">
        <v>54</v>
      </c>
      <c r="O77">
        <v>11359</v>
      </c>
      <c r="Q77">
        <v>3350</v>
      </c>
      <c r="S77">
        <v>5004</v>
      </c>
      <c r="T77">
        <v>9672</v>
      </c>
      <c r="U77">
        <v>19138.5</v>
      </c>
      <c r="Y77">
        <v>27.340918668869399</v>
      </c>
      <c r="Z77">
        <v>3.32229462664244</v>
      </c>
      <c r="AA77">
        <v>17.243977236772682</v>
      </c>
      <c r="AC77">
        <v>0.62129806687560285</v>
      </c>
      <c r="AF77">
        <v>-3439.0175176726189</v>
      </c>
      <c r="AG77">
        <v>37.609775457995397</v>
      </c>
      <c r="AH77">
        <v>20.343316290215601</v>
      </c>
      <c r="AI77" t="s">
        <v>54</v>
      </c>
      <c r="AJ77">
        <v>41.949868037027436</v>
      </c>
      <c r="AL77" t="s">
        <v>54</v>
      </c>
      <c r="AM77">
        <v>41.949868037027436</v>
      </c>
      <c r="AN77">
        <v>-2601264165.4962401</v>
      </c>
    </row>
    <row r="78" spans="1:40" x14ac:dyDescent="0.25">
      <c r="A78" s="4" t="s">
        <v>55</v>
      </c>
      <c r="B78" s="4" t="s">
        <v>110</v>
      </c>
      <c r="C78" s="6">
        <f t="shared" si="9"/>
        <v>27.9599232961505</v>
      </c>
      <c r="D78" s="7">
        <f t="shared" si="11"/>
        <v>0.17040019796907024</v>
      </c>
      <c r="E78" s="4">
        <f t="shared" si="12"/>
        <v>7.3775585980202818</v>
      </c>
      <c r="F78" s="6">
        <f t="shared" si="16"/>
        <v>-10.185353696732596</v>
      </c>
      <c r="G78" s="6">
        <f t="shared" si="13"/>
        <v>44.047381940051203</v>
      </c>
      <c r="H78" s="6">
        <f t="shared" si="14"/>
        <v>12.345752839164529</v>
      </c>
      <c r="L78" s="3">
        <f t="shared" si="10"/>
        <v>26.386190405021669</v>
      </c>
      <c r="M78" s="2">
        <f t="shared" si="15"/>
        <v>18993.370225243234</v>
      </c>
      <c r="N78" t="s">
        <v>55</v>
      </c>
      <c r="O78">
        <v>13382</v>
      </c>
      <c r="Q78">
        <v>3531</v>
      </c>
      <c r="S78">
        <v>5052</v>
      </c>
      <c r="T78">
        <v>9893</v>
      </c>
      <c r="U78">
        <v>19571.8</v>
      </c>
      <c r="Y78">
        <v>27.9599232961505</v>
      </c>
      <c r="Z78">
        <v>2.2640227813047198</v>
      </c>
      <c r="AA78">
        <v>17.040019796907025</v>
      </c>
      <c r="AC78">
        <v>0.70456163604996158</v>
      </c>
      <c r="AF78">
        <v>-2768.2504545615843</v>
      </c>
      <c r="AG78">
        <v>44.047381940051203</v>
      </c>
      <c r="AH78">
        <v>17.116843702631598</v>
      </c>
      <c r="AI78" t="s">
        <v>55</v>
      </c>
      <c r="AJ78">
        <v>44.155174205589766</v>
      </c>
      <c r="AL78" t="s">
        <v>55</v>
      </c>
      <c r="AM78">
        <v>44.155174205589766</v>
      </c>
      <c r="AN78">
        <v>-1934541936.3709199</v>
      </c>
    </row>
    <row r="79" spans="1:40" x14ac:dyDescent="0.25">
      <c r="A79" s="4" t="s">
        <v>56</v>
      </c>
      <c r="B79" s="4" t="s">
        <v>110</v>
      </c>
      <c r="C79" s="6">
        <f t="shared" si="9"/>
        <v>27.8930656535086</v>
      </c>
      <c r="D79" s="7">
        <f t="shared" si="11"/>
        <v>0.13884090584102757</v>
      </c>
      <c r="E79" s="4">
        <f t="shared" si="12"/>
        <v>6.3842133374281538</v>
      </c>
      <c r="F79" s="6">
        <f t="shared" si="16"/>
        <v>-6.5753332565138667</v>
      </c>
      <c r="G79" s="6">
        <f t="shared" si="13"/>
        <v>48.670131275341703</v>
      </c>
      <c r="H79" s="6">
        <f t="shared" si="14"/>
        <v>12.446014201911634</v>
      </c>
      <c r="L79" s="3">
        <f t="shared" si="10"/>
        <v>22.888173773129523</v>
      </c>
      <c r="M79" s="2">
        <f t="shared" si="15"/>
        <v>18536.608969737466</v>
      </c>
      <c r="N79" t="s">
        <v>56</v>
      </c>
      <c r="O79">
        <v>14916</v>
      </c>
      <c r="Q79">
        <v>3414</v>
      </c>
      <c r="S79">
        <v>5035</v>
      </c>
      <c r="T79">
        <v>9869</v>
      </c>
      <c r="U79">
        <v>19525</v>
      </c>
      <c r="Y79">
        <v>27.8930656535086</v>
      </c>
      <c r="Z79">
        <v>-0.23911954955599499</v>
      </c>
      <c r="AA79">
        <v>13.884090584102756</v>
      </c>
      <c r="AC79">
        <v>0.80467792271777394</v>
      </c>
      <c r="AF79">
        <v>-2045.0865048874473</v>
      </c>
      <c r="AG79">
        <v>48.670131275341703</v>
      </c>
      <c r="AH79">
        <v>10.4949468769383</v>
      </c>
      <c r="AI79" t="s">
        <v>56</v>
      </c>
      <c r="AJ79">
        <v>44.620459997182422</v>
      </c>
      <c r="AL79" t="s">
        <v>56</v>
      </c>
      <c r="AM79">
        <v>44.620459997182422</v>
      </c>
      <c r="AN79">
        <v>-1218843814.2170801</v>
      </c>
    </row>
    <row r="80" spans="1:40" x14ac:dyDescent="0.25">
      <c r="A80" s="4" t="s">
        <v>57</v>
      </c>
      <c r="B80" s="4" t="s">
        <v>110</v>
      </c>
      <c r="C80" s="6">
        <f t="shared" si="9"/>
        <v>29.103360415180902</v>
      </c>
      <c r="D80" s="7">
        <f t="shared" si="11"/>
        <v>0.146000228236703</v>
      </c>
      <c r="E80" s="4">
        <f t="shared" si="12"/>
        <v>6.1631059202479008</v>
      </c>
      <c r="F80" s="6">
        <f t="shared" si="16"/>
        <v>-5.7825314113940323</v>
      </c>
      <c r="G80" s="6">
        <f t="shared" si="13"/>
        <v>52.847726971257998</v>
      </c>
      <c r="H80" s="6">
        <f t="shared" si="14"/>
        <v>12.776483198057383</v>
      </c>
      <c r="L80" s="3">
        <f t="shared" si="10"/>
        <v>21.176612708383669</v>
      </c>
      <c r="M80" s="2">
        <f t="shared" si="15"/>
        <v>17945.842715330258</v>
      </c>
      <c r="N80" t="s">
        <v>57</v>
      </c>
      <c r="O80">
        <v>16556</v>
      </c>
      <c r="Q80">
        <v>3506</v>
      </c>
      <c r="S80">
        <v>5268</v>
      </c>
      <c r="T80">
        <v>10284</v>
      </c>
      <c r="U80">
        <v>20372.2</v>
      </c>
      <c r="Y80">
        <v>29.103360415180902</v>
      </c>
      <c r="Z80">
        <v>4.3390524967989599</v>
      </c>
      <c r="AA80">
        <v>14.600022823670299</v>
      </c>
      <c r="AC80">
        <v>0.92255349958333333</v>
      </c>
      <c r="AF80">
        <v>-1837.1784886147975</v>
      </c>
      <c r="AG80">
        <v>52.847726971257998</v>
      </c>
      <c r="AH80">
        <v>8.5834896813455703</v>
      </c>
      <c r="AI80" t="s">
        <v>57</v>
      </c>
      <c r="AJ80">
        <v>43.900371007991609</v>
      </c>
      <c r="AL80" t="s">
        <v>57</v>
      </c>
      <c r="AM80">
        <v>43.900371007991609</v>
      </c>
      <c r="AN80">
        <v>-1037723992.05334</v>
      </c>
    </row>
    <row r="81" spans="1:40" x14ac:dyDescent="0.25">
      <c r="A81" s="4" t="s">
        <v>58</v>
      </c>
      <c r="B81" s="4" t="s">
        <v>110</v>
      </c>
      <c r="C81" s="6">
        <f t="shared" si="9"/>
        <v>30.005510016214998</v>
      </c>
      <c r="D81" s="7">
        <f t="shared" si="11"/>
        <v>0.12628711725313768</v>
      </c>
      <c r="E81" s="4">
        <f t="shared" si="12"/>
        <v>5.6390788204551203</v>
      </c>
      <c r="F81" s="6">
        <f t="shared" si="16"/>
        <v>-3.871757795289211</v>
      </c>
      <c r="G81" s="6">
        <f t="shared" si="13"/>
        <v>55.724104335580797</v>
      </c>
      <c r="H81" s="6">
        <f t="shared" si="14"/>
        <v>12.615305720505591</v>
      </c>
      <c r="L81" s="3">
        <f t="shared" si="10"/>
        <v>18.793477655963049</v>
      </c>
      <c r="M81" s="2">
        <f t="shared" si="15"/>
        <v>19002.448143888938</v>
      </c>
      <c r="N81" t="s">
        <v>58</v>
      </c>
      <c r="O81">
        <v>17969</v>
      </c>
      <c r="Q81">
        <v>3377</v>
      </c>
      <c r="T81">
        <v>10451</v>
      </c>
      <c r="U81">
        <v>21003.7</v>
      </c>
      <c r="Y81">
        <v>30.005510016214998</v>
      </c>
      <c r="Z81">
        <v>3.0998124895691301</v>
      </c>
      <c r="AA81">
        <v>12.628711725313769</v>
      </c>
      <c r="AC81">
        <v>0.94561499991666664</v>
      </c>
      <c r="AF81">
        <v>-1736.1642756223755</v>
      </c>
      <c r="AG81">
        <v>55.724104335580797</v>
      </c>
      <c r="AH81">
        <v>5.4427645788571999</v>
      </c>
      <c r="AI81" t="s">
        <v>58</v>
      </c>
      <c r="AJ81">
        <v>42.043297093394749</v>
      </c>
      <c r="AL81" t="s">
        <v>58</v>
      </c>
      <c r="AM81">
        <v>42.043297093394749</v>
      </c>
      <c r="AN81">
        <v>-735728767.30681002</v>
      </c>
    </row>
    <row r="82" spans="1:40" x14ac:dyDescent="0.25">
      <c r="A82" s="4" t="s">
        <v>59</v>
      </c>
      <c r="B82" s="4" t="s">
        <v>110</v>
      </c>
      <c r="C82" s="6">
        <f t="shared" si="9"/>
        <v>31.110803992968901</v>
      </c>
      <c r="D82" s="7">
        <f t="shared" si="11"/>
        <v>0.11057823193961829</v>
      </c>
      <c r="E82" s="4">
        <f t="shared" si="12"/>
        <v>5.4569831294574698</v>
      </c>
      <c r="F82" s="6">
        <f t="shared" si="16"/>
        <v>-3.1940465619052114</v>
      </c>
      <c r="G82" s="6">
        <f t="shared" si="13"/>
        <v>57.849995021215598</v>
      </c>
      <c r="H82" s="6">
        <f t="shared" si="14"/>
        <v>13.240316184527222</v>
      </c>
      <c r="L82" s="3">
        <f t="shared" si="10"/>
        <v>17.540476069634067</v>
      </c>
      <c r="M82" s="2">
        <f t="shared" si="15"/>
        <v>26513.590076750668</v>
      </c>
      <c r="N82" t="s">
        <v>59</v>
      </c>
      <c r="O82">
        <v>19703</v>
      </c>
      <c r="Q82">
        <v>3456</v>
      </c>
      <c r="T82">
        <v>10413</v>
      </c>
      <c r="U82">
        <v>21777.4</v>
      </c>
      <c r="Y82">
        <v>31.110803992968901</v>
      </c>
      <c r="Z82">
        <v>3.6836366925827502</v>
      </c>
      <c r="AA82">
        <v>11.057823193961829</v>
      </c>
      <c r="AC82">
        <v>0.74312833316666671</v>
      </c>
      <c r="AF82">
        <v>-2111.9385942315312</v>
      </c>
      <c r="AG82">
        <v>57.849995021215598</v>
      </c>
      <c r="AH82">
        <v>3.8150289017341099</v>
      </c>
      <c r="AI82" t="s">
        <v>59</v>
      </c>
      <c r="AJ82">
        <v>42.558579288145552</v>
      </c>
      <c r="AL82" t="s">
        <v>59</v>
      </c>
      <c r="AM82">
        <v>42.558579288145552</v>
      </c>
      <c r="AN82">
        <v>-846856412.284096</v>
      </c>
    </row>
    <row r="83" spans="1:40" x14ac:dyDescent="0.25">
      <c r="A83" s="4" t="s">
        <v>60</v>
      </c>
      <c r="B83" s="4" t="s">
        <v>110</v>
      </c>
      <c r="C83" s="6">
        <f t="shared" si="9"/>
        <v>32.5615291233729</v>
      </c>
      <c r="D83" s="7">
        <f t="shared" si="11"/>
        <v>0.11262613114092325</v>
      </c>
      <c r="E83" s="4">
        <f t="shared" si="12"/>
        <v>5.3349921738081436</v>
      </c>
      <c r="F83" s="6">
        <f t="shared" si="16"/>
        <v>-0.24156501063947144</v>
      </c>
      <c r="G83" s="6">
        <f t="shared" si="13"/>
        <v>59.6537810575119</v>
      </c>
      <c r="H83" s="6">
        <f t="shared" si="14"/>
        <v>13.576340940622906</v>
      </c>
      <c r="L83" s="3">
        <f t="shared" si="10"/>
        <v>16.384341637010678</v>
      </c>
      <c r="M83" s="2">
        <f t="shared" si="15"/>
        <v>31318.885448916411</v>
      </c>
      <c r="N83" t="s">
        <v>60</v>
      </c>
      <c r="O83">
        <v>21075</v>
      </c>
      <c r="Q83">
        <v>3453</v>
      </c>
      <c r="T83">
        <v>10836</v>
      </c>
      <c r="U83">
        <v>22792.9</v>
      </c>
      <c r="Y83">
        <v>32.5615291233729</v>
      </c>
      <c r="Z83">
        <v>4.66309109443735</v>
      </c>
      <c r="AA83">
        <v>11.262613114092325</v>
      </c>
      <c r="AC83">
        <v>0.67291666666666661</v>
      </c>
      <c r="AF83">
        <v>-1399.2888015864066</v>
      </c>
      <c r="AG83">
        <v>59.6537810575119</v>
      </c>
      <c r="AH83">
        <v>3.11804008908685</v>
      </c>
      <c r="AI83" t="s">
        <v>60</v>
      </c>
      <c r="AJ83">
        <v>41.694420704824061</v>
      </c>
      <c r="AL83" t="s">
        <v>60</v>
      </c>
      <c r="AM83">
        <v>41.694420704824061</v>
      </c>
      <c r="AN83">
        <v>-75655468.966838807</v>
      </c>
    </row>
    <row r="84" spans="1:40" x14ac:dyDescent="0.25">
      <c r="A84" s="4" t="s">
        <v>61</v>
      </c>
      <c r="B84" s="4" t="s">
        <v>110</v>
      </c>
      <c r="C84" s="6">
        <f t="shared" si="9"/>
        <v>33.950682364933499</v>
      </c>
      <c r="D84" s="7">
        <f t="shared" si="11"/>
        <v>9.47777738960313E-2</v>
      </c>
      <c r="E84" s="4">
        <f t="shared" si="12"/>
        <v>5.3321610475430372</v>
      </c>
      <c r="F84" s="6">
        <f t="shared" si="16"/>
        <v>-7.1273494960669675E-2</v>
      </c>
      <c r="G84" s="6">
        <f t="shared" si="13"/>
        <v>60.9421996548664</v>
      </c>
      <c r="H84" s="6">
        <f t="shared" si="14"/>
        <v>14.90016920150387</v>
      </c>
      <c r="L84" s="3">
        <f t="shared" si="10"/>
        <v>15.70560788801831</v>
      </c>
      <c r="M84" s="2">
        <f t="shared" si="15"/>
        <v>34606.435200524014</v>
      </c>
      <c r="N84" t="s">
        <v>61</v>
      </c>
      <c r="O84">
        <v>22718</v>
      </c>
      <c r="Q84">
        <v>3568</v>
      </c>
      <c r="U84">
        <v>23765.3</v>
      </c>
      <c r="Y84">
        <v>33.950682364933499</v>
      </c>
      <c r="Z84">
        <v>4.2662408030570802</v>
      </c>
      <c r="AA84">
        <v>9.4777773896031299</v>
      </c>
      <c r="AC84">
        <v>0.65646749999999998</v>
      </c>
      <c r="AF84">
        <v>-1472.6964885436973</v>
      </c>
      <c r="AG84">
        <v>60.9421996548664</v>
      </c>
      <c r="AH84">
        <v>2.15982721382289</v>
      </c>
      <c r="AI84" t="s">
        <v>61</v>
      </c>
      <c r="AJ84">
        <v>43.88768697295388</v>
      </c>
      <c r="AL84" t="s">
        <v>61</v>
      </c>
      <c r="AM84">
        <v>43.88768697295388</v>
      </c>
      <c r="AN84">
        <v>-24665215.848712899</v>
      </c>
    </row>
    <row r="85" spans="1:40" x14ac:dyDescent="0.25">
      <c r="A85" s="4" t="s">
        <v>62</v>
      </c>
      <c r="B85" s="4" t="s">
        <v>110</v>
      </c>
      <c r="C85" s="6">
        <f t="shared" si="9"/>
        <v>36.026983600314303</v>
      </c>
      <c r="D85" s="7">
        <f t="shared" si="11"/>
        <v>8.9358333333333331E-2</v>
      </c>
      <c r="E85" s="4">
        <f t="shared" si="12"/>
        <v>6.0862328892812023</v>
      </c>
      <c r="F85" s="6">
        <f t="shared" si="16"/>
        <v>-1.6121916707740369</v>
      </c>
      <c r="G85" s="6">
        <f t="shared" si="13"/>
        <v>63.454615919707599</v>
      </c>
      <c r="H85" s="6">
        <f t="shared" si="14"/>
        <v>16.372814133945983</v>
      </c>
      <c r="L85" s="3">
        <f t="shared" si="10"/>
        <v>16.893540011015816</v>
      </c>
      <c r="M85" s="2">
        <f t="shared" si="15"/>
        <v>36026.13588581849</v>
      </c>
      <c r="N85" t="s">
        <v>62</v>
      </c>
      <c r="O85">
        <v>25418</v>
      </c>
      <c r="Q85">
        <v>4294</v>
      </c>
      <c r="U85">
        <v>25218.7</v>
      </c>
      <c r="Y85">
        <v>36.026983600314303</v>
      </c>
      <c r="Z85">
        <v>6.1156391882282302</v>
      </c>
      <c r="AA85">
        <v>8.9358333333333331</v>
      </c>
      <c r="AC85">
        <v>0.70554333333333341</v>
      </c>
      <c r="AF85">
        <v>-2085.8259360849229</v>
      </c>
      <c r="AG85">
        <v>63.454615919707599</v>
      </c>
      <c r="AH85">
        <v>4.1226215644820403</v>
      </c>
      <c r="AI85" t="s">
        <v>62</v>
      </c>
      <c r="AJ85">
        <v>45.445975482119309</v>
      </c>
      <c r="AL85" t="s">
        <v>62</v>
      </c>
      <c r="AM85">
        <v>45.445975482119309</v>
      </c>
      <c r="AN85">
        <v>-580810362.05290198</v>
      </c>
    </row>
    <row r="86" spans="1:40" x14ac:dyDescent="0.25">
      <c r="A86" s="4" t="s">
        <v>63</v>
      </c>
      <c r="B86" s="4" t="s">
        <v>110</v>
      </c>
      <c r="C86" s="6">
        <f t="shared" si="9"/>
        <v>38.843147509290603</v>
      </c>
      <c r="D86" s="7">
        <f t="shared" si="11"/>
        <v>0.10083333333333334</v>
      </c>
      <c r="E86" s="4">
        <f t="shared" si="12"/>
        <v>7.1815951514309777</v>
      </c>
      <c r="F86" s="6">
        <f t="shared" si="16"/>
        <v>-0.76276189804328187</v>
      </c>
      <c r="G86" s="6">
        <f t="shared" si="13"/>
        <v>65.532190907941697</v>
      </c>
      <c r="H86" s="6">
        <f t="shared" si="14"/>
        <v>18.296589600253213</v>
      </c>
      <c r="L86" s="3">
        <f t="shared" si="10"/>
        <v>18.488705503881388</v>
      </c>
      <c r="M86" s="2">
        <f t="shared" si="15"/>
        <v>47301.607429848962</v>
      </c>
      <c r="N86" t="s">
        <v>63</v>
      </c>
      <c r="O86">
        <v>28598</v>
      </c>
      <c r="Q86">
        <v>5287.4</v>
      </c>
      <c r="U86">
        <v>27190</v>
      </c>
      <c r="V86">
        <v>32986</v>
      </c>
      <c r="Y86">
        <v>38.843147509290603</v>
      </c>
      <c r="Z86">
        <v>7.8168184720068803</v>
      </c>
      <c r="AA86">
        <v>10.083333333333334</v>
      </c>
      <c r="AC86">
        <v>0.60458833333333328</v>
      </c>
      <c r="AF86">
        <v>-2744.5638955358427</v>
      </c>
      <c r="AG86">
        <v>65.532190907941697</v>
      </c>
      <c r="AH86">
        <v>3.2741116751269002</v>
      </c>
      <c r="AI86" t="s">
        <v>63</v>
      </c>
      <c r="AJ86">
        <v>47.103777045557365</v>
      </c>
      <c r="AL86" t="s">
        <v>63</v>
      </c>
      <c r="AM86">
        <v>47.103777045557365</v>
      </c>
      <c r="AN86">
        <v>-360798638.63689798</v>
      </c>
    </row>
    <row r="87" spans="1:40" x14ac:dyDescent="0.25">
      <c r="A87" s="4" t="s">
        <v>64</v>
      </c>
      <c r="B87" s="4" t="s">
        <v>110</v>
      </c>
      <c r="C87" s="6">
        <f t="shared" si="9"/>
        <v>39.592078626004003</v>
      </c>
      <c r="D87" s="7">
        <f t="shared" si="11"/>
        <v>9.210833333333332E-2</v>
      </c>
      <c r="E87" s="4">
        <f t="shared" si="12"/>
        <v>6.7667431971480072</v>
      </c>
      <c r="F87" s="6">
        <f t="shared" si="16"/>
        <v>0.59538739262633145</v>
      </c>
      <c r="G87" s="6">
        <f t="shared" si="13"/>
        <v>67.6258711286427</v>
      </c>
      <c r="H87" s="6">
        <f t="shared" si="14"/>
        <v>17.525433413462636</v>
      </c>
      <c r="L87" s="3">
        <f t="shared" si="10"/>
        <v>17.091154170176917</v>
      </c>
      <c r="M87" s="2">
        <f t="shared" si="15"/>
        <v>47762.947702187754</v>
      </c>
      <c r="N87" t="s">
        <v>64</v>
      </c>
      <c r="O87">
        <v>29675</v>
      </c>
      <c r="Q87">
        <v>5071.8</v>
      </c>
      <c r="U87">
        <v>27746</v>
      </c>
      <c r="V87">
        <v>33622</v>
      </c>
      <c r="Y87">
        <v>39.592078626004003</v>
      </c>
      <c r="Z87">
        <v>1.9280907051476299</v>
      </c>
      <c r="AA87">
        <v>9.2108333333333317</v>
      </c>
      <c r="AC87">
        <v>0.62129750000000006</v>
      </c>
      <c r="AF87">
        <v>-2301.1835138983038</v>
      </c>
      <c r="AG87">
        <v>67.6258711286427</v>
      </c>
      <c r="AH87">
        <v>3.1948881789137502</v>
      </c>
      <c r="AI87" t="s">
        <v>64</v>
      </c>
      <c r="AJ87">
        <v>44.264999519252228</v>
      </c>
      <c r="AL87" t="s">
        <v>64</v>
      </c>
      <c r="AM87">
        <v>44.264999519252228</v>
      </c>
      <c r="AN87">
        <v>284374568.96553397</v>
      </c>
    </row>
    <row r="88" spans="1:40" x14ac:dyDescent="0.25">
      <c r="A88" s="4" t="s">
        <v>65</v>
      </c>
      <c r="B88" s="4" t="s">
        <v>110</v>
      </c>
      <c r="C88" s="6">
        <f t="shared" si="9"/>
        <v>40.915661291390599</v>
      </c>
      <c r="D88" s="7">
        <f t="shared" si="11"/>
        <v>9.0700000000000003E-2</v>
      </c>
      <c r="E88" s="4">
        <f t="shared" si="12"/>
        <v>6.7621341576700233</v>
      </c>
      <c r="F88" s="6">
        <f t="shared" si="16"/>
        <v>1.1312992018548427</v>
      </c>
      <c r="G88" s="6">
        <f t="shared" si="13"/>
        <v>69.735656581810602</v>
      </c>
      <c r="H88" s="6">
        <f t="shared" si="14"/>
        <v>18.387852029258948</v>
      </c>
      <c r="L88" s="3">
        <f t="shared" si="10"/>
        <v>16.527006882552573</v>
      </c>
      <c r="M88" s="2">
        <f t="shared" si="15"/>
        <v>53646.218088236346</v>
      </c>
      <c r="N88" t="s">
        <v>65</v>
      </c>
      <c r="O88">
        <v>31529</v>
      </c>
      <c r="Q88">
        <v>5210.8</v>
      </c>
      <c r="U88">
        <v>28899</v>
      </c>
      <c r="V88">
        <v>34746</v>
      </c>
      <c r="Y88">
        <v>40.915661291390599</v>
      </c>
      <c r="Z88">
        <v>3.3430491939801299</v>
      </c>
      <c r="AA88">
        <v>9.07</v>
      </c>
      <c r="AC88">
        <v>0.58772083333333325</v>
      </c>
      <c r="AF88">
        <v>-1529.9363901837921</v>
      </c>
      <c r="AG88">
        <v>69.735656581810602</v>
      </c>
      <c r="AH88">
        <v>3.11979042629198</v>
      </c>
      <c r="AI88" t="s">
        <v>65</v>
      </c>
      <c r="AJ88">
        <v>44.940864815322165</v>
      </c>
      <c r="AL88" t="s">
        <v>65</v>
      </c>
      <c r="AM88">
        <v>44.940864815322165</v>
      </c>
      <c r="AN88">
        <v>606899237.05752599</v>
      </c>
    </row>
    <row r="89" spans="1:40" x14ac:dyDescent="0.25">
      <c r="A89" s="4" t="s">
        <v>66</v>
      </c>
      <c r="B89" s="4" t="s">
        <v>110</v>
      </c>
      <c r="C89" s="6">
        <f t="shared" si="9"/>
        <v>42.017861802780203</v>
      </c>
      <c r="D89" s="7">
        <f t="shared" si="11"/>
        <v>7.7008333333333331E-2</v>
      </c>
      <c r="E89" s="4">
        <f t="shared" si="12"/>
        <v>6.4882517851036505</v>
      </c>
      <c r="F89" s="6">
        <f t="shared" si="16"/>
        <v>3.5110586133059201</v>
      </c>
      <c r="G89" s="6">
        <f t="shared" si="13"/>
        <v>70.718075762293395</v>
      </c>
      <c r="H89" s="6">
        <f t="shared" si="14"/>
        <v>18.109987839581702</v>
      </c>
      <c r="L89" s="3">
        <f t="shared" si="10"/>
        <v>15.441651494684914</v>
      </c>
      <c r="M89" s="2">
        <f t="shared" si="15"/>
        <v>50282.812643410994</v>
      </c>
      <c r="N89" t="s">
        <v>66</v>
      </c>
      <c r="O89">
        <v>34054</v>
      </c>
      <c r="Q89">
        <v>5258.5</v>
      </c>
      <c r="U89">
        <v>29800</v>
      </c>
      <c r="V89">
        <v>35682</v>
      </c>
      <c r="Y89">
        <v>42.017861802780203</v>
      </c>
      <c r="Z89">
        <v>2.69383526161285</v>
      </c>
      <c r="AA89">
        <v>7.7008333333333328</v>
      </c>
      <c r="AC89">
        <v>0.67724930666666672</v>
      </c>
      <c r="AF89">
        <v>-151.4477819887085</v>
      </c>
      <c r="AG89">
        <v>70.718075762293395</v>
      </c>
      <c r="AH89">
        <v>1.40877598152424</v>
      </c>
      <c r="AI89" t="s">
        <v>66</v>
      </c>
      <c r="AJ89">
        <v>43.10068876085316</v>
      </c>
      <c r="AL89" t="s">
        <v>66</v>
      </c>
      <c r="AM89">
        <v>43.10068876085316</v>
      </c>
      <c r="AN89">
        <v>1765459024.3289599</v>
      </c>
    </row>
    <row r="90" spans="1:40" x14ac:dyDescent="0.25">
      <c r="A90" s="4" t="s">
        <v>67</v>
      </c>
      <c r="B90" s="4" t="s">
        <v>110</v>
      </c>
      <c r="C90" s="6">
        <f t="shared" si="9"/>
        <v>44.436579591662799</v>
      </c>
      <c r="D90" s="7">
        <f t="shared" si="11"/>
        <v>7.9208333333333325E-2</v>
      </c>
      <c r="E90" s="4">
        <f t="shared" si="12"/>
        <v>7.332569492798573</v>
      </c>
      <c r="F90" s="6">
        <f t="shared" si="16"/>
        <v>2.878974471106063</v>
      </c>
      <c r="G90" s="6">
        <f t="shared" si="13"/>
        <v>72.376914706387296</v>
      </c>
      <c r="H90" s="6">
        <f t="shared" si="14"/>
        <v>19.892152962328009</v>
      </c>
      <c r="L90" s="3">
        <f t="shared" si="10"/>
        <v>16.501201397990386</v>
      </c>
      <c r="M90" s="2">
        <f t="shared" si="15"/>
        <v>54774.844055624628</v>
      </c>
      <c r="N90" t="s">
        <v>67</v>
      </c>
      <c r="O90">
        <v>36624</v>
      </c>
      <c r="Q90">
        <v>6043.4</v>
      </c>
      <c r="U90">
        <v>31974</v>
      </c>
      <c r="V90">
        <v>37736</v>
      </c>
      <c r="Y90">
        <v>44.436579591662799</v>
      </c>
      <c r="Z90">
        <v>5.7564037890252902</v>
      </c>
      <c r="AA90">
        <v>7.9208333333333325</v>
      </c>
      <c r="AC90">
        <v>0.66862810166666675</v>
      </c>
      <c r="AF90">
        <v>-173.05390598519898</v>
      </c>
      <c r="AG90">
        <v>72.376914706387296</v>
      </c>
      <c r="AH90">
        <v>2.3457071282167998</v>
      </c>
      <c r="AI90" t="s">
        <v>67</v>
      </c>
      <c r="AJ90">
        <v>44.76526579030439</v>
      </c>
      <c r="AL90" t="s">
        <v>67</v>
      </c>
      <c r="AM90">
        <v>44.76526579030439</v>
      </c>
      <c r="AN90">
        <v>1576953776.94959</v>
      </c>
    </row>
    <row r="91" spans="1:40" x14ac:dyDescent="0.25">
      <c r="A91" s="4" t="s">
        <v>68</v>
      </c>
      <c r="B91" s="4" t="s">
        <v>110</v>
      </c>
      <c r="C91" s="6">
        <f t="shared" si="9"/>
        <v>48.761774547147702</v>
      </c>
      <c r="D91" s="7">
        <f t="shared" si="11"/>
        <v>8.2549999999999985E-2</v>
      </c>
      <c r="E91" s="4">
        <f t="shared" si="12"/>
        <v>8.4356107691337652</v>
      </c>
      <c r="F91" s="6">
        <f t="shared" si="16"/>
        <v>2.5662042332447408</v>
      </c>
      <c r="G91" s="6">
        <f t="shared" si="13"/>
        <v>74.196805975150497</v>
      </c>
      <c r="H91" s="6">
        <f t="shared" si="14"/>
        <v>33.942760035709938</v>
      </c>
      <c r="L91" s="3">
        <f t="shared" si="10"/>
        <v>17.299638594935431</v>
      </c>
      <c r="M91" s="2">
        <f t="shared" si="15"/>
        <v>67062.689120021416</v>
      </c>
      <c r="N91" t="s">
        <v>68</v>
      </c>
      <c r="O91">
        <v>41829.217302600002</v>
      </c>
      <c r="Q91">
        <v>7236.3034204399992</v>
      </c>
      <c r="U91">
        <v>35529</v>
      </c>
      <c r="V91">
        <v>41409</v>
      </c>
      <c r="Y91">
        <v>48.761774547147702</v>
      </c>
      <c r="Z91">
        <v>9.7334110663557407</v>
      </c>
      <c r="AA91">
        <v>8.254999999999999</v>
      </c>
      <c r="AC91">
        <v>0.62373307499999997</v>
      </c>
      <c r="AF91">
        <v>-54.890286137275695</v>
      </c>
      <c r="AG91">
        <v>74.196805975150497</v>
      </c>
      <c r="AH91">
        <v>2.5144637294169998</v>
      </c>
      <c r="AI91" t="s">
        <v>68</v>
      </c>
      <c r="AJ91">
        <v>69.609361740702695</v>
      </c>
      <c r="AL91" t="s">
        <v>68</v>
      </c>
      <c r="AM91">
        <v>69.609361740702695</v>
      </c>
      <c r="AN91">
        <v>1720965567.1257501</v>
      </c>
    </row>
    <row r="92" spans="1:40" x14ac:dyDescent="0.25">
      <c r="A92" s="4" t="s">
        <v>69</v>
      </c>
      <c r="B92" s="4" t="s">
        <v>110</v>
      </c>
      <c r="C92" s="6">
        <f t="shared" si="9"/>
        <v>52.659513535074403</v>
      </c>
      <c r="D92" s="7">
        <f t="shared" si="11"/>
        <v>7.289166666666666E-2</v>
      </c>
      <c r="E92" s="4">
        <f t="shared" si="12"/>
        <v>9.9294943117016725</v>
      </c>
      <c r="F92" s="6">
        <f t="shared" si="16"/>
        <v>2.7690714076782323</v>
      </c>
      <c r="G92" s="6">
        <f t="shared" si="13"/>
        <v>75.453014107571093</v>
      </c>
      <c r="H92" s="6">
        <f t="shared" si="14"/>
        <v>38.694495314411434</v>
      </c>
      <c r="L92" s="3">
        <f t="shared" si="10"/>
        <v>18.856031218533822</v>
      </c>
      <c r="M92" s="2">
        <f t="shared" si="15"/>
        <v>73982.092699349785</v>
      </c>
      <c r="N92" t="s">
        <v>69</v>
      </c>
      <c r="O92">
        <v>46240.906685760005</v>
      </c>
      <c r="Q92">
        <v>8719.1998003999997</v>
      </c>
      <c r="U92">
        <v>38153</v>
      </c>
      <c r="V92">
        <v>44719</v>
      </c>
      <c r="Y92">
        <v>52.659513535074403</v>
      </c>
      <c r="Z92">
        <v>7.9934313796517698</v>
      </c>
      <c r="AA92">
        <v>7.2891666666666666</v>
      </c>
      <c r="AC92">
        <v>0.62502836833333331</v>
      </c>
      <c r="AF92">
        <v>-140.5730975323944</v>
      </c>
      <c r="AG92">
        <v>75.453014107571093</v>
      </c>
      <c r="AH92">
        <v>1.6930757542869601</v>
      </c>
      <c r="AI92" t="s">
        <v>69</v>
      </c>
      <c r="AJ92">
        <v>73.480540773774095</v>
      </c>
      <c r="AL92" t="s">
        <v>69</v>
      </c>
      <c r="AM92">
        <v>73.480540773774095</v>
      </c>
      <c r="AN92">
        <v>2048616975.7397001</v>
      </c>
    </row>
    <row r="93" spans="1:40" x14ac:dyDescent="0.25">
      <c r="A93" s="4" t="s">
        <v>70</v>
      </c>
      <c r="B93" s="4" t="s">
        <v>110</v>
      </c>
      <c r="C93" s="6">
        <f t="shared" si="9"/>
        <v>58.364814259094103</v>
      </c>
      <c r="D93" s="7">
        <f t="shared" si="11"/>
        <v>6.2933333333333327E-2</v>
      </c>
      <c r="E93" s="4">
        <f t="shared" si="12"/>
        <v>11.749916358152012</v>
      </c>
      <c r="F93" s="6">
        <f t="shared" si="16"/>
        <v>2.3001052216194</v>
      </c>
      <c r="G93" s="6">
        <f t="shared" si="13"/>
        <v>76.537433093677706</v>
      </c>
      <c r="H93" s="6">
        <f t="shared" si="14"/>
        <v>48.035398538028474</v>
      </c>
      <c r="L93" s="3">
        <f t="shared" si="10"/>
        <v>20.131849141147914</v>
      </c>
      <c r="M93" s="2">
        <f t="shared" si="15"/>
        <v>81107.699518009074</v>
      </c>
      <c r="N93" t="s">
        <v>70</v>
      </c>
      <c r="O93">
        <v>53502.136506800001</v>
      </c>
      <c r="Q93">
        <v>10770.969408840001</v>
      </c>
      <c r="U93">
        <v>41901</v>
      </c>
      <c r="V93">
        <v>49564</v>
      </c>
      <c r="Y93">
        <v>58.364814259094103</v>
      </c>
      <c r="Z93">
        <v>10.834320982132899</v>
      </c>
      <c r="AA93">
        <v>6.293333333333333</v>
      </c>
      <c r="AC93">
        <v>0.65964312666666669</v>
      </c>
      <c r="AF93">
        <v>-90.194213920776363</v>
      </c>
      <c r="AG93">
        <v>76.537433093677706</v>
      </c>
      <c r="AH93">
        <v>1.4372109569548299</v>
      </c>
      <c r="AI93" t="s">
        <v>70</v>
      </c>
      <c r="AJ93">
        <v>82.301981335516444</v>
      </c>
      <c r="AL93" t="s">
        <v>70</v>
      </c>
      <c r="AM93">
        <v>82.301981335516444</v>
      </c>
      <c r="AN93">
        <v>1865562431.7491</v>
      </c>
    </row>
    <row r="94" spans="1:40" x14ac:dyDescent="0.25">
      <c r="A94" s="4" t="s">
        <v>71</v>
      </c>
      <c r="B94" s="4" t="s">
        <v>110</v>
      </c>
      <c r="C94" s="6">
        <f t="shared" si="9"/>
        <v>63.388305051388798</v>
      </c>
      <c r="D94" s="7">
        <f t="shared" si="11"/>
        <v>4.7966666666666671E-2</v>
      </c>
      <c r="E94" s="4">
        <f t="shared" si="12"/>
        <v>13.700494553237366</v>
      </c>
      <c r="F94" s="6">
        <f t="shared" si="16"/>
        <v>1.1535597977276257</v>
      </c>
      <c r="G94" s="6">
        <f t="shared" si="13"/>
        <v>78.394903238197102</v>
      </c>
      <c r="H94" s="6">
        <f t="shared" si="14"/>
        <v>55.335322041466497</v>
      </c>
      <c r="L94" s="3">
        <f t="shared" si="10"/>
        <v>21.613599767544496</v>
      </c>
      <c r="M94" s="2">
        <f t="shared" si="15"/>
        <v>88073.836405361653</v>
      </c>
      <c r="N94" t="s">
        <v>71</v>
      </c>
      <c r="O94">
        <v>61851.701019439999</v>
      </c>
      <c r="Q94">
        <v>13368.37910776</v>
      </c>
      <c r="V94">
        <v>53830</v>
      </c>
      <c r="Y94">
        <v>63.388305051388798</v>
      </c>
      <c r="Z94">
        <v>8.6070535065773495</v>
      </c>
      <c r="AA94">
        <v>4.7966666666666669</v>
      </c>
      <c r="AC94">
        <v>0.70227099833333329</v>
      </c>
      <c r="AF94">
        <v>-869.84570481797789</v>
      </c>
      <c r="AG94">
        <v>78.394903238197102</v>
      </c>
      <c r="AH94">
        <v>2.4268780248298998</v>
      </c>
      <c r="AI94" t="s">
        <v>71</v>
      </c>
      <c r="AJ94">
        <v>87.295790598291347</v>
      </c>
      <c r="AL94" t="s">
        <v>71</v>
      </c>
      <c r="AM94">
        <v>87.295790598291347</v>
      </c>
      <c r="AN94">
        <v>1015984369.08865</v>
      </c>
    </row>
    <row r="95" spans="1:40" x14ac:dyDescent="0.25">
      <c r="A95" s="4" t="s">
        <v>72</v>
      </c>
      <c r="B95" s="4" t="s">
        <v>110</v>
      </c>
      <c r="C95" s="6">
        <f t="shared" si="9"/>
        <v>70.725025276409795</v>
      </c>
      <c r="D95" s="7">
        <f t="shared" si="11"/>
        <v>4.7108333333333335E-2</v>
      </c>
      <c r="E95" s="4">
        <f t="shared" si="12"/>
        <v>16.414767778060661</v>
      </c>
      <c r="F95" s="6">
        <f t="shared" si="16"/>
        <v>0.25350694010669994</v>
      </c>
      <c r="G95" s="6">
        <f t="shared" si="13"/>
        <v>79.680792488144903</v>
      </c>
      <c r="H95" s="6">
        <f t="shared" si="14"/>
        <v>71.736363063852565</v>
      </c>
      <c r="L95" s="3">
        <f t="shared" ref="L95:L107" si="17">R95/P95*100</f>
        <v>23.20927806516568</v>
      </c>
      <c r="M95" s="2">
        <f>P95/AE95</f>
        <v>96612.044349009535</v>
      </c>
      <c r="N95" t="s">
        <v>72</v>
      </c>
      <c r="P95">
        <v>90682.7</v>
      </c>
      <c r="R95">
        <v>21046.799999999999</v>
      </c>
      <c r="W95">
        <v>76261</v>
      </c>
      <c r="X95">
        <v>110629</v>
      </c>
      <c r="Y95">
        <v>70.725025276409795</v>
      </c>
      <c r="Z95">
        <v>11.5742489392532</v>
      </c>
      <c r="AA95">
        <v>4.7108333333333334</v>
      </c>
      <c r="AD95" t="s">
        <v>72</v>
      </c>
      <c r="AE95">
        <v>0.93862727583333327</v>
      </c>
      <c r="AF95">
        <v>-1008.3074349460602</v>
      </c>
      <c r="AG95">
        <v>79.680792488144903</v>
      </c>
      <c r="AH95">
        <v>1.6402714932126701</v>
      </c>
      <c r="AI95" t="s">
        <v>72</v>
      </c>
      <c r="AJ95">
        <v>101.42995747755512</v>
      </c>
      <c r="AL95" t="s">
        <v>72</v>
      </c>
      <c r="AM95">
        <v>101.42995747755512</v>
      </c>
      <c r="AN95">
        <v>244918237.40370199</v>
      </c>
    </row>
    <row r="96" spans="1:40" x14ac:dyDescent="0.25">
      <c r="A96" s="4" t="s">
        <v>73</v>
      </c>
      <c r="B96" s="4" t="s">
        <v>110</v>
      </c>
      <c r="C96" s="6">
        <f t="shared" si="9"/>
        <v>78.319689507843805</v>
      </c>
      <c r="D96" s="7">
        <f t="shared" si="11"/>
        <v>5.5125E-2</v>
      </c>
      <c r="E96" s="4">
        <f t="shared" si="12"/>
        <v>18.095600379317858</v>
      </c>
      <c r="F96" s="6">
        <f t="shared" si="16"/>
        <v>-0.3653208778277573</v>
      </c>
      <c r="G96" s="6">
        <f t="shared" si="13"/>
        <v>84.114893350033896</v>
      </c>
      <c r="H96" s="6">
        <f t="shared" si="14"/>
        <v>81.869702105715746</v>
      </c>
      <c r="L96" s="3">
        <f t="shared" si="17"/>
        <v>23.104790753167585</v>
      </c>
      <c r="M96" s="2">
        <f t="shared" ref="M96:M107" si="18">P96/AE96</f>
        <v>97452.108706384199</v>
      </c>
      <c r="N96" t="s">
        <v>73</v>
      </c>
      <c r="P96">
        <v>105774.6</v>
      </c>
      <c r="R96">
        <v>24439</v>
      </c>
      <c r="X96">
        <v>120977</v>
      </c>
      <c r="Y96">
        <v>78.319689507843805</v>
      </c>
      <c r="Z96">
        <v>10.7382983629237</v>
      </c>
      <c r="AA96">
        <v>5.5125000000000002</v>
      </c>
      <c r="AD96" t="s">
        <v>73</v>
      </c>
      <c r="AE96">
        <v>1.0854008333333334</v>
      </c>
      <c r="AF96">
        <v>-1270.9114658364106</v>
      </c>
      <c r="AG96">
        <v>84.114893350033896</v>
      </c>
      <c r="AH96">
        <v>5.5648302726766703</v>
      </c>
      <c r="AI96" t="s">
        <v>73</v>
      </c>
      <c r="AJ96">
        <v>104.53272046937367</v>
      </c>
      <c r="AL96" t="s">
        <v>73</v>
      </c>
      <c r="AM96">
        <v>104.53272046937367</v>
      </c>
      <c r="AN96">
        <v>-356012898.98782301</v>
      </c>
    </row>
    <row r="97" spans="1:40" x14ac:dyDescent="0.25">
      <c r="A97" s="4" t="s">
        <v>74</v>
      </c>
      <c r="B97" s="4" t="s">
        <v>110</v>
      </c>
      <c r="C97" s="6">
        <f t="shared" si="9"/>
        <v>82.467629888131498</v>
      </c>
      <c r="D97" s="7">
        <f t="shared" si="11"/>
        <v>5.011666666666667E-2</v>
      </c>
      <c r="E97" s="4">
        <f t="shared" si="12"/>
        <v>18.457826762839922</v>
      </c>
      <c r="F97" s="6">
        <f t="shared" si="16"/>
        <v>-0.65551844364252954</v>
      </c>
      <c r="G97" s="6">
        <f t="shared" si="13"/>
        <v>88.213269432379803</v>
      </c>
      <c r="H97" s="6">
        <f t="shared" si="14"/>
        <v>90.117377025770139</v>
      </c>
      <c r="L97" s="3">
        <f t="shared" si="17"/>
        <v>22.381905224969145</v>
      </c>
      <c r="M97" s="2">
        <f t="shared" si="18"/>
        <v>105272.25707152509</v>
      </c>
      <c r="N97" t="s">
        <v>74</v>
      </c>
      <c r="P97">
        <v>117642.8</v>
      </c>
      <c r="R97">
        <v>26330.7</v>
      </c>
      <c r="X97">
        <v>127932</v>
      </c>
      <c r="Y97">
        <v>82.467629888131498</v>
      </c>
      <c r="Z97">
        <v>5.2961655062131303</v>
      </c>
      <c r="AA97">
        <v>5.0116666666666667</v>
      </c>
      <c r="AD97" t="s">
        <v>74</v>
      </c>
      <c r="AE97">
        <v>1.11751</v>
      </c>
      <c r="AF97">
        <v>-961.94176058676146</v>
      </c>
      <c r="AG97">
        <v>88.213269432379803</v>
      </c>
      <c r="AH97">
        <v>4.8723548459974202</v>
      </c>
      <c r="AI97" t="s">
        <v>74</v>
      </c>
      <c r="AJ97">
        <v>109.27606037425306</v>
      </c>
      <c r="AL97" t="s">
        <v>74</v>
      </c>
      <c r="AM97">
        <v>109.27606037425306</v>
      </c>
      <c r="AN97">
        <v>-690079061.14262402</v>
      </c>
    </row>
    <row r="98" spans="1:40" x14ac:dyDescent="0.25">
      <c r="A98" s="4" t="s">
        <v>75</v>
      </c>
      <c r="B98" s="4" t="s">
        <v>110</v>
      </c>
      <c r="C98" s="6">
        <f t="shared" si="9"/>
        <v>87.117836991618006</v>
      </c>
      <c r="D98" s="7">
        <f t="shared" si="11"/>
        <v>5.0099999999999999E-2</v>
      </c>
      <c r="E98" s="4">
        <f t="shared" si="12"/>
        <v>18.828105242287325</v>
      </c>
      <c r="F98" s="6">
        <f t="shared" si="16"/>
        <v>-0.89349919682733603</v>
      </c>
      <c r="G98" s="6">
        <f t="shared" si="13"/>
        <v>92.316908791373393</v>
      </c>
      <c r="H98" s="6">
        <f t="shared" si="14"/>
        <v>94.444649077633784</v>
      </c>
      <c r="L98" s="3">
        <f t="shared" si="17"/>
        <v>21.612227636114131</v>
      </c>
      <c r="M98" s="2">
        <f t="shared" si="18"/>
        <v>123172.64572232567</v>
      </c>
      <c r="N98" t="s">
        <v>75</v>
      </c>
      <c r="P98">
        <v>130877.3</v>
      </c>
      <c r="R98">
        <v>28285.5</v>
      </c>
      <c r="X98">
        <v>135649</v>
      </c>
      <c r="Y98">
        <v>87.117836991618006</v>
      </c>
      <c r="Z98">
        <v>5.6388271492640101</v>
      </c>
      <c r="AA98">
        <v>5.01</v>
      </c>
      <c r="AD98" t="s">
        <v>75</v>
      </c>
      <c r="AE98">
        <v>1.0625516666666666</v>
      </c>
      <c r="AF98">
        <v>-1796.3797692033691</v>
      </c>
      <c r="AG98">
        <v>92.316908791373393</v>
      </c>
      <c r="AH98">
        <v>4.6519524617996799</v>
      </c>
      <c r="AI98" t="s">
        <v>75</v>
      </c>
      <c r="AJ98">
        <v>108.41023186413676</v>
      </c>
      <c r="AL98" t="s">
        <v>75</v>
      </c>
      <c r="AM98">
        <v>108.41023186413676</v>
      </c>
      <c r="AN98">
        <v>-1100546600.23996</v>
      </c>
    </row>
    <row r="99" spans="1:40" x14ac:dyDescent="0.25">
      <c r="A99" s="4" t="s">
        <v>76</v>
      </c>
      <c r="B99" s="4" t="s">
        <v>110</v>
      </c>
      <c r="C99" s="6">
        <f t="shared" si="9"/>
        <v>90.501940575975993</v>
      </c>
      <c r="D99" s="7">
        <f t="shared" si="11"/>
        <v>4.1324999999999994E-2</v>
      </c>
      <c r="E99" s="4">
        <f t="shared" si="12"/>
        <v>20.301586581542264</v>
      </c>
      <c r="F99" s="6">
        <f t="shared" si="16"/>
        <v>5.6006371563655837E-2</v>
      </c>
      <c r="G99" s="6">
        <f t="shared" si="13"/>
        <v>95.529429384454104</v>
      </c>
      <c r="H99" s="6">
        <f t="shared" si="14"/>
        <v>102.85652507206568</v>
      </c>
      <c r="L99" s="3">
        <f t="shared" si="17"/>
        <v>22.432211345235377</v>
      </c>
      <c r="M99" s="2">
        <f t="shared" si="18"/>
        <v>158941.27483797181</v>
      </c>
      <c r="N99" t="s">
        <v>76</v>
      </c>
      <c r="P99">
        <v>140827.4</v>
      </c>
      <c r="R99">
        <v>31590.7</v>
      </c>
      <c r="X99">
        <v>141471</v>
      </c>
      <c r="Y99">
        <v>90.501940575975993</v>
      </c>
      <c r="Z99">
        <v>3.8845128635179198</v>
      </c>
      <c r="AA99">
        <v>4.1324999999999994</v>
      </c>
      <c r="AD99" t="s">
        <v>76</v>
      </c>
      <c r="AE99">
        <v>0.88603416666666668</v>
      </c>
      <c r="AF99">
        <v>-437.92694030285645</v>
      </c>
      <c r="AG99">
        <v>95.529429384454104</v>
      </c>
      <c r="AH99">
        <v>3.47988319273199</v>
      </c>
      <c r="AI99" t="s">
        <v>76</v>
      </c>
      <c r="AJ99">
        <v>113.65118186136358</v>
      </c>
      <c r="AL99" t="s">
        <v>76</v>
      </c>
      <c r="AM99">
        <v>113.65118186136358</v>
      </c>
      <c r="AN99">
        <v>89017240.953765899</v>
      </c>
    </row>
    <row r="100" spans="1:40" x14ac:dyDescent="0.25">
      <c r="A100" s="4" t="s">
        <v>77</v>
      </c>
      <c r="B100" s="4" t="s">
        <v>110</v>
      </c>
      <c r="C100" s="6">
        <f t="shared" si="9"/>
        <v>94.449626561429795</v>
      </c>
      <c r="D100" s="7">
        <f t="shared" si="11"/>
        <v>4.0766666666666673E-2</v>
      </c>
      <c r="E100" s="4">
        <f t="shared" si="12"/>
        <v>23.049601963137242</v>
      </c>
      <c r="F100" s="6">
        <f t="shared" si="16"/>
        <v>-0.57944689885683109</v>
      </c>
      <c r="G100" s="6">
        <f t="shared" si="13"/>
        <v>97.626179421896097</v>
      </c>
      <c r="H100" s="6">
        <f t="shared" si="14"/>
        <v>125.65978850516861</v>
      </c>
      <c r="L100" s="3">
        <f t="shared" si="17"/>
        <v>24.404121860816293</v>
      </c>
      <c r="M100" s="2">
        <f t="shared" si="18"/>
        <v>186492.21160591781</v>
      </c>
      <c r="N100" t="s">
        <v>77</v>
      </c>
      <c r="P100">
        <v>150194.29999999999</v>
      </c>
      <c r="R100">
        <v>36653.599999999999</v>
      </c>
      <c r="X100">
        <v>147569</v>
      </c>
      <c r="Y100">
        <v>94.449626561429795</v>
      </c>
      <c r="Z100">
        <v>4.3619904284149102</v>
      </c>
      <c r="AA100">
        <v>4.0766666666666671</v>
      </c>
      <c r="AD100" t="s">
        <v>77</v>
      </c>
      <c r="AE100">
        <v>0.805365</v>
      </c>
      <c r="AF100">
        <v>-1583.33001444</v>
      </c>
      <c r="AG100">
        <v>97.626179421896097</v>
      </c>
      <c r="AH100">
        <v>2.19487340283766</v>
      </c>
      <c r="AI100" t="s">
        <v>77</v>
      </c>
      <c r="AJ100">
        <v>133.04424070267743</v>
      </c>
      <c r="AL100" t="s">
        <v>77</v>
      </c>
      <c r="AM100">
        <v>133.04424070267743</v>
      </c>
      <c r="AN100">
        <v>-1080623336.76001</v>
      </c>
    </row>
    <row r="101" spans="1:40" x14ac:dyDescent="0.25">
      <c r="A101" s="4" t="s">
        <v>78</v>
      </c>
      <c r="B101" s="4" t="s">
        <v>110</v>
      </c>
      <c r="C101" s="6">
        <f t="shared" si="9"/>
        <v>100</v>
      </c>
      <c r="D101" s="7">
        <f t="shared" si="11"/>
        <v>3.3291666666666664E-2</v>
      </c>
      <c r="E101" s="4">
        <f t="shared" si="12"/>
        <v>26.70490336248621</v>
      </c>
      <c r="F101" s="6">
        <f t="shared" si="16"/>
        <v>-3.5266638474731344</v>
      </c>
      <c r="G101" s="6">
        <f t="shared" si="13"/>
        <v>100</v>
      </c>
      <c r="H101" s="6">
        <f t="shared" si="14"/>
        <v>159.49443294899794</v>
      </c>
      <c r="L101" s="3">
        <f t="shared" si="17"/>
        <v>26.70490336248621</v>
      </c>
      <c r="M101" s="2">
        <f t="shared" si="18"/>
        <v>202752.20116400535</v>
      </c>
      <c r="N101" t="s">
        <v>78</v>
      </c>
      <c r="P101">
        <v>163037.1</v>
      </c>
      <c r="R101">
        <v>43538.9</v>
      </c>
      <c r="X101">
        <v>155723</v>
      </c>
      <c r="Y101">
        <v>100</v>
      </c>
      <c r="Z101">
        <v>5.8765435509268302</v>
      </c>
      <c r="AA101">
        <v>3.3291666666666666</v>
      </c>
      <c r="AB101">
        <v>23579.143264748902</v>
      </c>
      <c r="AD101" t="s">
        <v>78</v>
      </c>
      <c r="AE101">
        <v>0.80412000000000006</v>
      </c>
      <c r="AF101">
        <v>-7434.4544383070097</v>
      </c>
      <c r="AG101">
        <v>100</v>
      </c>
      <c r="AH101">
        <v>2.4315409986960099</v>
      </c>
      <c r="AI101" t="s">
        <v>78</v>
      </c>
      <c r="AJ101">
        <v>159.49443294899794</v>
      </c>
      <c r="AL101" t="s">
        <v>78</v>
      </c>
      <c r="AM101">
        <v>159.49443294899794</v>
      </c>
      <c r="AN101">
        <v>-7150388578.4069796</v>
      </c>
    </row>
    <row r="102" spans="1:40" x14ac:dyDescent="0.25">
      <c r="A102" s="4" t="s">
        <v>79</v>
      </c>
      <c r="B102" s="4" t="s">
        <v>110</v>
      </c>
      <c r="C102" s="6">
        <f t="shared" si="9"/>
        <v>105.40425948273101</v>
      </c>
      <c r="D102" s="7">
        <f t="shared" si="11"/>
        <v>3.7650000000000003E-2</v>
      </c>
      <c r="E102" s="4">
        <f t="shared" si="12"/>
        <v>28.607381592640703</v>
      </c>
      <c r="F102" s="6">
        <f t="shared" si="16"/>
        <v>-3.5248050592151832</v>
      </c>
      <c r="G102" s="6">
        <f t="shared" si="13"/>
        <v>103.938894713195</v>
      </c>
      <c r="H102" s="6">
        <f t="shared" si="14"/>
        <v>190.21950029857436</v>
      </c>
      <c r="L102" s="3">
        <f t="shared" si="17"/>
        <v>27.140631444147299</v>
      </c>
      <c r="M102" s="2">
        <f t="shared" si="18"/>
        <v>222958.21838257357</v>
      </c>
      <c r="N102" t="s">
        <v>79</v>
      </c>
      <c r="P102">
        <v>177729.1</v>
      </c>
      <c r="R102">
        <v>48236.800000000003</v>
      </c>
      <c r="X102">
        <v>165047</v>
      </c>
      <c r="Y102">
        <v>105.40425948273101</v>
      </c>
      <c r="Z102">
        <v>5.4042594827305104</v>
      </c>
      <c r="AA102">
        <v>3.7650000000000001</v>
      </c>
      <c r="AB102">
        <v>22877.314408476799</v>
      </c>
      <c r="AD102" t="s">
        <v>79</v>
      </c>
      <c r="AE102">
        <v>0.7971408333333333</v>
      </c>
      <c r="AF102">
        <v>-7266.9862921699796</v>
      </c>
      <c r="AG102">
        <v>103.938894713195</v>
      </c>
      <c r="AH102">
        <v>3.9388947131945602</v>
      </c>
      <c r="AI102" t="s">
        <v>79</v>
      </c>
      <c r="AJ102">
        <v>180.46661608560433</v>
      </c>
      <c r="AL102" t="s">
        <v>79</v>
      </c>
      <c r="AM102">
        <v>180.46661608560433</v>
      </c>
      <c r="AN102">
        <v>-7858842561.4849901</v>
      </c>
    </row>
    <row r="103" spans="1:40" x14ac:dyDescent="0.25">
      <c r="A103" s="4" t="s">
        <v>80</v>
      </c>
      <c r="B103" s="4" t="s">
        <v>110</v>
      </c>
      <c r="C103" s="6">
        <f t="shared" si="9"/>
        <v>111.144450605003</v>
      </c>
      <c r="D103" s="7">
        <f t="shared" si="11"/>
        <v>4.305833333333333E-2</v>
      </c>
      <c r="E103" s="4">
        <f t="shared" si="12"/>
        <v>28.465361062878682</v>
      </c>
      <c r="F103" s="6">
        <f t="shared" si="16"/>
        <v>-5.3619938784908419</v>
      </c>
      <c r="G103" s="6">
        <f t="shared" si="13"/>
        <v>109.011034519134</v>
      </c>
      <c r="H103" s="6">
        <f t="shared" si="14"/>
        <v>221.04257104772381</v>
      </c>
      <c r="L103" s="3">
        <f t="shared" si="17"/>
        <v>25.611140194522097</v>
      </c>
      <c r="M103" s="2">
        <f t="shared" si="18"/>
        <v>258307.57386528884</v>
      </c>
      <c r="N103" t="s">
        <v>80</v>
      </c>
      <c r="P103">
        <v>188729.2</v>
      </c>
      <c r="R103">
        <v>48335.7</v>
      </c>
      <c r="Y103">
        <v>111.144450605003</v>
      </c>
      <c r="Z103">
        <v>5.4458815520762398</v>
      </c>
      <c r="AA103">
        <v>4.3058333333333332</v>
      </c>
      <c r="AB103">
        <v>25503.2445709682</v>
      </c>
      <c r="AD103" t="s">
        <v>80</v>
      </c>
      <c r="AE103">
        <v>0.73063750000000016</v>
      </c>
      <c r="AF103">
        <v>-12590.268569634001</v>
      </c>
      <c r="AG103">
        <v>109.011034519134</v>
      </c>
      <c r="AH103">
        <v>4.8799247095476099</v>
      </c>
      <c r="AI103" t="s">
        <v>80</v>
      </c>
      <c r="AJ103">
        <v>198.87863932432262</v>
      </c>
      <c r="AL103" t="s">
        <v>80</v>
      </c>
      <c r="AM103">
        <v>198.87863932432262</v>
      </c>
      <c r="AN103">
        <v>-13850436298.334999</v>
      </c>
    </row>
    <row r="104" spans="1:40" x14ac:dyDescent="0.25">
      <c r="A104" s="4" t="s">
        <v>81</v>
      </c>
      <c r="B104" s="4" t="s">
        <v>110</v>
      </c>
      <c r="C104" s="6">
        <f t="shared" si="9"/>
        <v>108.799452072666</v>
      </c>
      <c r="D104" s="7">
        <f t="shared" si="11"/>
        <v>4.5258333333333331E-2</v>
      </c>
      <c r="E104" s="4">
        <f t="shared" si="12"/>
        <v>23.91627649905524</v>
      </c>
      <c r="F104" s="6">
        <f t="shared" si="16"/>
        <v>-5.8378399743717884</v>
      </c>
      <c r="G104" s="6">
        <f t="shared" si="13"/>
        <v>113.42980365246</v>
      </c>
      <c r="H104" s="6">
        <f t="shared" si="14"/>
        <v>239.65583599240497</v>
      </c>
      <c r="L104" s="3">
        <f t="shared" si="17"/>
        <v>21.981982485611979</v>
      </c>
      <c r="M104" s="2">
        <f t="shared" si="18"/>
        <v>262030.35948865837</v>
      </c>
      <c r="N104" t="s">
        <v>81</v>
      </c>
      <c r="P104">
        <v>178881.5</v>
      </c>
      <c r="R104">
        <v>39321.699999999997</v>
      </c>
      <c r="Y104">
        <v>108.799452072666</v>
      </c>
      <c r="Z104">
        <v>-2.1098656024414599</v>
      </c>
      <c r="AA104">
        <v>4.5258333333333329</v>
      </c>
      <c r="AB104">
        <v>23710.514666794701</v>
      </c>
      <c r="AD104" t="s">
        <v>81</v>
      </c>
      <c r="AE104">
        <v>0.68267471123987311</v>
      </c>
      <c r="AF104">
        <v>-13423.922221796</v>
      </c>
      <c r="AG104">
        <v>113.42980365246</v>
      </c>
      <c r="AH104">
        <v>4.0535062829347499</v>
      </c>
      <c r="AI104" t="s">
        <v>81</v>
      </c>
      <c r="AJ104">
        <v>220.27301739749697</v>
      </c>
      <c r="AL104" t="s">
        <v>81</v>
      </c>
      <c r="AM104">
        <v>220.27301739749697</v>
      </c>
      <c r="AN104">
        <v>-15296913071.219</v>
      </c>
    </row>
    <row r="105" spans="1:40" x14ac:dyDescent="0.25">
      <c r="A105" s="4" t="s">
        <v>82</v>
      </c>
      <c r="B105" s="4" t="s">
        <v>110</v>
      </c>
      <c r="C105" s="6">
        <f t="shared" si="9"/>
        <v>102.86357261667899</v>
      </c>
      <c r="D105" s="7">
        <f t="shared" si="11"/>
        <v>5.2249999999999998E-2</v>
      </c>
      <c r="E105" s="4">
        <f t="shared" si="12"/>
        <v>16.307647339409385</v>
      </c>
      <c r="F105" s="6">
        <f t="shared" si="16"/>
        <v>-2.2323376108834783</v>
      </c>
      <c r="G105" s="6">
        <f t="shared" si="13"/>
        <v>108.348219149136</v>
      </c>
      <c r="H105" s="6">
        <f t="shared" si="14"/>
        <v>241.25262734718061</v>
      </c>
      <c r="L105" s="3">
        <f t="shared" si="17"/>
        <v>15.853666098279337</v>
      </c>
      <c r="M105" s="2">
        <f t="shared" si="18"/>
        <v>224041.79715991436</v>
      </c>
      <c r="N105" t="s">
        <v>82</v>
      </c>
      <c r="P105">
        <v>161275</v>
      </c>
      <c r="R105">
        <v>25568</v>
      </c>
      <c r="Y105">
        <v>102.86357261667899</v>
      </c>
      <c r="Z105">
        <v>-5.4557990347432499</v>
      </c>
      <c r="AA105">
        <v>5.2249999999999996</v>
      </c>
      <c r="AB105">
        <v>35618.793657956594</v>
      </c>
      <c r="AD105" t="s">
        <v>82</v>
      </c>
      <c r="AE105">
        <v>0.71984335978561498</v>
      </c>
      <c r="AG105">
        <v>108.348219149136</v>
      </c>
      <c r="AH105">
        <v>-4.4799376704321103</v>
      </c>
      <c r="AI105" t="s">
        <v>82</v>
      </c>
      <c r="AJ105">
        <v>234.53650423576894</v>
      </c>
      <c r="AL105" t="s">
        <v>82</v>
      </c>
      <c r="AM105">
        <v>234.53650423576894</v>
      </c>
      <c r="AN105">
        <v>-5001369302.1000404</v>
      </c>
    </row>
    <row r="106" spans="1:40" x14ac:dyDescent="0.25">
      <c r="A106" s="4" t="s">
        <v>83</v>
      </c>
      <c r="B106" s="4" t="s">
        <v>110</v>
      </c>
      <c r="C106" s="6">
        <f t="shared" si="9"/>
        <v>102.07494863181201</v>
      </c>
      <c r="D106" s="7">
        <f t="shared" si="11"/>
        <v>5.7391666666666702E-2</v>
      </c>
      <c r="E106" s="4">
        <f t="shared" si="12"/>
        <v>12.188719489477631</v>
      </c>
      <c r="F106" s="6">
        <f t="shared" si="16"/>
        <v>1.1187614359764613</v>
      </c>
      <c r="G106" s="6">
        <f t="shared" si="13"/>
        <v>107.32306471020399</v>
      </c>
      <c r="H106" s="6">
        <f t="shared" si="14"/>
        <v>219.50803191602324</v>
      </c>
      <c r="L106" s="3">
        <f t="shared" si="17"/>
        <v>11.940950892312253</v>
      </c>
      <c r="M106" s="2">
        <f t="shared" si="18"/>
        <v>207254.81256128807</v>
      </c>
      <c r="N106" t="s">
        <v>83</v>
      </c>
      <c r="P106">
        <v>156486.70000000001</v>
      </c>
      <c r="R106">
        <v>18686</v>
      </c>
      <c r="Y106">
        <v>102.07494863181201</v>
      </c>
      <c r="Z106">
        <v>-0.76666983734423599</v>
      </c>
      <c r="AA106">
        <v>5.7391666666666703</v>
      </c>
      <c r="AB106">
        <v>38462.329544496803</v>
      </c>
      <c r="AD106" t="s">
        <v>83</v>
      </c>
      <c r="AE106">
        <v>0.75504495198983501</v>
      </c>
      <c r="AG106">
        <v>107.32306471020399</v>
      </c>
      <c r="AH106">
        <v>-0.94616639478008602</v>
      </c>
      <c r="AI106" t="s">
        <v>83</v>
      </c>
      <c r="AJ106">
        <v>215.04593914398779</v>
      </c>
      <c r="AL106" t="s">
        <v>83</v>
      </c>
      <c r="AM106">
        <v>215.04593914398779</v>
      </c>
      <c r="AN106">
        <v>2318686917.1409898</v>
      </c>
    </row>
    <row r="107" spans="1:40" x14ac:dyDescent="0.25">
      <c r="A107" s="4" t="s">
        <v>84</v>
      </c>
      <c r="B107" s="4" t="s">
        <v>110</v>
      </c>
      <c r="C107" s="6">
        <f t="shared" si="9"/>
        <v>103.536088190209</v>
      </c>
      <c r="D107" s="7">
        <f t="shared" si="11"/>
        <v>9.6016666666666695E-2</v>
      </c>
      <c r="E107" s="4">
        <f t="shared" si="12"/>
        <v>10.501587660050879</v>
      </c>
      <c r="F107" s="6">
        <f t="shared" si="16"/>
        <v>1.1373600509725939</v>
      </c>
      <c r="G107" s="6">
        <f t="shared" si="13"/>
        <v>110.090787517138</v>
      </c>
      <c r="H107" s="6">
        <f t="shared" si="14"/>
        <v>214.94210035386558</v>
      </c>
      <c r="L107" s="3">
        <f t="shared" si="17"/>
        <v>10.142924890843975</v>
      </c>
      <c r="M107" s="2">
        <f t="shared" si="18"/>
        <v>221020.97566160985</v>
      </c>
      <c r="N107" t="s">
        <v>84</v>
      </c>
      <c r="P107">
        <v>158992.6</v>
      </c>
      <c r="R107">
        <v>16126.5</v>
      </c>
      <c r="Y107">
        <v>103.536088190209</v>
      </c>
      <c r="Z107">
        <v>1.4314379561110799</v>
      </c>
      <c r="AA107">
        <v>9.6016666666666701</v>
      </c>
      <c r="AB107">
        <v>48501.841562732698</v>
      </c>
      <c r="AD107" t="s">
        <v>84</v>
      </c>
      <c r="AE107">
        <v>0.71935525360915398</v>
      </c>
      <c r="AG107">
        <v>110.090787517138</v>
      </c>
      <c r="AH107">
        <v>2.5788704547408101</v>
      </c>
      <c r="AI107" t="s">
        <v>84</v>
      </c>
      <c r="AJ107">
        <v>207.6011409268134</v>
      </c>
      <c r="AL107" t="s">
        <v>84</v>
      </c>
      <c r="AM107">
        <v>207.6011409268134</v>
      </c>
      <c r="AN107">
        <v>2513804281.4450102</v>
      </c>
    </row>
    <row r="108" spans="1:40" x14ac:dyDescent="0.25">
      <c r="A108" s="4" t="s">
        <v>85</v>
      </c>
      <c r="B108" s="4" t="s">
        <v>110</v>
      </c>
      <c r="C108" s="6"/>
      <c r="D108" s="7">
        <f t="shared" si="11"/>
        <v>6.1716666666666704E-2</v>
      </c>
      <c r="F108" s="6"/>
      <c r="G108" s="6">
        <f t="shared" si="13"/>
        <v>111.95438754047299</v>
      </c>
      <c r="H108" s="6"/>
      <c r="L108" s="3"/>
      <c r="M108" s="2"/>
      <c r="AA108">
        <v>6.1716666666666704</v>
      </c>
      <c r="AD108" t="s">
        <v>85</v>
      </c>
      <c r="AE108">
        <v>0.77829360141285198</v>
      </c>
      <c r="AG108">
        <v>111.95438754047299</v>
      </c>
      <c r="AH108">
        <v>1.69278471465679</v>
      </c>
      <c r="AI108" t="s">
        <v>85</v>
      </c>
      <c r="AL108" t="s">
        <v>85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Austria</vt:lpstr>
      <vt:lpstr>Ireland</vt:lpstr>
    </vt:vector>
  </TitlesOfParts>
  <Company>University of Virginia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Taylor</dc:creator>
  <cp:lastModifiedBy>Elias, Early</cp:lastModifiedBy>
  <dcterms:created xsi:type="dcterms:W3CDTF">2013-04-04T18:59:58Z</dcterms:created>
  <dcterms:modified xsi:type="dcterms:W3CDTF">2013-04-10T18:09:43Z</dcterms:modified>
</cp:coreProperties>
</file>