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xtCloud\develop\GiG\consumption\"/>
    </mc:Choice>
  </mc:AlternateContent>
  <xr:revisionPtr revIDLastSave="0" documentId="13_ncr:1_{0D18DE7D-8E3B-491E-8172-AB3DA7B3F213}" xr6:coauthVersionLast="38" xr6:coauthVersionMax="38" xr10:uidLastSave="{00000000-0000-0000-0000-000000000000}"/>
  <bookViews>
    <workbookView xWindow="480" yWindow="90" windowWidth="16335" windowHeight="10830" activeTab="3" xr2:uid="{00000000-000D-0000-FFFF-FFFF00000000}"/>
  </bookViews>
  <sheets>
    <sheet name="param" sheetId="4" r:id="rId1"/>
    <sheet name="a" sheetId="1" r:id="rId2"/>
    <sheet name="VMs" sheetId="2" r:id="rId3"/>
    <sheet name="Summary" sheetId="3" r:id="rId4"/>
  </sheets>
  <externalReferences>
    <externalReference r:id="rId5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D13" i="3"/>
  <c r="E13" i="3"/>
  <c r="F13" i="3"/>
  <c r="G13" i="3"/>
  <c r="C13" i="3"/>
  <c r="C8" i="4" l="1"/>
  <c r="C7" i="4"/>
  <c r="G8" i="3" l="1"/>
  <c r="F8" i="3"/>
  <c r="E8" i="3"/>
  <c r="D8" i="3"/>
  <c r="C8" i="3"/>
  <c r="C6" i="4" l="1"/>
  <c r="C5" i="4"/>
  <c r="C4" i="4"/>
  <c r="C3" i="4"/>
  <c r="C2" i="4"/>
  <c r="H23" i="3"/>
  <c r="H22" i="3"/>
  <c r="C4" i="3"/>
  <c r="G4" i="3"/>
  <c r="G5" i="3" s="1"/>
  <c r="E4" i="3"/>
  <c r="E5" i="3" s="1"/>
  <c r="H20" i="3" l="1"/>
  <c r="H25" i="3"/>
  <c r="H26" i="3"/>
  <c r="H24" i="3"/>
  <c r="H19" i="3"/>
  <c r="H27" i="3"/>
  <c r="H28" i="3"/>
  <c r="H18" i="3"/>
  <c r="H21" i="3"/>
  <c r="H29" i="3"/>
  <c r="H5" i="3"/>
  <c r="H17" i="3"/>
  <c r="G9" i="3" l="1"/>
  <c r="E9" i="3"/>
  <c r="F9" i="3" l="1"/>
  <c r="C9" i="3"/>
  <c r="H14" i="3"/>
  <c r="H13" i="3"/>
  <c r="H15" i="3"/>
  <c r="H16" i="3"/>
  <c r="H9" i="3" l="1"/>
  <c r="D9" i="3"/>
</calcChain>
</file>

<file path=xl/sharedStrings.xml><?xml version="1.0" encoding="utf-8"?>
<sst xmlns="http://schemas.openxmlformats.org/spreadsheetml/2006/main" count="61" uniqueCount="49">
  <si>
    <t>vCPU/mon</t>
  </si>
  <si>
    <t>MEM/mon</t>
  </si>
  <si>
    <t>SU/mon</t>
  </si>
  <si>
    <t>TU/mon</t>
  </si>
  <si>
    <t>NU/mon</t>
  </si>
  <si>
    <t>CS</t>
  </si>
  <si>
    <t>days</t>
  </si>
  <si>
    <t>account #</t>
  </si>
  <si>
    <t xml:space="preserve">from </t>
  </si>
  <si>
    <t xml:space="preserve">to </t>
  </si>
  <si>
    <t>Unit</t>
  </si>
  <si>
    <t>Mem</t>
  </si>
  <si>
    <t>Cpu</t>
  </si>
  <si>
    <t>Disk</t>
  </si>
  <si>
    <t>Iops</t>
  </si>
  <si>
    <t>network</t>
  </si>
  <si>
    <t>Total</t>
  </si>
  <si>
    <t>basis €/</t>
  </si>
  <si>
    <t>total €</t>
  </si>
  <si>
    <t>details</t>
  </si>
  <si>
    <t>per mon</t>
  </si>
  <si>
    <t>per h</t>
  </si>
  <si>
    <t>VM ID</t>
  </si>
  <si>
    <t>Name</t>
  </si>
  <si>
    <t>Windows</t>
  </si>
  <si>
    <t>Redhat</t>
  </si>
  <si>
    <t>vCPU-h</t>
  </si>
  <si>
    <t>MEM-h</t>
  </si>
  <si>
    <t>GB-h</t>
  </si>
  <si>
    <t>IO-h</t>
  </si>
  <si>
    <t>NU-h</t>
  </si>
  <si>
    <t>vCPU</t>
  </si>
  <si>
    <t>SU</t>
  </si>
  <si>
    <t>TU</t>
  </si>
  <si>
    <t>NU</t>
  </si>
  <si>
    <t>Win-OS</t>
  </si>
  <si>
    <t>RH-OS</t>
  </si>
  <si>
    <t>Win-h</t>
  </si>
  <si>
    <t>RH-h</t>
  </si>
  <si>
    <t>Staus</t>
  </si>
  <si>
    <t>Desciption</t>
  </si>
  <si>
    <t>IP</t>
  </si>
  <si>
    <t>GiG G8</t>
  </si>
  <si>
    <t xml:space="preserve">change </t>
  </si>
  <si>
    <t>yellow</t>
  </si>
  <si>
    <t>to your values</t>
  </si>
  <si>
    <t>List of VMs and their resourses</t>
  </si>
  <si>
    <t>Values in € / month</t>
  </si>
  <si>
    <t>Values in units *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</si>
</sst>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yyyy/mm/dd\ h:mm"/>
    <numFmt numFmtId="166" formatCode="0.0"/>
    <numFmt numFmtId="167" formatCode="0.0000000000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2" fontId="2" fillId="0" borderId="3" xfId="0" applyNumberFormat="1" applyFont="1" applyBorder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0" xfId="0" applyNumberFormat="1" applyFont="1"/>
    <xf numFmtId="165" fontId="0" fillId="0" borderId="0" xfId="0" applyNumberFormat="1"/>
    <xf numFmtId="166" fontId="3" fillId="0" borderId="0" xfId="0" applyNumberFormat="1" applyFont="1"/>
    <xf numFmtId="0" fontId="3" fillId="0" borderId="5" xfId="0" applyFon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3" fillId="0" borderId="2" xfId="0" applyFont="1" applyBorder="1"/>
    <xf numFmtId="167" fontId="0" fillId="0" borderId="0" xfId="0" applyNumberFormat="1"/>
    <xf numFmtId="0" fontId="0" fillId="0" borderId="1" xfId="0" applyBorder="1"/>
    <xf numFmtId="167" fontId="0" fillId="0" borderId="1" xfId="0" applyNumberFormat="1" applyBorder="1"/>
    <xf numFmtId="0" fontId="1" fillId="0" borderId="1" xfId="0" applyFont="1" applyBorder="1"/>
    <xf numFmtId="167" fontId="1" fillId="0" borderId="1" xfId="0" applyNumberFormat="1" applyFont="1" applyBorder="1"/>
    <xf numFmtId="0" fontId="1" fillId="2" borderId="1" xfId="0" applyFont="1" applyFill="1" applyBorder="1"/>
    <xf numFmtId="0" fontId="0" fillId="0" borderId="1" xfId="0" applyFont="1" applyFill="1" applyBorder="1"/>
    <xf numFmtId="0" fontId="0" fillId="2" borderId="1" xfId="0" applyFont="1" applyFill="1" applyBorder="1"/>
    <xf numFmtId="2" fontId="0" fillId="0" borderId="0" xfId="0" applyNumberFormat="1"/>
    <xf numFmtId="0" fontId="0" fillId="0" borderId="11" xfId="0" applyBorder="1"/>
    <xf numFmtId="0" fontId="0" fillId="0" borderId="12" xfId="0" applyBorder="1"/>
    <xf numFmtId="2" fontId="0" fillId="0" borderId="12" xfId="0" applyNumberFormat="1" applyBorder="1"/>
    <xf numFmtId="0" fontId="0" fillId="0" borderId="13" xfId="0" applyBorder="1"/>
    <xf numFmtId="2" fontId="0" fillId="0" borderId="11" xfId="0" applyNumberFormat="1" applyBorder="1"/>
    <xf numFmtId="2" fontId="0" fillId="0" borderId="13" xfId="0" applyNumberFormat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2" borderId="0" xfId="0" applyFont="1" applyFill="1"/>
    <xf numFmtId="167" fontId="2" fillId="0" borderId="0" xfId="0" applyNumberFormat="1" applyFont="1"/>
    <xf numFmtId="0" fontId="2" fillId="0" borderId="1" xfId="0" applyFont="1" applyBorder="1"/>
    <xf numFmtId="167" fontId="2" fillId="0" borderId="1" xfId="0" applyNumberFormat="1" applyFont="1" applyBorder="1"/>
    <xf numFmtId="2" fontId="2" fillId="3" borderId="4" xfId="0" applyNumberFormat="1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umption_2018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a"/>
      <sheetName val="VMs"/>
      <sheetName val="Summary"/>
    </sheetNames>
    <sheetDataSet>
      <sheetData sheetId="0">
        <row r="2">
          <cell r="B2">
            <v>8</v>
          </cell>
        </row>
        <row r="3">
          <cell r="B3">
            <v>8</v>
          </cell>
        </row>
        <row r="4">
          <cell r="B4">
            <v>18</v>
          </cell>
        </row>
        <row r="5">
          <cell r="B5">
            <v>2</v>
          </cell>
        </row>
        <row r="6">
          <cell r="B6">
            <v>16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E89-C870-4E66-A726-C13137429091}">
  <dimension ref="A1:C12"/>
  <sheetViews>
    <sheetView workbookViewId="0">
      <selection activeCell="D25" sqref="D24:D25"/>
    </sheetView>
  </sheetViews>
  <sheetFormatPr defaultRowHeight="12.75" x14ac:dyDescent="0.2"/>
  <cols>
    <col min="1" max="1" width="12.140625" customWidth="1"/>
    <col min="3" max="3" width="18.7109375" style="19" customWidth="1"/>
  </cols>
  <sheetData>
    <row r="1" spans="1:3" x14ac:dyDescent="0.2">
      <c r="A1" s="39" t="s">
        <v>10</v>
      </c>
      <c r="B1" s="39" t="s">
        <v>20</v>
      </c>
      <c r="C1" s="40" t="s">
        <v>21</v>
      </c>
    </row>
    <row r="2" spans="1:3" x14ac:dyDescent="0.2">
      <c r="A2" s="22" t="s">
        <v>0</v>
      </c>
      <c r="B2" s="24">
        <v>8</v>
      </c>
      <c r="C2" s="23">
        <f>B2/30/24</f>
        <v>1.1111111111111112E-2</v>
      </c>
    </row>
    <row r="3" spans="1:3" x14ac:dyDescent="0.2">
      <c r="A3" s="22" t="s">
        <v>1</v>
      </c>
      <c r="B3" s="24">
        <v>8</v>
      </c>
      <c r="C3" s="23">
        <f>B3/30/24/1024</f>
        <v>1.0850694444444445E-5</v>
      </c>
    </row>
    <row r="4" spans="1:3" x14ac:dyDescent="0.2">
      <c r="A4" s="22" t="s">
        <v>2</v>
      </c>
      <c r="B4" s="24">
        <v>18</v>
      </c>
      <c r="C4" s="23">
        <f>B4/30/24/1024</f>
        <v>2.4414062499999998E-5</v>
      </c>
    </row>
    <row r="5" spans="1:3" x14ac:dyDescent="0.2">
      <c r="A5" s="22" t="s">
        <v>3</v>
      </c>
      <c r="B5" s="24">
        <v>2</v>
      </c>
      <c r="C5" s="23">
        <f>B5/30/24/400</f>
        <v>6.9444444444444448E-6</v>
      </c>
    </row>
    <row r="6" spans="1:3" x14ac:dyDescent="0.2">
      <c r="A6" s="22" t="s">
        <v>4</v>
      </c>
      <c r="B6" s="24">
        <v>16</v>
      </c>
      <c r="C6" s="23">
        <f>B6/30/24/1024</f>
        <v>2.170138888888889E-5</v>
      </c>
    </row>
    <row r="7" spans="1:3" x14ac:dyDescent="0.2">
      <c r="A7" s="25" t="s">
        <v>24</v>
      </c>
      <c r="B7" s="26">
        <v>15</v>
      </c>
      <c r="C7" s="21">
        <f>B7/30/24</f>
        <v>2.0833333333333332E-2</v>
      </c>
    </row>
    <row r="8" spans="1:3" x14ac:dyDescent="0.2">
      <c r="A8" s="25" t="s">
        <v>25</v>
      </c>
      <c r="B8" s="26">
        <v>6</v>
      </c>
      <c r="C8" s="21">
        <f>B8/30/24</f>
        <v>8.3333333333333332E-3</v>
      </c>
    </row>
    <row r="12" spans="1:3" x14ac:dyDescent="0.2">
      <c r="A12" s="36" t="s">
        <v>43</v>
      </c>
      <c r="B12" s="37" t="s">
        <v>44</v>
      </c>
      <c r="C12" s="38" t="s">
        <v>45</v>
      </c>
    </row>
  </sheetData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38"/>
  <sheetViews>
    <sheetView workbookViewId="0"/>
  </sheetViews>
  <sheetFormatPr defaultRowHeight="12.75" x14ac:dyDescent="0.2"/>
  <cols>
    <col min="2" max="2" width="12.42578125" customWidth="1"/>
    <col min="16" max="16" width="13.140625" customWidth="1"/>
  </cols>
  <sheetData>
    <row r="1" spans="1:20" x14ac:dyDescent="0.2">
      <c r="A1" s="1"/>
      <c r="B1" s="1"/>
      <c r="C1" s="1"/>
    </row>
    <row r="2" spans="1:20" x14ac:dyDescent="0.2">
      <c r="A2" s="1"/>
      <c r="B2" s="1"/>
      <c r="C2" s="1"/>
    </row>
    <row r="3" spans="1:20" x14ac:dyDescent="0.2">
      <c r="A3" s="1"/>
      <c r="B3" s="1"/>
      <c r="C3" s="1"/>
    </row>
    <row r="4" spans="1:20" x14ac:dyDescent="0.2">
      <c r="A4" s="1"/>
      <c r="B4" s="1"/>
      <c r="C4" s="1"/>
    </row>
    <row r="5" spans="1:20" x14ac:dyDescent="0.2">
      <c r="A5" s="1"/>
      <c r="B5" s="1"/>
      <c r="C5" s="1"/>
    </row>
    <row r="7" spans="1:20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2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  <row r="998" spans="1:2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</row>
    <row r="999" spans="1:2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</row>
    <row r="1000" spans="1:2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</row>
    <row r="1001" spans="1:20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</row>
    <row r="1002" spans="1:20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</row>
    <row r="1003" spans="1:20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</row>
    <row r="1004" spans="1:20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</row>
    <row r="1005" spans="1:20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</row>
    <row r="1006" spans="1:20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</row>
    <row r="1007" spans="1:20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</row>
    <row r="1008" spans="1:20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</row>
    <row r="1009" spans="1:20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</row>
    <row r="1010" spans="1:20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</row>
    <row r="1011" spans="1:20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</row>
    <row r="1012" spans="1:20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</row>
    <row r="1013" spans="1:20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</row>
    <row r="1014" spans="1:20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</row>
    <row r="1015" spans="1:20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</row>
    <row r="1016" spans="1:20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</row>
    <row r="1017" spans="1:20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</row>
    <row r="1018" spans="1:20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</row>
    <row r="1019" spans="1:20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</row>
    <row r="1020" spans="1:20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</row>
    <row r="1021" spans="1:20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</row>
    <row r="1022" spans="1:20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</row>
    <row r="1023" spans="1:20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</row>
    <row r="1024" spans="1:20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</row>
    <row r="1025" spans="1:20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</row>
    <row r="1026" spans="1:20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</row>
    <row r="1027" spans="1:20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</row>
    <row r="1028" spans="1:20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</row>
    <row r="1029" spans="1:20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</row>
    <row r="1030" spans="1:20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</row>
    <row r="1031" spans="1:20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</row>
    <row r="1033" spans="1:20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</row>
    <row r="1034" spans="1:20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</row>
    <row r="1035" spans="1:20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</row>
    <row r="1036" spans="1:20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</row>
    <row r="1037" spans="1:20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</row>
    <row r="1038" spans="1:20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</row>
    <row r="1039" spans="1:20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</row>
    <row r="1040" spans="1:20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</row>
    <row r="1041" spans="1:20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</row>
    <row r="1042" spans="1:20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</row>
    <row r="1043" spans="1:20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</row>
    <row r="1044" spans="1:20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</row>
    <row r="1045" spans="1:20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</row>
    <row r="1046" spans="1:20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</row>
    <row r="1047" spans="1:20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</row>
    <row r="1048" spans="1:20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</row>
    <row r="1049" spans="1:20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</row>
    <row r="1050" spans="1:20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</row>
    <row r="1051" spans="1:20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</row>
    <row r="1052" spans="1:20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</row>
    <row r="1053" spans="1:20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</row>
    <row r="1054" spans="1:20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</row>
    <row r="1055" spans="1:20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</row>
    <row r="1056" spans="1:20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</row>
    <row r="1057" spans="1:20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</row>
    <row r="1058" spans="1:20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</row>
    <row r="1059" spans="1:20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</row>
    <row r="1060" spans="1:20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</row>
    <row r="1061" spans="1:20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</row>
    <row r="1062" spans="1:20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</row>
    <row r="1063" spans="1:20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</row>
    <row r="1064" spans="1:20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</row>
    <row r="1065" spans="1:20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</row>
    <row r="1066" spans="1:20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</row>
    <row r="1067" spans="1:20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</row>
    <row r="1068" spans="1:20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</row>
    <row r="1069" spans="1:20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</row>
    <row r="1070" spans="1:20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</row>
    <row r="1071" spans="1:20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</row>
    <row r="1072" spans="1:20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</row>
    <row r="1073" spans="1:20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</row>
    <row r="1074" spans="1:20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</row>
    <row r="1075" spans="1:20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</row>
    <row r="1076" spans="1:20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</row>
    <row r="1077" spans="1:20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</row>
    <row r="1078" spans="1:20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</row>
    <row r="1079" spans="1:20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</row>
    <row r="1081" spans="1:20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</row>
    <row r="1082" spans="1:20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</row>
    <row r="1083" spans="1:20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</row>
    <row r="1084" spans="1:20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</row>
    <row r="1085" spans="1:20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</row>
    <row r="1086" spans="1:20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</row>
    <row r="1087" spans="1:20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</row>
    <row r="1088" spans="1:20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</row>
    <row r="1089" spans="1:20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</row>
    <row r="1090" spans="1:20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</row>
    <row r="1091" spans="1:20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</row>
    <row r="1092" spans="1:20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</row>
    <row r="1093" spans="1:20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</row>
    <row r="1094" spans="1:20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</row>
    <row r="1095" spans="1:20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</row>
    <row r="1096" spans="1:20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</row>
    <row r="1097" spans="1:20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</row>
    <row r="1098" spans="1:20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</row>
    <row r="1099" spans="1:20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</row>
    <row r="1100" spans="1:20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</row>
    <row r="1101" spans="1:20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</row>
    <row r="1102" spans="1:20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</row>
    <row r="1104" spans="1:20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</row>
    <row r="1105" spans="1:20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</row>
    <row r="1106" spans="1:20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</row>
    <row r="1107" spans="1:20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</row>
    <row r="1108" spans="1:20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</row>
    <row r="1109" spans="1:20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</row>
    <row r="1110" spans="1:20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</row>
    <row r="1111" spans="1:20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</row>
    <row r="1112" spans="1:20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</row>
    <row r="1113" spans="1:20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</row>
    <row r="1114" spans="1:20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</row>
    <row r="1115" spans="1:20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</row>
    <row r="1116" spans="1:20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</row>
    <row r="1117" spans="1:20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</row>
    <row r="1118" spans="1:20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</row>
    <row r="1119" spans="1:20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</row>
    <row r="1120" spans="1:20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</row>
    <row r="1121" spans="1:20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</row>
    <row r="1122" spans="1:20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</row>
    <row r="1123" spans="1:20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</row>
    <row r="1124" spans="1:20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</row>
    <row r="1125" spans="1:20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</row>
    <row r="1126" spans="1:20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</row>
    <row r="1127" spans="1:20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</row>
    <row r="1128" spans="1:20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</row>
    <row r="1129" spans="1:20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</row>
    <row r="1130" spans="1:20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</row>
    <row r="1131" spans="1:20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</row>
    <row r="1132" spans="1:20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</row>
    <row r="1133" spans="1:20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</row>
    <row r="1134" spans="1:20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</row>
    <row r="1135" spans="1:20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</row>
    <row r="1136" spans="1:20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</row>
    <row r="1137" spans="1:20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</row>
    <row r="1138" spans="1:20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61"/>
  <sheetViews>
    <sheetView workbookViewId="0">
      <selection activeCell="S3" sqref="S3"/>
    </sheetView>
  </sheetViews>
  <sheetFormatPr defaultRowHeight="12.75" x14ac:dyDescent="0.2"/>
  <cols>
    <col min="3" max="3" width="27.140625" customWidth="1"/>
    <col min="4" max="9" width="7.28515625" customWidth="1"/>
    <col min="10" max="10" width="7.28515625" style="27" customWidth="1"/>
    <col min="11" max="14" width="9.140625" style="27"/>
  </cols>
  <sheetData>
    <row r="2" spans="1:20" x14ac:dyDescent="0.2">
      <c r="C2" s="36" t="s">
        <v>46</v>
      </c>
    </row>
    <row r="3" spans="1:20" x14ac:dyDescent="0.2">
      <c r="E3" s="42" t="s">
        <v>48</v>
      </c>
      <c r="L3" s="42" t="s">
        <v>47</v>
      </c>
    </row>
    <row r="5" spans="1:20" ht="13.5" thickBot="1" x14ac:dyDescent="0.25"/>
    <row r="6" spans="1:20" ht="13.5" thickBot="1" x14ac:dyDescent="0.25">
      <c r="A6" s="28" t="s">
        <v>5</v>
      </c>
      <c r="B6" s="29" t="s">
        <v>22</v>
      </c>
      <c r="C6" s="29" t="s">
        <v>23</v>
      </c>
      <c r="D6" s="29" t="s">
        <v>26</v>
      </c>
      <c r="E6" s="29" t="s">
        <v>27</v>
      </c>
      <c r="F6" s="29" t="s">
        <v>28</v>
      </c>
      <c r="G6" s="29" t="s">
        <v>29</v>
      </c>
      <c r="H6" s="29" t="s">
        <v>30</v>
      </c>
      <c r="I6" s="29" t="s">
        <v>37</v>
      </c>
      <c r="J6" s="33" t="s">
        <v>38</v>
      </c>
      <c r="L6" s="32" t="s">
        <v>31</v>
      </c>
      <c r="M6" s="30" t="s">
        <v>11</v>
      </c>
      <c r="N6" s="30" t="s">
        <v>32</v>
      </c>
      <c r="O6" s="30" t="s">
        <v>33</v>
      </c>
      <c r="P6" s="30" t="s">
        <v>34</v>
      </c>
      <c r="Q6" s="29" t="s">
        <v>35</v>
      </c>
      <c r="R6" s="31" t="s">
        <v>36</v>
      </c>
      <c r="S6" s="29" t="s">
        <v>35</v>
      </c>
      <c r="T6" s="31" t="s">
        <v>36</v>
      </c>
    </row>
    <row r="7" spans="1:20" x14ac:dyDescent="0.2">
      <c r="J7"/>
      <c r="O7" s="27"/>
      <c r="P7" s="27"/>
      <c r="Q7" s="27"/>
      <c r="R7" s="27"/>
    </row>
    <row r="8" spans="1:20" x14ac:dyDescent="0.2">
      <c r="J8"/>
      <c r="O8" s="27"/>
      <c r="P8" s="27"/>
      <c r="Q8" s="27"/>
      <c r="R8" s="27"/>
    </row>
    <row r="9" spans="1:20" x14ac:dyDescent="0.2">
      <c r="J9"/>
      <c r="O9" s="27"/>
      <c r="P9" s="27"/>
      <c r="Q9" s="27"/>
      <c r="R9" s="27"/>
    </row>
    <row r="10" spans="1:20" x14ac:dyDescent="0.2">
      <c r="J10"/>
      <c r="O10" s="27"/>
      <c r="P10" s="27"/>
      <c r="Q10" s="27"/>
      <c r="R10" s="27"/>
    </row>
    <row r="11" spans="1:20" x14ac:dyDescent="0.2">
      <c r="J11"/>
      <c r="O11" s="27"/>
      <c r="P11" s="27"/>
      <c r="Q11" s="27"/>
      <c r="R11" s="27"/>
    </row>
    <row r="12" spans="1:20" x14ac:dyDescent="0.2">
      <c r="J12"/>
      <c r="O12" s="27"/>
      <c r="P12" s="27"/>
      <c r="Q12" s="27"/>
      <c r="R12" s="27"/>
    </row>
    <row r="13" spans="1:20" x14ac:dyDescent="0.2">
      <c r="J13"/>
      <c r="O13" s="27"/>
      <c r="P13" s="27"/>
      <c r="Q13" s="27"/>
      <c r="R13" s="27"/>
    </row>
    <row r="14" spans="1:20" x14ac:dyDescent="0.2">
      <c r="J14"/>
      <c r="O14" s="27"/>
      <c r="P14" s="27"/>
      <c r="Q14" s="27"/>
      <c r="R14" s="27"/>
    </row>
    <row r="15" spans="1:20" x14ac:dyDescent="0.2">
      <c r="J15"/>
      <c r="O15" s="27"/>
      <c r="P15" s="27"/>
      <c r="Q15" s="27"/>
      <c r="R15" s="27"/>
    </row>
    <row r="16" spans="1:20" x14ac:dyDescent="0.2">
      <c r="J16"/>
      <c r="O16" s="27"/>
      <c r="P16" s="27"/>
      <c r="Q16" s="27"/>
      <c r="R16" s="27"/>
    </row>
    <row r="17" spans="15:18" x14ac:dyDescent="0.2">
      <c r="O17" s="27"/>
      <c r="P17" s="27"/>
      <c r="Q17" s="27"/>
      <c r="R17" s="27"/>
    </row>
    <row r="18" spans="15:18" x14ac:dyDescent="0.2">
      <c r="O18" s="27"/>
      <c r="P18" s="27"/>
      <c r="Q18" s="27"/>
      <c r="R18" s="27"/>
    </row>
    <row r="19" spans="15:18" x14ac:dyDescent="0.2">
      <c r="O19" s="27"/>
      <c r="P19" s="27"/>
      <c r="Q19" s="27"/>
      <c r="R19" s="27"/>
    </row>
    <row r="20" spans="15:18" x14ac:dyDescent="0.2">
      <c r="O20" s="27"/>
      <c r="P20" s="27"/>
      <c r="Q20" s="27"/>
      <c r="R20" s="27"/>
    </row>
    <row r="21" spans="15:18" x14ac:dyDescent="0.2">
      <c r="O21" s="27"/>
      <c r="P21" s="27"/>
      <c r="Q21" s="27"/>
      <c r="R21" s="27"/>
    </row>
    <row r="22" spans="15:18" x14ac:dyDescent="0.2">
      <c r="O22" s="27"/>
      <c r="P22" s="27"/>
      <c r="Q22" s="27"/>
      <c r="R22" s="27"/>
    </row>
    <row r="23" spans="15:18" x14ac:dyDescent="0.2">
      <c r="O23" s="27"/>
      <c r="P23" s="27"/>
      <c r="Q23" s="27"/>
      <c r="R23" s="27"/>
    </row>
    <row r="24" spans="15:18" x14ac:dyDescent="0.2">
      <c r="O24" s="27"/>
      <c r="P24" s="27"/>
      <c r="Q24" s="27"/>
      <c r="R24" s="27"/>
    </row>
    <row r="25" spans="15:18" x14ac:dyDescent="0.2">
      <c r="O25" s="27"/>
      <c r="P25" s="27"/>
      <c r="Q25" s="27"/>
      <c r="R25" s="27"/>
    </row>
    <row r="26" spans="15:18" x14ac:dyDescent="0.2">
      <c r="O26" s="27"/>
      <c r="P26" s="27"/>
      <c r="Q26" s="27"/>
      <c r="R26" s="27"/>
    </row>
    <row r="27" spans="15:18" x14ac:dyDescent="0.2">
      <c r="O27" s="27"/>
      <c r="P27" s="27"/>
      <c r="Q27" s="27"/>
      <c r="R27" s="27"/>
    </row>
    <row r="28" spans="15:18" x14ac:dyDescent="0.2">
      <c r="O28" s="27"/>
      <c r="P28" s="27"/>
      <c r="Q28" s="27"/>
      <c r="R28" s="27"/>
    </row>
    <row r="29" spans="15:18" x14ac:dyDescent="0.2">
      <c r="O29" s="27"/>
      <c r="P29" s="27"/>
      <c r="Q29" s="27"/>
      <c r="R29" s="27"/>
    </row>
    <row r="30" spans="15:18" x14ac:dyDescent="0.2">
      <c r="O30" s="27"/>
      <c r="P30" s="27"/>
      <c r="Q30" s="27"/>
      <c r="R30" s="27"/>
    </row>
    <row r="31" spans="15:18" x14ac:dyDescent="0.2">
      <c r="O31" s="27"/>
      <c r="P31" s="27"/>
      <c r="Q31" s="27"/>
      <c r="R31" s="27"/>
    </row>
    <row r="32" spans="15:18" x14ac:dyDescent="0.2">
      <c r="O32" s="27"/>
      <c r="P32" s="27"/>
      <c r="Q32" s="27"/>
      <c r="R32" s="27"/>
    </row>
    <row r="33" spans="15:18" x14ac:dyDescent="0.2">
      <c r="O33" s="27"/>
      <c r="P33" s="27"/>
      <c r="Q33" s="27"/>
      <c r="R33" s="27"/>
    </row>
    <row r="34" spans="15:18" x14ac:dyDescent="0.2">
      <c r="O34" s="27"/>
      <c r="P34" s="27"/>
      <c r="Q34" s="27"/>
      <c r="R34" s="27"/>
    </row>
    <row r="35" spans="15:18" x14ac:dyDescent="0.2">
      <c r="O35" s="27"/>
      <c r="P35" s="27"/>
      <c r="Q35" s="27"/>
      <c r="R35" s="27"/>
    </row>
    <row r="36" spans="15:18" x14ac:dyDescent="0.2">
      <c r="O36" s="27"/>
      <c r="P36" s="27"/>
      <c r="Q36" s="27"/>
      <c r="R36" s="27"/>
    </row>
    <row r="37" spans="15:18" x14ac:dyDescent="0.2">
      <c r="O37" s="27"/>
      <c r="P37" s="27"/>
      <c r="Q37" s="27"/>
      <c r="R37" s="27"/>
    </row>
    <row r="38" spans="15:18" x14ac:dyDescent="0.2">
      <c r="O38" s="27"/>
      <c r="P38" s="27"/>
      <c r="Q38" s="27"/>
      <c r="R38" s="27"/>
    </row>
    <row r="39" spans="15:18" x14ac:dyDescent="0.2">
      <c r="O39" s="27"/>
      <c r="P39" s="27"/>
      <c r="Q39" s="27"/>
      <c r="R39" s="27"/>
    </row>
    <row r="40" spans="15:18" x14ac:dyDescent="0.2">
      <c r="O40" s="27"/>
      <c r="P40" s="27"/>
      <c r="Q40" s="27"/>
      <c r="R40" s="27"/>
    </row>
    <row r="41" spans="15:18" x14ac:dyDescent="0.2">
      <c r="O41" s="27"/>
      <c r="P41" s="27"/>
      <c r="Q41" s="27"/>
      <c r="R41" s="27"/>
    </row>
    <row r="42" spans="15:18" x14ac:dyDescent="0.2">
      <c r="O42" s="27"/>
      <c r="P42" s="27"/>
      <c r="Q42" s="27"/>
      <c r="R42" s="27"/>
    </row>
    <row r="43" spans="15:18" x14ac:dyDescent="0.2">
      <c r="O43" s="27"/>
      <c r="P43" s="27"/>
      <c r="Q43" s="27"/>
      <c r="R43" s="27"/>
    </row>
    <row r="44" spans="15:18" x14ac:dyDescent="0.2">
      <c r="O44" s="27"/>
      <c r="P44" s="27"/>
      <c r="Q44" s="27"/>
      <c r="R44" s="27"/>
    </row>
    <row r="45" spans="15:18" x14ac:dyDescent="0.2">
      <c r="O45" s="27"/>
      <c r="P45" s="27"/>
      <c r="Q45" s="27"/>
      <c r="R45" s="27"/>
    </row>
    <row r="46" spans="15:18" x14ac:dyDescent="0.2">
      <c r="O46" s="27"/>
      <c r="P46" s="27"/>
      <c r="Q46" s="27"/>
      <c r="R46" s="27"/>
    </row>
    <row r="47" spans="15:18" x14ac:dyDescent="0.2">
      <c r="O47" s="27"/>
      <c r="P47" s="27"/>
      <c r="Q47" s="27"/>
      <c r="R47" s="27"/>
    </row>
    <row r="48" spans="15:18" x14ac:dyDescent="0.2">
      <c r="O48" s="27"/>
      <c r="P48" s="27"/>
      <c r="Q48" s="27"/>
      <c r="R48" s="27"/>
    </row>
    <row r="49" spans="15:18" x14ac:dyDescent="0.2">
      <c r="O49" s="27"/>
      <c r="P49" s="27"/>
      <c r="Q49" s="27"/>
      <c r="R49" s="27"/>
    </row>
    <row r="50" spans="15:18" x14ac:dyDescent="0.2">
      <c r="O50" s="27"/>
      <c r="P50" s="27"/>
      <c r="Q50" s="27"/>
      <c r="R50" s="27"/>
    </row>
    <row r="51" spans="15:18" x14ac:dyDescent="0.2">
      <c r="O51" s="27"/>
      <c r="P51" s="27"/>
      <c r="Q51" s="27"/>
      <c r="R51" s="27"/>
    </row>
    <row r="52" spans="15:18" x14ac:dyDescent="0.2">
      <c r="O52" s="27"/>
      <c r="P52" s="27"/>
      <c r="Q52" s="27"/>
      <c r="R52" s="27"/>
    </row>
    <row r="53" spans="15:18" x14ac:dyDescent="0.2">
      <c r="O53" s="27"/>
      <c r="P53" s="27"/>
      <c r="Q53" s="27"/>
      <c r="R53" s="27"/>
    </row>
    <row r="54" spans="15:18" x14ac:dyDescent="0.2">
      <c r="O54" s="27"/>
      <c r="P54" s="27"/>
      <c r="Q54" s="27"/>
      <c r="R54" s="27"/>
    </row>
    <row r="55" spans="15:18" x14ac:dyDescent="0.2">
      <c r="O55" s="27"/>
      <c r="P55" s="27"/>
      <c r="Q55" s="27"/>
      <c r="R55" s="27"/>
    </row>
    <row r="56" spans="15:18" x14ac:dyDescent="0.2">
      <c r="O56" s="27"/>
      <c r="P56" s="27"/>
      <c r="Q56" s="27"/>
      <c r="R56" s="27"/>
    </row>
    <row r="57" spans="15:18" x14ac:dyDescent="0.2">
      <c r="O57" s="27"/>
      <c r="P57" s="27"/>
      <c r="Q57" s="27"/>
      <c r="R57" s="27"/>
    </row>
    <row r="58" spans="15:18" x14ac:dyDescent="0.2">
      <c r="O58" s="27"/>
      <c r="P58" s="27"/>
      <c r="Q58" s="27"/>
      <c r="R58" s="27"/>
    </row>
    <row r="59" spans="15:18" x14ac:dyDescent="0.2">
      <c r="O59" s="27"/>
      <c r="P59" s="27"/>
      <c r="Q59" s="27"/>
      <c r="R59" s="27"/>
    </row>
    <row r="60" spans="15:18" x14ac:dyDescent="0.2">
      <c r="O60" s="27"/>
      <c r="P60" s="27"/>
      <c r="Q60" s="27"/>
      <c r="R60" s="27"/>
    </row>
    <row r="61" spans="15:18" x14ac:dyDescent="0.2">
      <c r="O61" s="27"/>
      <c r="P61" s="27"/>
      <c r="Q61" s="27"/>
      <c r="R61" s="27"/>
    </row>
  </sheetData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29"/>
  <sheetViews>
    <sheetView tabSelected="1" workbookViewId="0">
      <selection activeCell="H9" sqref="H9"/>
    </sheetView>
  </sheetViews>
  <sheetFormatPr defaultRowHeight="12.75" x14ac:dyDescent="0.2"/>
  <cols>
    <col min="3" max="4" width="10.5703125" bestFit="1" customWidth="1"/>
    <col min="5" max="5" width="15.42578125" bestFit="1" customWidth="1"/>
    <col min="6" max="6" width="9.5703125" bestFit="1" customWidth="1"/>
    <col min="7" max="7" width="15.42578125" bestFit="1" customWidth="1"/>
    <col min="8" max="8" width="11.5703125" bestFit="1" customWidth="1"/>
    <col min="9" max="9" width="3.7109375" customWidth="1"/>
    <col min="10" max="10" width="20.5703125" customWidth="1"/>
    <col min="11" max="11" width="15.42578125" bestFit="1" customWidth="1"/>
    <col min="12" max="12" width="25" customWidth="1"/>
    <col min="13" max="13" width="19.42578125" customWidth="1"/>
  </cols>
  <sheetData>
    <row r="2" spans="1:13" x14ac:dyDescent="0.2">
      <c r="A2" t="s">
        <v>42</v>
      </c>
    </row>
    <row r="4" spans="1:13" x14ac:dyDescent="0.2">
      <c r="B4" s="3" t="s">
        <v>7</v>
      </c>
      <c r="C4" s="3">
        <f>a!A9</f>
        <v>0</v>
      </c>
      <c r="D4" s="3"/>
      <c r="E4" s="6">
        <f>MIN(a!B10:B10000)</f>
        <v>0</v>
      </c>
      <c r="F4" s="6"/>
      <c r="G4" s="6">
        <f>MAX(a!B10:B10000)</f>
        <v>0</v>
      </c>
      <c r="H4" s="4" t="s">
        <v>6</v>
      </c>
      <c r="I4" s="3"/>
    </row>
    <row r="5" spans="1:13" x14ac:dyDescent="0.2">
      <c r="D5" s="4" t="s">
        <v>8</v>
      </c>
      <c r="E5" s="10">
        <f>(((E4/60)/60)/24)+DATE(1970,1,1)</f>
        <v>25569</v>
      </c>
      <c r="F5" s="4" t="s">
        <v>9</v>
      </c>
      <c r="G5" s="10">
        <f>(((G4/60)/60)/24)+DATE(1970,1,1)</f>
        <v>25569</v>
      </c>
      <c r="H5" s="11">
        <f>G5-E5</f>
        <v>0</v>
      </c>
      <c r="I5" s="3"/>
    </row>
    <row r="6" spans="1:13" ht="13.5" customHeight="1" thickBot="1" x14ac:dyDescent="0.25">
      <c r="B6" s="3"/>
      <c r="C6" s="3"/>
      <c r="D6" s="4"/>
      <c r="E6" s="10"/>
      <c r="F6" s="4"/>
      <c r="G6" s="10"/>
      <c r="H6" s="11"/>
      <c r="I6" s="3"/>
    </row>
    <row r="7" spans="1:13" x14ac:dyDescent="0.2">
      <c r="B7" s="12" t="s">
        <v>10</v>
      </c>
      <c r="C7" s="13" t="s">
        <v>11</v>
      </c>
      <c r="D7" s="13" t="s">
        <v>12</v>
      </c>
      <c r="E7" s="13" t="s">
        <v>13</v>
      </c>
      <c r="F7" s="13" t="s">
        <v>14</v>
      </c>
      <c r="G7" s="13" t="s">
        <v>15</v>
      </c>
      <c r="H7" s="14" t="s">
        <v>16</v>
      </c>
      <c r="I7" s="3"/>
    </row>
    <row r="8" spans="1:13" ht="13.5" customHeight="1" thickBot="1" x14ac:dyDescent="0.25">
      <c r="B8" s="15" t="s">
        <v>17</v>
      </c>
      <c r="C8" s="16">
        <f>[1]param!B3</f>
        <v>8</v>
      </c>
      <c r="D8" s="16">
        <f>[1]param!B2</f>
        <v>8</v>
      </c>
      <c r="E8" s="16">
        <f>[1]param!B4</f>
        <v>18</v>
      </c>
      <c r="F8" s="16">
        <f>[1]param!B5</f>
        <v>2</v>
      </c>
      <c r="G8" s="16">
        <f>[1]param!B6</f>
        <v>16</v>
      </c>
      <c r="H8" s="17"/>
    </row>
    <row r="9" spans="1:13" ht="13.5" customHeight="1" thickBot="1" x14ac:dyDescent="0.25">
      <c r="B9" s="18" t="s">
        <v>18</v>
      </c>
      <c r="C9" s="5">
        <f t="shared" ref="C9:H9" si="0">SUM(C13:C36)</f>
        <v>0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 t="shared" si="0"/>
        <v>0</v>
      </c>
      <c r="H9" s="41">
        <f t="shared" si="0"/>
        <v>0</v>
      </c>
      <c r="I9" s="3"/>
    </row>
    <row r="10" spans="1:13" ht="13.5" customHeight="1" x14ac:dyDescent="0.2">
      <c r="B10" s="3"/>
      <c r="C10" s="9"/>
      <c r="D10" s="9"/>
      <c r="E10" s="9"/>
      <c r="F10" s="9"/>
      <c r="G10" s="9"/>
      <c r="H10" s="9"/>
      <c r="I10" s="3"/>
    </row>
    <row r="11" spans="1:13" x14ac:dyDescent="0.2">
      <c r="B11" s="3" t="s">
        <v>19</v>
      </c>
    </row>
    <row r="12" spans="1:13" x14ac:dyDescent="0.2">
      <c r="B12" s="7" t="s">
        <v>5</v>
      </c>
      <c r="C12" s="8" t="s">
        <v>11</v>
      </c>
      <c r="D12" s="8" t="s">
        <v>12</v>
      </c>
      <c r="E12" s="8" t="s">
        <v>13</v>
      </c>
      <c r="F12" s="8" t="s">
        <v>14</v>
      </c>
      <c r="G12" s="8" t="s">
        <v>15</v>
      </c>
      <c r="H12" s="8" t="s">
        <v>16</v>
      </c>
      <c r="I12" s="20"/>
      <c r="J12" s="34" t="s">
        <v>39</v>
      </c>
      <c r="K12" s="35" t="s">
        <v>23</v>
      </c>
      <c r="L12" s="35" t="s">
        <v>40</v>
      </c>
      <c r="M12" s="35" t="s">
        <v>41</v>
      </c>
    </row>
    <row r="13" spans="1:13" x14ac:dyDescent="0.2">
      <c r="C13" s="2">
        <f>SUMIF(a!$G10:$G10002,$B13,a!S10:S10002)</f>
        <v>0</v>
      </c>
      <c r="D13" s="2">
        <f>SUMIF(a!$G10:$G10002,$B13,a!T10:T10002)</f>
        <v>0</v>
      </c>
      <c r="E13" s="2">
        <f>SUMIF(a!$G10:$G10002,$B13,a!U10:U10002)</f>
        <v>0</v>
      </c>
      <c r="F13" s="2">
        <f>SUMIF(a!$G10:$G10002,$B13,a!V10:V10002)</f>
        <v>0</v>
      </c>
      <c r="G13" s="2">
        <f>SUMIF(a!$G10:$G10002,$B13,a!W10:W10002)</f>
        <v>0</v>
      </c>
      <c r="H13" s="2">
        <f t="shared" ref="H13:H29" si="1">SUM(C13:G13)</f>
        <v>0</v>
      </c>
    </row>
    <row r="14" spans="1:13" x14ac:dyDescent="0.2">
      <c r="C14" s="2">
        <f>SUMIF(a!$G11:$G10003,$B14,a!S11:S10003)</f>
        <v>0</v>
      </c>
      <c r="D14" s="2">
        <f>SUMIF(a!$G11:$G10003,$B14,a!T11:T10003)</f>
        <v>0</v>
      </c>
      <c r="E14" s="2">
        <f>SUMIF(a!$G11:$G10003,$B14,a!U11:U10003)</f>
        <v>0</v>
      </c>
      <c r="F14" s="2">
        <f>SUMIF(a!$G11:$G10003,$B14,a!V11:V10003)</f>
        <v>0</v>
      </c>
      <c r="G14" s="2">
        <f>SUMIF(a!$G11:$G10003,$B14,a!W11:W10003)</f>
        <v>0</v>
      </c>
      <c r="H14" s="2">
        <f t="shared" si="1"/>
        <v>0</v>
      </c>
    </row>
    <row r="15" spans="1:13" x14ac:dyDescent="0.2">
      <c r="C15" s="2">
        <f>SUMIF(a!$G12:$G10004,$B15,a!S12:S10004)</f>
        <v>0</v>
      </c>
      <c r="D15" s="2">
        <f>SUMIF(a!$G12:$G10004,$B15,a!T12:T10004)</f>
        <v>0</v>
      </c>
      <c r="E15" s="2">
        <f>SUMIF(a!$G12:$G10004,$B15,a!U12:U10004)</f>
        <v>0</v>
      </c>
      <c r="F15" s="2">
        <f>SUMIF(a!$G12:$G10004,$B15,a!V12:V10004)</f>
        <v>0</v>
      </c>
      <c r="G15" s="2">
        <f>SUMIF(a!$G12:$G10004,$B15,a!W12:W10004)</f>
        <v>0</v>
      </c>
      <c r="H15" s="2">
        <f t="shared" si="1"/>
        <v>0</v>
      </c>
    </row>
    <row r="16" spans="1:13" x14ac:dyDescent="0.2">
      <c r="C16" s="2">
        <f>SUMIF(a!$G13:$G10005,$B16,a!S13:S10005)</f>
        <v>0</v>
      </c>
      <c r="D16" s="2">
        <f>SUMIF(a!$G13:$G10005,$B16,a!T13:T10005)</f>
        <v>0</v>
      </c>
      <c r="E16" s="2">
        <f>SUMIF(a!$G13:$G10005,$B16,a!U13:U10005)</f>
        <v>0</v>
      </c>
      <c r="F16" s="2">
        <f>SUMIF(a!$G13:$G10005,$B16,a!V13:V10005)</f>
        <v>0</v>
      </c>
      <c r="G16" s="2">
        <f>SUMIF(a!$G13:$G10005,$B16,a!W13:W10005)</f>
        <v>0</v>
      </c>
      <c r="H16" s="2">
        <f t="shared" si="1"/>
        <v>0</v>
      </c>
    </row>
    <row r="17" spans="3:8" x14ac:dyDescent="0.2">
      <c r="C17" s="2">
        <f>SUMIF(a!$G14:$G10006,$B17,a!S14:S10006)</f>
        <v>0</v>
      </c>
      <c r="D17" s="2">
        <f>SUMIF(a!$G14:$G10006,$B17,a!T14:T10006)</f>
        <v>0</v>
      </c>
      <c r="E17" s="2">
        <f>SUMIF(a!$G14:$G10006,$B17,a!U14:U10006)</f>
        <v>0</v>
      </c>
      <c r="F17" s="2">
        <f>SUMIF(a!$G14:$G10006,$B17,a!V14:V10006)</f>
        <v>0</v>
      </c>
      <c r="G17" s="2">
        <f>SUMIF(a!$G14:$G10006,$B17,a!W14:W10006)</f>
        <v>0</v>
      </c>
      <c r="H17" s="2">
        <f t="shared" si="1"/>
        <v>0</v>
      </c>
    </row>
    <row r="18" spans="3:8" x14ac:dyDescent="0.2">
      <c r="C18" s="2">
        <f>SUMIF(a!$G15:$G10007,$B18,a!S15:S10007)</f>
        <v>0</v>
      </c>
      <c r="D18" s="2">
        <f>SUMIF(a!$G15:$G10007,$B18,a!T15:T10007)</f>
        <v>0</v>
      </c>
      <c r="E18" s="2">
        <f>SUMIF(a!$G15:$G10007,$B18,a!U15:U10007)</f>
        <v>0</v>
      </c>
      <c r="F18" s="2">
        <f>SUMIF(a!$G15:$G10007,$B18,a!V15:V10007)</f>
        <v>0</v>
      </c>
      <c r="G18" s="2">
        <f>SUMIF(a!$G15:$G10007,$B18,a!W15:W10007)</f>
        <v>0</v>
      </c>
      <c r="H18" s="2">
        <f t="shared" si="1"/>
        <v>0</v>
      </c>
    </row>
    <row r="19" spans="3:8" x14ac:dyDescent="0.2">
      <c r="C19" s="2">
        <f>SUMIF(a!$G16:$G10008,$B19,a!S16:S10008)</f>
        <v>0</v>
      </c>
      <c r="D19" s="2">
        <f>SUMIF(a!$G16:$G10008,$B19,a!T16:T10008)</f>
        <v>0</v>
      </c>
      <c r="E19" s="2">
        <f>SUMIF(a!$G16:$G10008,$B19,a!U16:U10008)</f>
        <v>0</v>
      </c>
      <c r="F19" s="2">
        <f>SUMIF(a!$G16:$G10008,$B19,a!V16:V10008)</f>
        <v>0</v>
      </c>
      <c r="G19" s="2">
        <f>SUMIF(a!$G16:$G10008,$B19,a!W16:W10008)</f>
        <v>0</v>
      </c>
      <c r="H19" s="2">
        <f t="shared" si="1"/>
        <v>0</v>
      </c>
    </row>
    <row r="20" spans="3:8" x14ac:dyDescent="0.2">
      <c r="C20" s="2">
        <f>SUMIF(a!$G17:$G10009,$B20,a!S17:S10009)</f>
        <v>0</v>
      </c>
      <c r="D20" s="2">
        <f>SUMIF(a!$G17:$G10009,$B20,a!T17:T10009)</f>
        <v>0</v>
      </c>
      <c r="E20" s="2">
        <f>SUMIF(a!$G17:$G10009,$B20,a!U17:U10009)</f>
        <v>0</v>
      </c>
      <c r="F20" s="2">
        <f>SUMIF(a!$G17:$G10009,$B20,a!V17:V10009)</f>
        <v>0</v>
      </c>
      <c r="G20" s="2">
        <f>SUMIF(a!$G17:$G10009,$B20,a!W17:W10009)</f>
        <v>0</v>
      </c>
      <c r="H20" s="2">
        <f t="shared" si="1"/>
        <v>0</v>
      </c>
    </row>
    <row r="21" spans="3:8" x14ac:dyDescent="0.2">
      <c r="C21" s="2">
        <f>SUMIF(a!$G18:$G10010,$B21,a!S18:S10010)</f>
        <v>0</v>
      </c>
      <c r="D21" s="2">
        <f>SUMIF(a!$G18:$G10010,$B21,a!T18:T10010)</f>
        <v>0</v>
      </c>
      <c r="E21" s="2">
        <f>SUMIF(a!$G18:$G10010,$B21,a!U18:U10010)</f>
        <v>0</v>
      </c>
      <c r="F21" s="2">
        <f>SUMIF(a!$G18:$G10010,$B21,a!V18:V10010)</f>
        <v>0</v>
      </c>
      <c r="G21" s="2">
        <f>SUMIF(a!$G18:$G10010,$B21,a!W18:W10010)</f>
        <v>0</v>
      </c>
      <c r="H21" s="2">
        <f t="shared" si="1"/>
        <v>0</v>
      </c>
    </row>
    <row r="22" spans="3:8" x14ac:dyDescent="0.2">
      <c r="C22" s="2">
        <f>SUMIF(a!$G19:$G10011,$B22,a!S19:S10011)</f>
        <v>0</v>
      </c>
      <c r="D22" s="2">
        <f>SUMIF(a!$G19:$G10011,$B22,a!T19:T10011)</f>
        <v>0</v>
      </c>
      <c r="E22" s="2">
        <f>SUMIF(a!$G19:$G10011,$B22,a!U19:U10011)</f>
        <v>0</v>
      </c>
      <c r="F22" s="2">
        <f>SUMIF(a!$G19:$G10011,$B22,a!V19:V10011)</f>
        <v>0</v>
      </c>
      <c r="G22" s="2">
        <f>SUMIF(a!$G19:$G10011,$B22,a!W19:W10011)</f>
        <v>0</v>
      </c>
      <c r="H22" s="2">
        <f t="shared" si="1"/>
        <v>0</v>
      </c>
    </row>
    <row r="23" spans="3:8" x14ac:dyDescent="0.2">
      <c r="C23" s="2">
        <f>SUMIF(a!$G20:$G10012,$B23,a!S20:S10012)</f>
        <v>0</v>
      </c>
      <c r="D23" s="2">
        <f>SUMIF(a!$G20:$G10012,$B23,a!T20:T10012)</f>
        <v>0</v>
      </c>
      <c r="E23" s="2">
        <f>SUMIF(a!$G20:$G10012,$B23,a!U20:U10012)</f>
        <v>0</v>
      </c>
      <c r="F23" s="2">
        <f>SUMIF(a!$G20:$G10012,$B23,a!V20:V10012)</f>
        <v>0</v>
      </c>
      <c r="G23" s="2">
        <f>SUMIF(a!$G20:$G10012,$B23,a!W20:W10012)</f>
        <v>0</v>
      </c>
      <c r="H23" s="2">
        <f t="shared" si="1"/>
        <v>0</v>
      </c>
    </row>
    <row r="24" spans="3:8" x14ac:dyDescent="0.2">
      <c r="C24" s="2">
        <f>SUMIF(a!$G21:$G10013,$B24,a!S21:S10013)</f>
        <v>0</v>
      </c>
      <c r="D24" s="2">
        <f>SUMIF(a!$G21:$G10013,$B24,a!T21:T10013)</f>
        <v>0</v>
      </c>
      <c r="E24" s="2">
        <f>SUMIF(a!$G21:$G10013,$B24,a!U21:U10013)</f>
        <v>0</v>
      </c>
      <c r="F24" s="2">
        <f>SUMIF(a!$G21:$G10013,$B24,a!V21:V10013)</f>
        <v>0</v>
      </c>
      <c r="G24" s="2">
        <f>SUMIF(a!$G21:$G10013,$B24,a!W21:W10013)</f>
        <v>0</v>
      </c>
      <c r="H24" s="2">
        <f t="shared" si="1"/>
        <v>0</v>
      </c>
    </row>
    <row r="25" spans="3:8" x14ac:dyDescent="0.2">
      <c r="C25" s="2">
        <f>SUMIF(a!$G22:$G10014,$B25,a!S22:S10014)</f>
        <v>0</v>
      </c>
      <c r="D25" s="2">
        <f>SUMIF(a!$G22:$G10014,$B25,a!T22:T10014)</f>
        <v>0</v>
      </c>
      <c r="E25" s="2">
        <f>SUMIF(a!$G22:$G10014,$B25,a!U22:U10014)</f>
        <v>0</v>
      </c>
      <c r="F25" s="2">
        <f>SUMIF(a!$G22:$G10014,$B25,a!V22:V10014)</f>
        <v>0</v>
      </c>
      <c r="G25" s="2">
        <f>SUMIF(a!$G22:$G10014,$B25,a!W22:W10014)</f>
        <v>0</v>
      </c>
      <c r="H25" s="2">
        <f t="shared" si="1"/>
        <v>0</v>
      </c>
    </row>
    <row r="26" spans="3:8" x14ac:dyDescent="0.2">
      <c r="C26" s="2">
        <f>SUMIF(a!$G23:$G10015,$B26,a!S23:S10015)</f>
        <v>0</v>
      </c>
      <c r="D26" s="2">
        <f>SUMIF(a!$G23:$G10015,$B26,a!T23:T10015)</f>
        <v>0</v>
      </c>
      <c r="E26" s="2">
        <f>SUMIF(a!$G23:$G10015,$B26,a!U23:U10015)</f>
        <v>0</v>
      </c>
      <c r="F26" s="2">
        <f>SUMIF(a!$G23:$G10015,$B26,a!V23:V10015)</f>
        <v>0</v>
      </c>
      <c r="G26" s="2">
        <f>SUMIF(a!$G23:$G10015,$B26,a!W23:W10015)</f>
        <v>0</v>
      </c>
      <c r="H26" s="2">
        <f t="shared" si="1"/>
        <v>0</v>
      </c>
    </row>
    <row r="27" spans="3:8" x14ac:dyDescent="0.2">
      <c r="C27" s="2">
        <f>SUMIF(a!$G24:$G10016,$B27,a!S24:S10016)</f>
        <v>0</v>
      </c>
      <c r="D27" s="2">
        <f>SUMIF(a!$G24:$G10016,$B27,a!T24:T10016)</f>
        <v>0</v>
      </c>
      <c r="E27" s="2">
        <f>SUMIF(a!$G24:$G10016,$B27,a!U24:U10016)</f>
        <v>0</v>
      </c>
      <c r="F27" s="2">
        <f>SUMIF(a!$G24:$G10016,$B27,a!V24:V10016)</f>
        <v>0</v>
      </c>
      <c r="G27" s="2">
        <f>SUMIF(a!$G24:$G10016,$B27,a!W24:W10016)</f>
        <v>0</v>
      </c>
      <c r="H27" s="2">
        <f t="shared" si="1"/>
        <v>0</v>
      </c>
    </row>
    <row r="28" spans="3:8" x14ac:dyDescent="0.2">
      <c r="C28" s="2">
        <f>SUMIF(a!$G25:$G10017,$B28,a!S25:S10017)</f>
        <v>0</v>
      </c>
      <c r="D28" s="2">
        <f>SUMIF(a!$G25:$G10017,$B28,a!T25:T10017)</f>
        <v>0</v>
      </c>
      <c r="E28" s="2">
        <f>SUMIF(a!$G25:$G10017,$B28,a!U25:U10017)</f>
        <v>0</v>
      </c>
      <c r="F28" s="2">
        <f>SUMIF(a!$G25:$G10017,$B28,a!V25:V10017)</f>
        <v>0</v>
      </c>
      <c r="G28" s="2">
        <f>SUMIF(a!$G25:$G10017,$B28,a!W25:W10017)</f>
        <v>0</v>
      </c>
      <c r="H28" s="2">
        <f t="shared" si="1"/>
        <v>0</v>
      </c>
    </row>
    <row r="29" spans="3:8" x14ac:dyDescent="0.2">
      <c r="C29" s="2">
        <f>SUMIF(a!$G26:$G10018,$B29,a!S26:S10018)</f>
        <v>0</v>
      </c>
      <c r="D29" s="2">
        <f>SUMIF(a!$G26:$G10018,$B29,a!T26:T10018)</f>
        <v>0</v>
      </c>
      <c r="E29" s="2">
        <f>SUMIF(a!$G26:$G10018,$B29,a!U26:U10018)</f>
        <v>0</v>
      </c>
      <c r="F29" s="2">
        <f>SUMIF(a!$G26:$G10018,$B29,a!V26:V10018)</f>
        <v>0</v>
      </c>
      <c r="G29" s="2">
        <f>SUMIF(a!$G26:$G10018,$B29,a!W26:W10018)</f>
        <v>0</v>
      </c>
      <c r="H29" s="2">
        <f t="shared" si="1"/>
        <v>0</v>
      </c>
    </row>
  </sheetData>
  <pageMargins left="0.7" right="0.7" top="0.75" bottom="0.75" header="0.3" footer="0.3"/>
  <pageSetup paperSize="9" orientation="portrait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</vt:lpstr>
      <vt:lpstr>a</vt:lpstr>
      <vt:lpstr>VMs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hteibler</cp:lastModifiedBy>
  <dcterms:created xsi:type="dcterms:W3CDTF">2018-10-29T16:08:48Z</dcterms:created>
  <dcterms:modified xsi:type="dcterms:W3CDTF">2018-11-05T09:13:48Z</dcterms:modified>
</cp:coreProperties>
</file>