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ham\Downloads\"/>
    </mc:Choice>
  </mc:AlternateContent>
  <xr:revisionPtr revIDLastSave="0" documentId="8_{33DEEA5F-22B5-46C7-95B9-373580557643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BOM" sheetId="1" r:id="rId1"/>
    <sheet name="Piezo Chamber" sheetId="2" r:id="rId2"/>
    <sheet name="Reel housing" sheetId="3" r:id="rId3"/>
  </sheets>
  <definedNames>
    <definedName name="_xlnm._FilterDatabase" localSheetId="0" hidden="1">BOM!$I$1:$I$1011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7" i="3" l="1"/>
  <c r="L47" i="3" s="1"/>
  <c r="K46" i="3"/>
  <c r="L46" i="3" s="1"/>
  <c r="K45" i="3"/>
  <c r="L45" i="3" s="1"/>
  <c r="K44" i="3"/>
  <c r="L44" i="3" s="1"/>
  <c r="K43" i="3"/>
  <c r="L43" i="3" s="1"/>
  <c r="K41" i="3"/>
  <c r="L41" i="3" s="1"/>
  <c r="K40" i="3"/>
  <c r="L40" i="3" s="1"/>
  <c r="K39" i="3"/>
  <c r="L39" i="3" s="1"/>
  <c r="K38" i="3"/>
  <c r="L38" i="3" s="1"/>
  <c r="K32" i="3"/>
  <c r="L32" i="3" s="1"/>
  <c r="K31" i="3"/>
  <c r="L31" i="3" s="1"/>
  <c r="K30" i="3"/>
  <c r="L30" i="3" s="1"/>
  <c r="K29" i="3"/>
  <c r="L29" i="3" s="1"/>
  <c r="K28" i="3"/>
  <c r="L28" i="3" s="1"/>
  <c r="K27" i="3"/>
  <c r="L27" i="3" s="1"/>
  <c r="K26" i="3"/>
  <c r="L26" i="3" s="1"/>
  <c r="K25" i="3"/>
  <c r="L25" i="3" s="1"/>
  <c r="K24" i="3"/>
  <c r="L24" i="3" s="1"/>
  <c r="K23" i="3"/>
  <c r="L23" i="3" s="1"/>
  <c r="K22" i="3"/>
  <c r="L22" i="3" s="1"/>
  <c r="K21" i="3"/>
  <c r="L21" i="3" s="1"/>
  <c r="K20" i="3"/>
  <c r="L20" i="3" s="1"/>
  <c r="K19" i="3"/>
  <c r="L19" i="3" s="1"/>
  <c r="K18" i="3"/>
  <c r="L18" i="3" s="1"/>
  <c r="K17" i="3"/>
  <c r="L17" i="3" s="1"/>
  <c r="K16" i="3"/>
  <c r="L16" i="3" s="1"/>
  <c r="K15" i="3"/>
  <c r="L15" i="3" s="1"/>
  <c r="K14" i="3"/>
  <c r="L14" i="3" s="1"/>
  <c r="K13" i="3"/>
  <c r="L13" i="3" s="1"/>
  <c r="K11" i="3"/>
  <c r="L11" i="3" s="1"/>
  <c r="K10" i="3"/>
  <c r="L10" i="3" s="1"/>
  <c r="K9" i="3"/>
  <c r="L9" i="3" s="1"/>
  <c r="K8" i="3"/>
  <c r="L8" i="3" s="1"/>
  <c r="K7" i="3"/>
  <c r="L7" i="3" s="1"/>
  <c r="K6" i="3"/>
  <c r="L6" i="3" s="1"/>
  <c r="K5" i="3"/>
  <c r="L5" i="3" s="1"/>
  <c r="K4" i="3"/>
  <c r="L4" i="3" s="1"/>
  <c r="K3" i="3"/>
  <c r="L3" i="3" s="1"/>
  <c r="K2" i="3"/>
  <c r="L2" i="3" s="1"/>
  <c r="K44" i="2"/>
  <c r="L44" i="2" s="1"/>
  <c r="K42" i="2"/>
  <c r="L42" i="2" s="1"/>
  <c r="K41" i="2"/>
  <c r="L41" i="2" s="1"/>
  <c r="K40" i="2"/>
  <c r="L40" i="2" s="1"/>
  <c r="K39" i="2"/>
  <c r="L39" i="2" s="1"/>
  <c r="K38" i="2"/>
  <c r="L38" i="2" s="1"/>
  <c r="K37" i="2"/>
  <c r="L37" i="2" s="1"/>
  <c r="K36" i="2"/>
  <c r="L36" i="2" s="1"/>
  <c r="K35" i="2"/>
  <c r="L35" i="2" s="1"/>
  <c r="K34" i="2"/>
  <c r="L34" i="2" s="1"/>
  <c r="K33" i="2"/>
  <c r="L33" i="2" s="1"/>
  <c r="K32" i="2"/>
  <c r="L32" i="2" s="1"/>
  <c r="K31" i="2"/>
  <c r="L31" i="2" s="1"/>
  <c r="K29" i="2"/>
  <c r="L29" i="2" s="1"/>
  <c r="K28" i="2"/>
  <c r="L28" i="2" s="1"/>
  <c r="K27" i="2"/>
  <c r="L27" i="2" s="1"/>
  <c r="K26" i="2"/>
  <c r="L26" i="2" s="1"/>
  <c r="K25" i="2"/>
  <c r="L25" i="2" s="1"/>
  <c r="K24" i="2"/>
  <c r="L24" i="2" s="1"/>
  <c r="K23" i="2"/>
  <c r="L23" i="2" s="1"/>
  <c r="K22" i="2"/>
  <c r="L22" i="2" s="1"/>
  <c r="K21" i="2"/>
  <c r="L21" i="2" s="1"/>
  <c r="K20" i="2"/>
  <c r="L20" i="2" s="1"/>
  <c r="K19" i="2"/>
  <c r="L19" i="2" s="1"/>
  <c r="K17" i="2"/>
  <c r="L17" i="2" s="1"/>
  <c r="K16" i="2"/>
  <c r="L16" i="2" s="1"/>
  <c r="K15" i="2"/>
  <c r="L15" i="2" s="1"/>
  <c r="K13" i="2"/>
  <c r="L13" i="2" s="1"/>
  <c r="K10" i="2"/>
  <c r="L10" i="2" s="1"/>
  <c r="K8" i="2"/>
  <c r="L8" i="2" s="1"/>
  <c r="K7" i="2"/>
  <c r="L7" i="2" s="1"/>
  <c r="K6" i="2"/>
  <c r="L6" i="2" s="1"/>
  <c r="K5" i="2"/>
  <c r="L5" i="2" s="1"/>
  <c r="K4" i="2"/>
  <c r="L4" i="2" s="1"/>
  <c r="K3" i="2"/>
  <c r="L3" i="2" s="1"/>
  <c r="K2" i="2"/>
  <c r="L2" i="2" s="1"/>
  <c r="R102" i="1"/>
  <c r="P102" i="1"/>
  <c r="L102" i="1"/>
  <c r="R101" i="1"/>
  <c r="P101" i="1"/>
  <c r="L101" i="1"/>
  <c r="R100" i="1"/>
  <c r="P100" i="1"/>
  <c r="L100" i="1"/>
  <c r="R99" i="1"/>
  <c r="P99" i="1"/>
  <c r="L99" i="1"/>
  <c r="R98" i="1"/>
  <c r="P98" i="1"/>
  <c r="L98" i="1"/>
  <c r="R97" i="1"/>
  <c r="P97" i="1"/>
  <c r="L97" i="1"/>
  <c r="R96" i="1"/>
  <c r="P96" i="1"/>
  <c r="L96" i="1"/>
  <c r="R95" i="1"/>
  <c r="P95" i="1"/>
  <c r="L95" i="1"/>
  <c r="R94" i="1"/>
  <c r="P94" i="1"/>
  <c r="L94" i="1"/>
  <c r="R93" i="1"/>
  <c r="P93" i="1"/>
  <c r="L93" i="1"/>
  <c r="R92" i="1"/>
  <c r="P92" i="1"/>
  <c r="L92" i="1"/>
  <c r="R91" i="1"/>
  <c r="P91" i="1"/>
  <c r="L91" i="1"/>
  <c r="R90" i="1"/>
  <c r="P90" i="1"/>
  <c r="L90" i="1"/>
  <c r="R89" i="1"/>
  <c r="P89" i="1"/>
  <c r="L89" i="1"/>
  <c r="R88" i="1"/>
  <c r="P88" i="1"/>
  <c r="L88" i="1"/>
  <c r="R87" i="1"/>
  <c r="P87" i="1"/>
  <c r="L87" i="1"/>
  <c r="R86" i="1"/>
  <c r="P86" i="1"/>
  <c r="L86" i="1"/>
  <c r="R85" i="1"/>
  <c r="P85" i="1"/>
  <c r="L85" i="1"/>
  <c r="R84" i="1"/>
  <c r="P84" i="1"/>
  <c r="L84" i="1"/>
  <c r="R83" i="1"/>
  <c r="P83" i="1"/>
  <c r="L83" i="1"/>
  <c r="R82" i="1"/>
  <c r="P82" i="1"/>
  <c r="L82" i="1"/>
  <c r="R81" i="1"/>
  <c r="P81" i="1"/>
  <c r="R80" i="1"/>
  <c r="P80" i="1"/>
  <c r="L80" i="1"/>
  <c r="R79" i="1"/>
  <c r="P79" i="1"/>
  <c r="L79" i="1"/>
  <c r="R78" i="1"/>
  <c r="P78" i="1"/>
  <c r="L78" i="1"/>
  <c r="R77" i="1"/>
  <c r="P77" i="1"/>
  <c r="L77" i="1"/>
  <c r="R76" i="1"/>
  <c r="P76" i="1"/>
  <c r="R75" i="1"/>
  <c r="P75" i="1"/>
  <c r="L75" i="1"/>
  <c r="P74" i="1"/>
  <c r="N74" i="1"/>
  <c r="R74" i="1" s="1"/>
  <c r="L74" i="1"/>
  <c r="R73" i="1"/>
  <c r="P73" i="1"/>
  <c r="R72" i="1"/>
  <c r="P72" i="1"/>
  <c r="L72" i="1"/>
  <c r="R71" i="1"/>
  <c r="P71" i="1"/>
  <c r="L71" i="1"/>
  <c r="R70" i="1"/>
  <c r="P70" i="1"/>
  <c r="L70" i="1"/>
  <c r="R69" i="1"/>
  <c r="P69" i="1"/>
  <c r="L69" i="1"/>
  <c r="R68" i="1"/>
  <c r="P68" i="1"/>
  <c r="L68" i="1"/>
  <c r="R67" i="1"/>
  <c r="P67" i="1"/>
  <c r="L67" i="1"/>
  <c r="R66" i="1"/>
  <c r="P66" i="1"/>
  <c r="L66" i="1"/>
  <c r="R65" i="1"/>
  <c r="P65" i="1"/>
  <c r="L65" i="1"/>
  <c r="R64" i="1"/>
  <c r="P64" i="1"/>
  <c r="L64" i="1"/>
  <c r="R63" i="1"/>
  <c r="P63" i="1"/>
  <c r="L63" i="1"/>
  <c r="R62" i="1"/>
  <c r="P62" i="1"/>
  <c r="L62" i="1"/>
  <c r="R61" i="1"/>
  <c r="P61" i="1"/>
  <c r="L61" i="1"/>
  <c r="R60" i="1"/>
  <c r="P60" i="1"/>
  <c r="L60" i="1"/>
  <c r="R59" i="1"/>
  <c r="P59" i="1"/>
  <c r="L59" i="1"/>
  <c r="R58" i="1"/>
  <c r="P58" i="1"/>
  <c r="L58" i="1"/>
  <c r="R57" i="1"/>
  <c r="P57" i="1"/>
  <c r="L57" i="1"/>
  <c r="R56" i="1"/>
  <c r="P56" i="1"/>
  <c r="L56" i="1"/>
  <c r="R55" i="1"/>
  <c r="P55" i="1"/>
  <c r="L55" i="1"/>
  <c r="R54" i="1"/>
  <c r="P54" i="1"/>
  <c r="L54" i="1"/>
  <c r="R53" i="1"/>
  <c r="P53" i="1"/>
  <c r="L53" i="1"/>
  <c r="R52" i="1"/>
  <c r="P52" i="1"/>
  <c r="L52" i="1"/>
  <c r="R51" i="1"/>
  <c r="P51" i="1"/>
  <c r="L51" i="1"/>
  <c r="R50" i="1"/>
  <c r="P50" i="1"/>
  <c r="L50" i="1"/>
  <c r="R49" i="1"/>
  <c r="P49" i="1"/>
  <c r="L49" i="1"/>
  <c r="R48" i="1"/>
  <c r="P48" i="1"/>
  <c r="L48" i="1"/>
  <c r="R47" i="1"/>
  <c r="P47" i="1"/>
  <c r="L47" i="1"/>
  <c r="R46" i="1"/>
  <c r="P46" i="1"/>
  <c r="L46" i="1"/>
  <c r="R45" i="1"/>
  <c r="P45" i="1"/>
  <c r="L45" i="1"/>
  <c r="R44" i="1"/>
  <c r="P44" i="1"/>
  <c r="L44" i="1"/>
  <c r="R43" i="1"/>
  <c r="P43" i="1"/>
  <c r="L43" i="1"/>
  <c r="R42" i="1"/>
  <c r="P42" i="1"/>
  <c r="L42" i="1"/>
  <c r="R41" i="1"/>
  <c r="P41" i="1"/>
  <c r="L41" i="1"/>
  <c r="R40" i="1"/>
  <c r="P40" i="1"/>
  <c r="L40" i="1"/>
  <c r="R39" i="1"/>
  <c r="P39" i="1"/>
  <c r="L39" i="1"/>
  <c r="R38" i="1"/>
  <c r="P38" i="1"/>
  <c r="L38" i="1"/>
  <c r="R37" i="1"/>
  <c r="P37" i="1"/>
  <c r="L37" i="1"/>
  <c r="R36" i="1"/>
  <c r="P36" i="1"/>
  <c r="L36" i="1"/>
  <c r="R35" i="1"/>
  <c r="P35" i="1"/>
  <c r="L35" i="1"/>
  <c r="R34" i="1"/>
  <c r="P34" i="1"/>
  <c r="L34" i="1"/>
  <c r="R33" i="1"/>
  <c r="P33" i="1"/>
  <c r="L33" i="1"/>
  <c r="R32" i="1"/>
  <c r="P32" i="1"/>
  <c r="L32" i="1"/>
  <c r="R31" i="1"/>
  <c r="P31" i="1"/>
  <c r="L31" i="1"/>
  <c r="R30" i="1"/>
  <c r="P30" i="1"/>
  <c r="L30" i="1"/>
  <c r="R29" i="1"/>
  <c r="P29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E000000}">
      <text>
        <r>
          <rPr>
            <sz val="10"/>
            <color rgb="FF000000"/>
            <rFont val="Arial"/>
          </rPr>
          <t>Fastener, Electronics, Custom, etc...
	-Brett Graham</t>
        </r>
      </text>
    </comment>
    <comment ref="I1" authorId="0" shapeId="0" xr:uid="{00000000-0006-0000-0000-00000F000000}">
      <text>
        <r>
          <rPr>
            <sz val="10"/>
            <color rgb="FF000000"/>
            <rFont val="Arial"/>
          </rPr>
          <t>Machine, Modify, Order, ...
	-Brett Graham</t>
        </r>
      </text>
    </comment>
    <comment ref="B22" authorId="0" shapeId="0" xr:uid="{00000000-0006-0000-0000-00000D000000}">
      <text>
        <r>
          <rPr>
            <sz val="10"/>
            <color rgb="FF000000"/>
            <rFont val="Arial"/>
          </rPr>
          <t>2 for 75 um tape, 2 for 125 um tape
	-Brett Graham</t>
        </r>
      </text>
    </comment>
    <comment ref="H32" authorId="0" shapeId="0" xr:uid="{00000000-0006-0000-0000-000002000000}">
      <text>
        <r>
          <rPr>
            <sz val="10"/>
            <color rgb="FF000000"/>
            <rFont val="Arial"/>
          </rPr>
          <t>ended up using 027
	-Brett Graham</t>
        </r>
      </text>
    </comment>
    <comment ref="N38" authorId="0" shapeId="0" xr:uid="{00000000-0006-0000-0000-00000A000000}">
      <text>
        <r>
          <rPr>
            <sz val="10"/>
            <color rgb="FF000000"/>
            <rFont val="Arial"/>
          </rPr>
          <t>slightly cheaper 7.98 on mcmaster
	-Brett Graham</t>
        </r>
      </text>
    </comment>
    <comment ref="H57" authorId="0" shapeId="0" xr:uid="{00000000-0006-0000-0000-000003000000}">
      <text>
        <r>
          <rPr>
            <sz val="10"/>
            <color rgb="FF000000"/>
            <rFont val="Arial"/>
          </rPr>
          <t>ended up using 9/16
	-Brett Graham</t>
        </r>
      </text>
    </comment>
    <comment ref="K62" authorId="0" shapeId="0" xr:uid="{00000000-0006-0000-0000-000008000000}">
      <text>
        <r>
          <rPr>
            <sz val="10"/>
            <color rgb="FF000000"/>
            <rFont val="Arial"/>
          </rPr>
          <t>same as row above
	-Brett Graham</t>
        </r>
      </text>
    </comment>
    <comment ref="K66" authorId="0" shapeId="0" xr:uid="{00000000-0006-0000-0000-000009000000}">
      <text>
        <r>
          <rPr>
            <sz val="10"/>
            <color rgb="FF000000"/>
            <rFont val="Arial"/>
          </rPr>
          <t>same as row 2 above
	-Brett Graham</t>
        </r>
      </text>
    </comment>
    <comment ref="K71" authorId="0" shapeId="0" xr:uid="{00000000-0006-0000-0000-00000B000000}">
      <text>
        <r>
          <rPr>
            <sz val="10"/>
            <color rgb="FF000000"/>
            <rFont val="Arial"/>
          </rPr>
          <t>for dual shaft try:
SY28STH45-0674B
or
11Y202D-LW4 from anaheim automation, $60)
or digikey
1460-1072-ND
http://www.digikey.com/product-search/en?keywords=1460-1072-nd
	-Brett Graham</t>
        </r>
      </text>
    </comment>
    <comment ref="N71" authorId="0" shapeId="0" xr:uid="{00000000-0006-0000-0000-00000C000000}">
      <text>
        <r>
          <rPr>
            <sz val="10"/>
            <color rgb="FF000000"/>
            <rFont val="Arial"/>
          </rPr>
          <t>price break at 10
	-Brett Graham</t>
        </r>
      </text>
    </comment>
    <comment ref="N73" authorId="0" shapeId="0" xr:uid="{00000000-0006-0000-0000-000005000000}">
      <text>
        <r>
          <rPr>
            <sz val="10"/>
            <color rgb="FF000000"/>
            <rFont val="Arial"/>
          </rPr>
          <t>when purchased in quantity 8
	-Brett Graham</t>
        </r>
      </text>
    </comment>
    <comment ref="N78" authorId="0" shapeId="0" xr:uid="{00000000-0006-0000-0000-000004000000}">
      <text>
        <r>
          <rPr>
            <sz val="10"/>
            <color rgb="FF000000"/>
            <rFont val="Arial"/>
          </rPr>
          <t>another price break at 25
	-Brett Graham</t>
        </r>
      </text>
    </comment>
    <comment ref="K82" authorId="0" shapeId="0" xr:uid="{00000000-0006-0000-0000-000006000000}">
      <text>
        <r>
          <rPr>
            <sz val="10"/>
            <color rgb="FF000000"/>
            <rFont val="Arial"/>
          </rPr>
          <t>alternative feedthrough from lesker:
IFTAG074038A $280
	-Brett Graham</t>
        </r>
      </text>
    </comment>
    <comment ref="K86" authorId="0" shapeId="0" xr:uid="{00000000-0006-0000-0000-000007000000}">
      <text>
        <r>
          <rPr>
            <sz val="10"/>
            <color rgb="FF000000"/>
            <rFont val="Arial"/>
          </rPr>
          <t>same as row above
	-Brett Graham</t>
        </r>
      </text>
    </comment>
    <comment ref="K98" authorId="0" shapeId="0" xr:uid="{00000000-0006-0000-0000-000001000000}">
      <text>
        <r>
          <rPr>
            <sz val="10"/>
            <color rgb="FF000000"/>
            <rFont val="Arial"/>
          </rPr>
          <t>I think I used these: http://www.digikey.com/product-detail/en/marktech-optoelectronics/MTG7-001I-XQD00-NW-BEE5/1125-1207-ND/4214611
	-Brett Graham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2" authorId="0" shapeId="0" xr:uid="{00000000-0006-0000-0100-000003000000}">
      <text>
        <r>
          <rPr>
            <sz val="10"/>
            <color rgb="FF000000"/>
            <rFont val="Arial"/>
          </rPr>
          <t>Al alternative: http://www.mcmaster.com/#9140T273
	-Brett Graham</t>
        </r>
      </text>
    </comment>
    <comment ref="B28" authorId="0" shapeId="0" xr:uid="{00000000-0006-0000-0100-000001000000}">
      <text>
        <r>
          <rPr>
            <sz val="10"/>
            <color rgb="FF000000"/>
            <rFont val="Arial"/>
          </rPr>
          <t>maybe 122 will fit better
	-Brett Graham</t>
        </r>
      </text>
    </comment>
    <comment ref="K44" authorId="0" shapeId="0" xr:uid="{00000000-0006-0000-0100-000002000000}">
      <text>
        <r>
          <rPr>
            <sz val="10"/>
            <color rgb="FF000000"/>
            <rFont val="Arial"/>
          </rPr>
          <t>22,454.73 for 6x
	-Brett Graham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9" authorId="0" shapeId="0" xr:uid="{00000000-0006-0000-0200-000001000000}">
      <text>
        <r>
          <rPr>
            <sz val="10"/>
            <color rgb="FF000000"/>
            <rFont val="Arial"/>
          </rPr>
          <t>modify to 3/16" hole
	-Brett Graham</t>
        </r>
      </text>
    </comment>
    <comment ref="N9" authorId="0" shapeId="0" xr:uid="{00000000-0006-0000-0200-000002000000}">
      <text>
        <r>
          <rPr>
            <sz val="10"/>
            <color rgb="FF000000"/>
            <rFont val="Arial"/>
          </rPr>
          <t>modify emachineshop part
	-Brett Graham</t>
        </r>
      </text>
    </comment>
  </commentList>
</comments>
</file>

<file path=xl/sharedStrings.xml><?xml version="1.0" encoding="utf-8"?>
<sst xmlns="http://schemas.openxmlformats.org/spreadsheetml/2006/main" count="1249" uniqueCount="561">
  <si>
    <t>Part name</t>
  </si>
  <si>
    <t>Quantity</t>
  </si>
  <si>
    <t>Info</t>
  </si>
  <si>
    <t>CAD file</t>
  </si>
  <si>
    <t>Drawing</t>
  </si>
  <si>
    <t>Assembly</t>
  </si>
  <si>
    <t>Modification?</t>
  </si>
  <si>
    <t>Type</t>
  </si>
  <si>
    <t>Vender</t>
  </si>
  <si>
    <t>Tested?</t>
  </si>
  <si>
    <t>Part Number</t>
  </si>
  <si>
    <t>Link</t>
  </si>
  <si>
    <t>Operation</t>
  </si>
  <si>
    <t>Package Cost</t>
  </si>
  <si>
    <t>Units per package</t>
  </si>
  <si>
    <t>Cost (for 1)</t>
  </si>
  <si>
    <t>Quantity for 2</t>
  </si>
  <si>
    <t>Cost</t>
  </si>
  <si>
    <t>Ordered</t>
  </si>
  <si>
    <t>When</t>
  </si>
  <si>
    <t>chamber</t>
  </si>
  <si>
    <t>Packages for 2</t>
  </si>
  <si>
    <t>Sheet 2 1/2 x 3 x 4 Al</t>
  </si>
  <si>
    <t>Housing</t>
  </si>
  <si>
    <t>Sheet 1 1/2 x 6 x 12 Al</t>
  </si>
  <si>
    <t>chamber_v1</t>
  </si>
  <si>
    <t>reel_housing</t>
  </si>
  <si>
    <t>Yes</t>
  </si>
  <si>
    <t>mcmaster</t>
  </si>
  <si>
    <t>8975K336</t>
  </si>
  <si>
    <t>piezo chamber</t>
  </si>
  <si>
    <t>http://www.mcmaster.com/#8975K336</t>
  </si>
  <si>
    <t>custom</t>
  </si>
  <si>
    <t>yes</t>
  </si>
  <si>
    <t>Al, 2 x 2.25 x 2.938</t>
  </si>
  <si>
    <t>machine</t>
  </si>
  <si>
    <t>chamber lid</t>
  </si>
  <si>
    <t>chamber_lid_with_view</t>
  </si>
  <si>
    <t>Al, 3/8 x 2 x 2.9063</t>
  </si>
  <si>
    <t>front left flange</t>
  </si>
  <si>
    <t>front_left_xy_flange</t>
  </si>
  <si>
    <t>Al, 1.6937 x 2 x 2.75</t>
  </si>
  <si>
    <t>piezo baseplate</t>
  </si>
  <si>
    <t>piezo_baseplate</t>
  </si>
  <si>
    <t>piezo stack</t>
  </si>
  <si>
    <t>Al, 0.049 x 0.669 x 1.181</t>
  </si>
  <si>
    <t>channel baseplate</t>
  </si>
  <si>
    <t>channel_base_plate</t>
  </si>
  <si>
    <t>channel_baseplate</t>
  </si>
  <si>
    <t>Sheet 3/8 x 2 1/2 x 6 Al</t>
  </si>
  <si>
    <t>Al, 0.0705 x 0.669 x 0.787</t>
  </si>
  <si>
    <t>load cell baseplate</t>
  </si>
  <si>
    <t>load_cell_vertical_base_v2</t>
  </si>
  <si>
    <t>tension sensor</t>
  </si>
  <si>
    <t>Al, 0.295 x 0.570 x 0.875</t>
  </si>
  <si>
    <t>Sheet 1/8 x 1 x 6 Al</t>
  </si>
  <si>
    <t>load cell adapter</t>
  </si>
  <si>
    <t>tension_roller_mount_v2</t>
  </si>
  <si>
    <t>8975K578</t>
  </si>
  <si>
    <t>http://www.mcmaster.com/#8975k578</t>
  </si>
  <si>
    <t>Al, 0.25 x 0.5 x 0.647</t>
  </si>
  <si>
    <t>load cell rollers</t>
  </si>
  <si>
    <t>tension_roller_v2</t>
  </si>
  <si>
    <t>Al, D0.25 x 0.5</t>
  </si>
  <si>
    <t>Door</t>
  </si>
  <si>
    <t>Sheet 1/4 x 6 x 12 Al (flat)</t>
  </si>
  <si>
    <t>reel_door</t>
  </si>
  <si>
    <t>3511t12</t>
  </si>
  <si>
    <t>http://www.mcmaster.com/#3511t12</t>
  </si>
  <si>
    <t>channel bottom</t>
  </si>
  <si>
    <t>straight_stick_v2</t>
  </si>
  <si>
    <t>channel</t>
  </si>
  <si>
    <t>Al, 1.575 x 0.6693 x 9.75</t>
  </si>
  <si>
    <t>tape clamp</t>
  </si>
  <si>
    <t>tape_clamp</t>
  </si>
  <si>
    <t>Al, 0.0787 x 0.315 x 9.75</t>
  </si>
  <si>
    <t>takeup reel flange</t>
  </si>
  <si>
    <t>takeup_reel_flange</t>
  </si>
  <si>
    <t>stock</t>
  </si>
  <si>
    <t>takeup</t>
  </si>
  <si>
    <t>Al, 0.25 x 2.5 x 2.5</t>
  </si>
  <si>
    <t>Sheet 1/2 x 1/2 x 6 Al</t>
  </si>
  <si>
    <t>9008K81</t>
  </si>
  <si>
    <t>http://www.mcmaster.com/#9008k81</t>
  </si>
  <si>
    <t>Reel flange</t>
  </si>
  <si>
    <t>takeup rest static insert</t>
  </si>
  <si>
    <t>Sheet 1/4 x 2 x 12 Al (flat)</t>
  </si>
  <si>
    <t>takeup_rest_insert</t>
  </si>
  <si>
    <t>reel_housing_flange</t>
  </si>
  <si>
    <t>3511t111</t>
  </si>
  <si>
    <t>Al, D1.322 x 0.7874</t>
  </si>
  <si>
    <t>http://www.mcmaster.com/#3511t111</t>
  </si>
  <si>
    <t>adjustable takeup rest body</t>
  </si>
  <si>
    <t>takeup_rest_body</t>
  </si>
  <si>
    <t>Al, D1.322 x 0.5</t>
  </si>
  <si>
    <t>adjustable takeup rest slider</t>
  </si>
  <si>
    <t>takeup_rest_slider</t>
  </si>
  <si>
    <t>Al, 0.5 x 0.5 x 0.6</t>
  </si>
  <si>
    <t>reel housing</t>
  </si>
  <si>
    <t>Al, 1.25 x 4.625 x 5.8956</t>
  </si>
  <si>
    <t>reel door</t>
  </si>
  <si>
    <t>Al, 0.25 x 4.625 x 5.8956</t>
  </si>
  <si>
    <t>load cell wall</t>
  </si>
  <si>
    <t>Sheet 0.032 x 2 x 24 Al</t>
  </si>
  <si>
    <t>load_cell_plate</t>
  </si>
  <si>
    <t>89015k151</t>
  </si>
  <si>
    <t>http://www.mcmaster.com/#89015k151</t>
  </si>
  <si>
    <t>reel flange</t>
  </si>
  <si>
    <t>Reel to qf flange</t>
  </si>
  <si>
    <t>reel_housing_to_qf16_flange</t>
  </si>
  <si>
    <t>Al, 0.25 x 2 x 2</t>
  </si>
  <si>
    <t>reel to qf flange</t>
  </si>
  <si>
    <t>reel_to_qf16_flange</t>
  </si>
  <si>
    <t>reel blank flange</t>
  </si>
  <si>
    <t>reel_housing_blank</t>
  </si>
  <si>
    <t>Al, 0.25 x 1.25 x 2</t>
  </si>
  <si>
    <t>idle roller</t>
  </si>
  <si>
    <t>roller</t>
  </si>
  <si>
    <t>Al, D0.5 x 0.4478</t>
  </si>
  <si>
    <t>emachineshop</t>
  </si>
  <si>
    <t>pinch drive roller</t>
  </si>
  <si>
    <t>drive_roller</t>
  </si>
  <si>
    <t>pinch drive</t>
  </si>
  <si>
    <t>Reel blank flange</t>
  </si>
  <si>
    <t>Al, D0.82 x 0.315</t>
  </si>
  <si>
    <t>load_cell_roller_mount_v2</t>
  </si>
  <si>
    <t>smaller pinch drive roller</t>
  </si>
  <si>
    <t>drive_roller_smaller</t>
  </si>
  <si>
    <t>Al, D0.81 x 0.315</t>
  </si>
  <si>
    <t>pinch drive plate</t>
  </si>
  <si>
    <t>pinch_drive_clamp_short</t>
  </si>
  <si>
    <t>Al, 0.125 x 1.1024 x 1.4824</t>
  </si>
  <si>
    <t>waterjet</t>
  </si>
  <si>
    <t>reel adapter</t>
  </si>
  <si>
    <t>reel_adapter_screw_set_3f16</t>
  </si>
  <si>
    <t>reel drive</t>
  </si>
  <si>
    <t>Al, D1.675 x 0.5</t>
  </si>
  <si>
    <t>reel drive feedthrough clamp</t>
  </si>
  <si>
    <t>ferrotec_clamp</t>
  </si>
  <si>
    <t>Al, 0.1875 x 1.1024 x 1.1024</t>
  </si>
  <si>
    <t>reel drive plate</t>
  </si>
  <si>
    <t>reel_drive_clamp</t>
  </si>
  <si>
    <t>Al, 0.125 x 4.4973 x 5.167</t>
  </si>
  <si>
    <t>Idle roller</t>
  </si>
  <si>
    <t>Rod 1/2 x 6 Al</t>
  </si>
  <si>
    <t>slip clutch shaft</t>
  </si>
  <si>
    <t>shaft_adapter_5mm_1f4in</t>
  </si>
  <si>
    <t>8974k28</t>
  </si>
  <si>
    <t>http://www.mcmaster.com/#8974k28</t>
  </si>
  <si>
    <t>Al, D0.5 x 1</t>
  </si>
  <si>
    <t>Rod 5/16 x 6 Al</t>
  </si>
  <si>
    <t>8974k23</t>
  </si>
  <si>
    <t>takeup rest oring</t>
  </si>
  <si>
    <t>http://www.mcmaster.com/#8974k23</t>
  </si>
  <si>
    <t>oring</t>
  </si>
  <si>
    <t>dash 122</t>
  </si>
  <si>
    <t>order</t>
  </si>
  <si>
    <t>9464K86</t>
  </si>
  <si>
    <t>Idle roller spacer</t>
  </si>
  <si>
    <t>Rod 3/16 x 12 Al</t>
  </si>
  <si>
    <t>http://www.mcmaster.com/#9464K86</t>
  </si>
  <si>
    <t>8974K21</t>
  </si>
  <si>
    <t>http://www.mcmaster.com/#8974K21</t>
  </si>
  <si>
    <t>takeup rest</t>
  </si>
  <si>
    <t>Rod 1 3/16 x 6 Al</t>
  </si>
  <si>
    <t>8974k17</t>
  </si>
  <si>
    <t>http://www.mcmaster.com/#8974k17</t>
  </si>
  <si>
    <t>Reel adapter</t>
  </si>
  <si>
    <t>Rod 1 5/8 x 6 Al</t>
  </si>
  <si>
    <t>8974k66</t>
  </si>
  <si>
    <t>http://www.mcmaster.com/#8974k66</t>
  </si>
  <si>
    <t>Pinch driver roller</t>
  </si>
  <si>
    <t>Rod 7/8 x 6 Al</t>
  </si>
  <si>
    <t>8974K12</t>
  </si>
  <si>
    <t>http://www.mcmaster.com/#8974K12</t>
  </si>
  <si>
    <t>Sheet 3/4 x 1 x 12 Al</t>
  </si>
  <si>
    <t>8975k11</t>
  </si>
  <si>
    <t>http://www.mcmaster.com/#8975k11</t>
  </si>
  <si>
    <t>piezo chamber lid oring</t>
  </si>
  <si>
    <t>dash 036</t>
  </si>
  <si>
    <t>9464K361</t>
  </si>
  <si>
    <t>http://www.mcmaster.com/#9464K361</t>
  </si>
  <si>
    <t>Pinch drive plate</t>
  </si>
  <si>
    <t>Sheet 1/4 x 1 1/4 x 6 Al</t>
  </si>
  <si>
    <t>pinch_drive_clamp</t>
  </si>
  <si>
    <t>8975K597</t>
  </si>
  <si>
    <t>http://www.mcmaster.com/#8975K597</t>
  </si>
  <si>
    <t>front left to piezo oring</t>
  </si>
  <si>
    <t>dash 027</t>
  </si>
  <si>
    <t>Takeup reel flange</t>
  </si>
  <si>
    <t>Sheet 5/16 x 3 x 6 Al</t>
  </si>
  <si>
    <t>9464K271</t>
  </si>
  <si>
    <t>8975k89</t>
  </si>
  <si>
    <t>http://www.mcmaster.com/#9464K271</t>
  </si>
  <si>
    <t>http://www.mcmaster.com/#8975k89</t>
  </si>
  <si>
    <t>channel top</t>
  </si>
  <si>
    <t>front left to scope oring</t>
  </si>
  <si>
    <t>dash 028</t>
  </si>
  <si>
    <t>9464K281</t>
  </si>
  <si>
    <t>http://www.mcmaster.com/#9464K281</t>
  </si>
  <si>
    <t>-- fasteners --</t>
  </si>
  <si>
    <t>channel clamps</t>
  </si>
  <si>
    <t>Shim 0.005 SS</t>
  </si>
  <si>
    <t>Reel guide shoulder screws</t>
  </si>
  <si>
    <t>4-40, 1/8 x 5/8 shoulder screw</t>
  </si>
  <si>
    <t>reel flange oring</t>
  </si>
  <si>
    <t>97345a104</t>
  </si>
  <si>
    <t>http://www.mcmaster.com/#97345a104</t>
  </si>
  <si>
    <t>tension roller pin</t>
  </si>
  <si>
    <t>chamber mounting screws</t>
  </si>
  <si>
    <t>M5 x 16</t>
  </si>
  <si>
    <t>91292a126</t>
  </si>
  <si>
    <t>http://www.mcmaster.com/#91292a126</t>
  </si>
  <si>
    <t>Ferrotec clamp screws</t>
  </si>
  <si>
    <t>2-56 x 1/4 fhsc</t>
  </si>
  <si>
    <t>92210a077</t>
  </si>
  <si>
    <t>http://www.mcmaster.com/#92210a077</t>
  </si>
  <si>
    <t>takeup flange oring</t>
  </si>
  <si>
    <t>dash 219</t>
  </si>
  <si>
    <t>9464K41</t>
  </si>
  <si>
    <t>http://www.mcmaster.com/#9464K41</t>
  </si>
  <si>
    <t>Reel flange clamp screws</t>
  </si>
  <si>
    <t>4-40 x 3/8 fhsc</t>
  </si>
  <si>
    <t>92210a108</t>
  </si>
  <si>
    <t>http://www.mcmaster.com/#92210a108</t>
  </si>
  <si>
    <t>92010A001</t>
  </si>
  <si>
    <t>chamber lid screws</t>
  </si>
  <si>
    <t>#6 x 1/2 fhsc</t>
  </si>
  <si>
    <t>pinch drive oring</t>
  </si>
  <si>
    <t>92210a148</t>
  </si>
  <si>
    <t>dash 018 square</t>
  </si>
  <si>
    <t>http://www.mcmaster.com/#92210a148</t>
  </si>
  <si>
    <t>1170N29</t>
  </si>
  <si>
    <t>http://www.mcmaster.com/#1170N29</t>
  </si>
  <si>
    <t>Reel door clamp screws</t>
  </si>
  <si>
    <t>4-40 x sc</t>
  </si>
  <si>
    <t>92196a108</t>
  </si>
  <si>
    <t>http://www.mcmaster.com/#92196a108</t>
  </si>
  <si>
    <t>Reel and drive set screws</t>
  </si>
  <si>
    <t>8-32 x 3/16 set screw vented</t>
  </si>
  <si>
    <t>reel housing door oring</t>
  </si>
  <si>
    <t>91979a403</t>
  </si>
  <si>
    <t>http://www.mcmaster.com/#91979a403</t>
  </si>
  <si>
    <t>dash 048</t>
  </si>
  <si>
    <t>piezo baseplate screws</t>
  </si>
  <si>
    <t>2-56 x 3/16 sc vented</t>
  </si>
  <si>
    <t>9464K511</t>
  </si>
  <si>
    <t>93235a076</t>
  </si>
  <si>
    <t>http://www.mcmaster.com/#93235a076</t>
  </si>
  <si>
    <t>http://www.mcmaster.com/#9464K511</t>
  </si>
  <si>
    <t>Reel screws</t>
  </si>
  <si>
    <t>2-56 x 1/2 fhsc</t>
  </si>
  <si>
    <t>92210a081</t>
  </si>
  <si>
    <t>http://www.mcmaster.com/#92210a081</t>
  </si>
  <si>
    <t>load cell wall screws</t>
  </si>
  <si>
    <t>0-80 x 1/8 sc</t>
  </si>
  <si>
    <t>92210a010</t>
  </si>
  <si>
    <t>QF-25 clamp</t>
  </si>
  <si>
    <t>http://www.mcmaster.com/#92210a010</t>
  </si>
  <si>
    <t>flange</t>
  </si>
  <si>
    <t>lesker</t>
  </si>
  <si>
    <t>QF25-100-C</t>
  </si>
  <si>
    <t>http://www.lesker.com/newweb/flanges/hardware_kf_clamps_machined.cfm?pgid=al2</t>
  </si>
  <si>
    <t>Takeup flange screws</t>
  </si>
  <si>
    <t>M4 x 10 fhsc</t>
  </si>
  <si>
    <t>92125a190</t>
  </si>
  <si>
    <t>http://www.mcmaster.com/#92125a190</t>
  </si>
  <si>
    <t>load cell base screws</t>
  </si>
  <si>
    <t>2-56 x 1/2 sc vented</t>
  </si>
  <si>
    <t>93235a081</t>
  </si>
  <si>
    <t>http://www.mcmaster.com/#93235a081</t>
  </si>
  <si>
    <t>QF-25 centering ring</t>
  </si>
  <si>
    <t>QF25-100-SRV</t>
  </si>
  <si>
    <t>Reel plate mounting screw</t>
  </si>
  <si>
    <t>#6 x 7/16 fhsc</t>
  </si>
  <si>
    <t>92210a114</t>
  </si>
  <si>
    <t>http://www.mcmaster.com/#92210a114</t>
  </si>
  <si>
    <t>http://www.lesker.com/newweb/flanges/hardware_kf_centeringrings.cfm?pgid=ss</t>
  </si>
  <si>
    <t>load cell adapter screws</t>
  </si>
  <si>
    <t>0-80 x 1/4 sc</t>
  </si>
  <si>
    <t>90585a017</t>
  </si>
  <si>
    <t>http://www.mcmaster.com/#90585a017</t>
  </si>
  <si>
    <t>-- orings --</t>
  </si>
  <si>
    <t>Door oring</t>
  </si>
  <si>
    <t>9464k511</t>
  </si>
  <si>
    <t>QF-25 tee</t>
  </si>
  <si>
    <t>QF25-100-T</t>
  </si>
  <si>
    <t>http://www.lesker.com/newweb/flanges/fittings_kf_tees.cfm?pgid=standardtee</t>
  </si>
  <si>
    <t>channel mount screws</t>
  </si>
  <si>
    <t>M2 x 3 fhsc</t>
  </si>
  <si>
    <t>Reel flange oring</t>
  </si>
  <si>
    <t>93395a135</t>
  </si>
  <si>
    <t>9464k271</t>
  </si>
  <si>
    <t>http://www.mcmaster.com/#93395a135</t>
  </si>
  <si>
    <t>http://www.mcmaster.com/#9464k271</t>
  </si>
  <si>
    <t>QF-25 blank flange</t>
  </si>
  <si>
    <t>QF25-100-SB</t>
  </si>
  <si>
    <t>http://www.lesker.com/newweb/flanges/flanges_kf_blank.cfm?pgid=flange1</t>
  </si>
  <si>
    <t>Pinch drive oring</t>
  </si>
  <si>
    <t>channel clamp screws</t>
  </si>
  <si>
    <t>0-80 x 1/16 sc</t>
  </si>
  <si>
    <t>92196a047</t>
  </si>
  <si>
    <t>http://www.mcmaster.com/#92196a047</t>
  </si>
  <si>
    <t>QF-25 bulkhead clamp</t>
  </si>
  <si>
    <t>Takeup flange oring</t>
  </si>
  <si>
    <t>QF25-100-BC</t>
  </si>
  <si>
    <t>9464k41</t>
  </si>
  <si>
    <t>http://www.mcmaster.com/#9464k41</t>
  </si>
  <si>
    <t>http://www.lesker.com/newweb/flanges/hardware_kf_clamps_bulkhead.cfm?pgid=al</t>
  </si>
  <si>
    <t>dash 123</t>
  </si>
  <si>
    <t>9464k87</t>
  </si>
  <si>
    <t>http://www.mcmaster.com/#9464k87</t>
  </si>
  <si>
    <t>-- misc --</t>
  </si>
  <si>
    <t>Idle roller bearing</t>
  </si>
  <si>
    <t>1/8 shaft 1/4 flanged bearing</t>
  </si>
  <si>
    <t>57155k205</t>
  </si>
  <si>
    <t>http://www.mcmaster.com/#57155k205</t>
  </si>
  <si>
    <t>QF-25 feedthrough (smaract)</t>
  </si>
  <si>
    <t>modify</t>
  </si>
  <si>
    <t>chamber lid oring</t>
  </si>
  <si>
    <t>9464k361</t>
  </si>
  <si>
    <t>http://www.mcmaster.com/#9464k361</t>
  </si>
  <si>
    <t>Pinch timing belt</t>
  </si>
  <si>
    <t>MXL 1/8" Width, 4" Outer Circle</t>
  </si>
  <si>
    <t>7887K12</t>
  </si>
  <si>
    <t>http://www.mcmaster.com/#7887K12</t>
  </si>
  <si>
    <t>QF-25 feedthrough (tension)</t>
  </si>
  <si>
    <t>front port coupler oring</t>
  </si>
  <si>
    <t>Reel timing belt</t>
  </si>
  <si>
    <t>MXL 1/8" Width, 7.6" Outer Circle</t>
  </si>
  <si>
    <t>7887K19</t>
  </si>
  <si>
    <t>http://www.mcmaster.com/#7887K19</t>
  </si>
  <si>
    <t>QF-16 viewport</t>
  </si>
  <si>
    <t>QF16-075-VP</t>
  </si>
  <si>
    <t>http://www.lesker.com/newweb/flanges/viewports_kf_glass.cfm?pgid=0</t>
  </si>
  <si>
    <t>piezo xy plate</t>
  </si>
  <si>
    <t>load cell</t>
  </si>
  <si>
    <t>-- vacuum flanges --</t>
  </si>
  <si>
    <t>QF-16 blank</t>
  </si>
  <si>
    <t>QF16-075-SB</t>
  </si>
  <si>
    <t>Timing belt pulley</t>
  </si>
  <si>
    <t>1/8 MXL 15 tooth 3/16 bore</t>
  </si>
  <si>
    <t>1375K15</t>
  </si>
  <si>
    <t>http://www.mcmaster.com/#1375K15</t>
  </si>
  <si>
    <t>QF-25 bulkhead connector</t>
  </si>
  <si>
    <t>Slip clutch pulley</t>
  </si>
  <si>
    <t>QF-16 centering ring</t>
  </si>
  <si>
    <t>Slip clutch shaft collar</t>
  </si>
  <si>
    <t>QF16-075-SRV</t>
  </si>
  <si>
    <t>Slip clutch washers</t>
  </si>
  <si>
    <t>-- electronics --</t>
  </si>
  <si>
    <t>Slip clutch spring washer</t>
  </si>
  <si>
    <t>Slip clutch shaft</t>
  </si>
  <si>
    <t>Load cell</t>
  </si>
  <si>
    <t>phidgets</t>
  </si>
  <si>
    <t>CZL639HD</t>
  </si>
  <si>
    <t>Load cell amplifier</t>
  </si>
  <si>
    <t>sparkfun</t>
  </si>
  <si>
    <t>SEN-13230</t>
  </si>
  <si>
    <t>Piezos</t>
  </si>
  <si>
    <t>xy_slc-1720-s_v2</t>
  </si>
  <si>
    <t>smaract</t>
  </si>
  <si>
    <t>QF-16 bulkhead clamp</t>
  </si>
  <si>
    <t>QF16-075-BC</t>
  </si>
  <si>
    <t>tension sensor roller pin</t>
  </si>
  <si>
    <t>fastener</t>
  </si>
  <si>
    <t>SS, 1/8 x 5/16 dowel pin</t>
  </si>
  <si>
    <t>QF-16 bulkhead connector</t>
  </si>
  <si>
    <t>90145A878</t>
  </si>
  <si>
    <t>http://www.mcmaster.com/#90145A878</t>
  </si>
  <si>
    <t>QF-16 oring</t>
  </si>
  <si>
    <t>tension sensor adapter screws</t>
  </si>
  <si>
    <t>QF-16 clamp</t>
  </si>
  <si>
    <t>SS, 0-80 x 1/4 FH</t>
  </si>
  <si>
    <t>91771A055</t>
  </si>
  <si>
    <t>http://www.mcmaster.com/#91771A055</t>
  </si>
  <si>
    <t>tension sensor mounting screws</t>
  </si>
  <si>
    <t>SS, 2-56 x 3/8 SHCS vented</t>
  </si>
  <si>
    <t>Stepper motors</t>
  </si>
  <si>
    <t>93235A079</t>
  </si>
  <si>
    <t>nema 11</t>
  </si>
  <si>
    <t>nema11</t>
  </si>
  <si>
    <t>pololu</t>
  </si>
  <si>
    <t>http://www.mcmaster.com/#93235A079</t>
  </si>
  <si>
    <t>Maybe</t>
  </si>
  <si>
    <t>Camera</t>
  </si>
  <si>
    <t>point grey</t>
  </si>
  <si>
    <t>Motor drivers</t>
  </si>
  <si>
    <t>BOB-11611</t>
  </si>
  <si>
    <t>piezo baseplate mounting screws</t>
  </si>
  <si>
    <t>SS, 2-56 x 3/16 SHCS vented</t>
  </si>
  <si>
    <t>Microcontroller</t>
  </si>
  <si>
    <t>93235A076</t>
  </si>
  <si>
    <t>DEV-11021</t>
  </si>
  <si>
    <t>http://www.mcmaster.com/#93235A076</t>
  </si>
  <si>
    <t>piezo stack mounting screws</t>
  </si>
  <si>
    <t>SS, M1.6 x 4 mm FH</t>
  </si>
  <si>
    <t>91430A003</t>
  </si>
  <si>
    <t>http://www.mcmaster.com/#91430A003</t>
  </si>
  <si>
    <t>channel plate mounting screws</t>
  </si>
  <si>
    <t>SS, M2 x 3 mm FH</t>
  </si>
  <si>
    <t>http://www.mcmaster.com/#92010A001</t>
  </si>
  <si>
    <t>channel mounting screws</t>
  </si>
  <si>
    <t>SS, 0-80 x 7/32 FH</t>
  </si>
  <si>
    <t>91771A040</t>
  </si>
  <si>
    <t>http://www.mcmaster.com/#91771A040</t>
  </si>
  <si>
    <t>front left to column screws</t>
  </si>
  <si>
    <t>SS, M6 x 10 SHCS low profile</t>
  </si>
  <si>
    <t>92855A610</t>
  </si>
  <si>
    <t>http://www.mcmaster.com/#92855A610</t>
  </si>
  <si>
    <t>chamber to front left screws</t>
  </si>
  <si>
    <t>SS, M5 x 16 SHCS</t>
  </si>
  <si>
    <t>91292A126</t>
  </si>
  <si>
    <t>http://www.mcmaster.com/#91292A126</t>
  </si>
  <si>
    <t>SS, 6-32 x 1/2 FHSC</t>
  </si>
  <si>
    <t>92210A148</t>
  </si>
  <si>
    <t>http://www.mcmaster.com/#92210A148</t>
  </si>
  <si>
    <t>reel flange small screws</t>
  </si>
  <si>
    <t>SS, 4-40 x 3/8 FHSC</t>
  </si>
  <si>
    <t>92210A108</t>
  </si>
  <si>
    <t>http://www.mcmaster.com/#92210A108</t>
  </si>
  <si>
    <t>reel flange large screws</t>
  </si>
  <si>
    <t>SS, 6-32 x 7/16 FHSC</t>
  </si>
  <si>
    <t>92210A114</t>
  </si>
  <si>
    <t>http://www.mcmaster.com/#92210A114</t>
  </si>
  <si>
    <t>idle roller shoulder screw</t>
  </si>
  <si>
    <t>SS, 4-40 x 1/8 x 5/8 shoulder screw</t>
  </si>
  <si>
    <t>97345A104</t>
  </si>
  <si>
    <t>http://www.mcmaster.com/#97345A104</t>
  </si>
  <si>
    <t>pinch roller set screws</t>
  </si>
  <si>
    <t>SS, 8-32 x 1/4 set screw vented</t>
  </si>
  <si>
    <t>91979A408</t>
  </si>
  <si>
    <t>http://www.mcmaster.com/#91979A408</t>
  </si>
  <si>
    <t>reel drive set screw</t>
  </si>
  <si>
    <t>reel hub screws</t>
  </si>
  <si>
    <t>SS, 2-56 x 1/2 SHCS</t>
  </si>
  <si>
    <t>92196A081</t>
  </si>
  <si>
    <t>http://www.mcmaster.com/#92196A081</t>
  </si>
  <si>
    <t>reel door screws</t>
  </si>
  <si>
    <t>SS, 4-40 x 3/8 SHCS</t>
  </si>
  <si>
    <t>92196A108</t>
  </si>
  <si>
    <t>http://www.mcmaster.com/#92196A108</t>
  </si>
  <si>
    <t>ferrotec slamp screws</t>
  </si>
  <si>
    <t>SS, 2-56 x 5/16 FHSC</t>
  </si>
  <si>
    <t>92210A078</t>
  </si>
  <si>
    <t>http://www.mcmaster.com/#92210A078</t>
  </si>
  <si>
    <t xml:space="preserve">drive clamp screws </t>
  </si>
  <si>
    <t>nema 11 screws</t>
  </si>
  <si>
    <t>SS, M2.5 x 6 BHSCS</t>
  </si>
  <si>
    <t>92095A458</t>
  </si>
  <si>
    <t>http://www.mcmaster.com/#92095A458</t>
  </si>
  <si>
    <t>slip clutch set screws</t>
  </si>
  <si>
    <t>SS, 4-40 x 1/8 set screw</t>
  </si>
  <si>
    <t>92311A103</t>
  </si>
  <si>
    <t>http://www.mcmaster.com/#92311A103</t>
  </si>
  <si>
    <t>takeup flange screws</t>
  </si>
  <si>
    <t>SS, M4 x 10 FHSC</t>
  </si>
  <si>
    <t>92125A190</t>
  </si>
  <si>
    <t>http://www.mcmaster.com/#92125A190</t>
  </si>
  <si>
    <t>takeup flange wrench</t>
  </si>
  <si>
    <t>tool</t>
  </si>
  <si>
    <t xml:space="preserve">extended t-handle </t>
  </si>
  <si>
    <t>5334A42</t>
  </si>
  <si>
    <t>http://www.mcmaster.com/#5334A42</t>
  </si>
  <si>
    <t>stepper motors</t>
  </si>
  <si>
    <t>motors</t>
  </si>
  <si>
    <t>nema 11 stepper</t>
  </si>
  <si>
    <t>digikey</t>
  </si>
  <si>
    <t>1460-1072-ND</t>
  </si>
  <si>
    <t>http://www.digikey.com/product-search/en?keywords=1460-1072-nd</t>
  </si>
  <si>
    <t>sensor</t>
  </si>
  <si>
    <t>0-100g load cell</t>
  </si>
  <si>
    <t>http://www.phidgets.com/products.php?category=34&amp;product_id=3139_0</t>
  </si>
  <si>
    <t>pcard</t>
  </si>
  <si>
    <t>ferrotec feedthrough</t>
  </si>
  <si>
    <t>feedthrough</t>
  </si>
  <si>
    <t>rotary feedthroughs</t>
  </si>
  <si>
    <t>ferrotec</t>
  </si>
  <si>
    <t>https://www.ferrotec.com/index.php?id=feedthrough_detail&amp;vfp_id=34</t>
  </si>
  <si>
    <t>piezo xy stack</t>
  </si>
  <si>
    <t>slc-1720-s-hv, in xy, with MCS</t>
  </si>
  <si>
    <t>slc-1720-s-hv</t>
  </si>
  <si>
    <t>http://smaract.de/index.php/products/slc17-positioners/slc-1720</t>
  </si>
  <si>
    <t>load cell amplifier</t>
  </si>
  <si>
    <t>electronics</t>
  </si>
  <si>
    <t>https://www.sparkfun.com/products/13230</t>
  </si>
  <si>
    <t>microcontroller proto board</t>
  </si>
  <si>
    <t>arduino protoshield</t>
  </si>
  <si>
    <t>DEV-11665</t>
  </si>
  <si>
    <t>https://www.sparkfun.com/products/11665</t>
  </si>
  <si>
    <t>stepper motor driver shield</t>
  </si>
  <si>
    <t>x-nucleo-ihm02a1</t>
  </si>
  <si>
    <t>497-16251-ND</t>
  </si>
  <si>
    <t>https://punchout.digikey.com/scripts/DkSearch/dksus.dll?Detail&amp;itemSeq=191838508&amp;uq=635932000139947652</t>
  </si>
  <si>
    <t>power supply</t>
  </si>
  <si>
    <t>12V &gt;3A supply</t>
  </si>
  <si>
    <t>237-1443-ND</t>
  </si>
  <si>
    <t>http://www.digikey.com/product-detail/en/WSU120-3000/237-1443-ND/3094969</t>
  </si>
  <si>
    <t>power jack</t>
  </si>
  <si>
    <t>barrel jack</t>
  </si>
  <si>
    <t>CP-065A-ND</t>
  </si>
  <si>
    <t>http://www.digikey.com/product-search/en?keywords=CP-065A-ND</t>
  </si>
  <si>
    <t>microcontroller</t>
  </si>
  <si>
    <t>arduino</t>
  </si>
  <si>
    <t>1050-1041-ND</t>
  </si>
  <si>
    <t>http://www.digikey.com/product-detail/en/A000073/1050-1041-ND/3476357</t>
  </si>
  <si>
    <t>tension sensor cabling</t>
  </si>
  <si>
    <t>10 conductor wiring</t>
  </si>
  <si>
    <t>W410-50-ND</t>
  </si>
  <si>
    <t>http://www.digikey.com/product-search/en?keywords=w410-50-nd</t>
  </si>
  <si>
    <t>tension sensor feedthrough</t>
  </si>
  <si>
    <t>lemo feedthrough</t>
  </si>
  <si>
    <t>mouser</t>
  </si>
  <si>
    <t>736-HGP2S310CLLPV</t>
  </si>
  <si>
    <t>http://www.mouser.com/ProductDetail/LEMO/HGP2S310CLLPV/?qs=%2fha2pyFaduh%2f5c%252bpDgf7sFW28Ky6CPlQizgZPnIu6wLhFNKpEscX1g%3d%3d</t>
  </si>
  <si>
    <t>tension sensor connector</t>
  </si>
  <si>
    <t>lemo plug</t>
  </si>
  <si>
    <t>736-FFP2S310CLAC72Z</t>
  </si>
  <si>
    <t>http://www.mouser.com/ProductDetail/LEMO/FFP2S310CLAC72Z/?qs=%2fha2pyFadui72MsOAdyujgFaqYhp0tEwE2taRw0h3ICL0NlvMjyHEd9CdM4UJZfC</t>
  </si>
  <si>
    <t>idle roller bearing</t>
  </si>
  <si>
    <t>mechanics</t>
  </si>
  <si>
    <t>http://www.mcmaster.com/#57155K205</t>
  </si>
  <si>
    <t>pinch drive timing belt pulley</t>
  </si>
  <si>
    <t>reel drive timing belt pulley</t>
  </si>
  <si>
    <t>slip clutch timing belt pulley</t>
  </si>
  <si>
    <t>1/8 MXL 20 tooth 1/4 bore</t>
  </si>
  <si>
    <t>1375K21</t>
  </si>
  <si>
    <t>http://www.mcmaster.com/#1375K21</t>
  </si>
  <si>
    <t>pinch drive timing belt</t>
  </si>
  <si>
    <t>reel drive timing belt</t>
  </si>
  <si>
    <t>slip clutch slip washers</t>
  </si>
  <si>
    <t>2797T1</t>
  </si>
  <si>
    <t>http://www.mcmaster.com/#2797T1</t>
  </si>
  <si>
    <t>slip clutch spring washers</t>
  </si>
  <si>
    <t>9714K28</t>
  </si>
  <si>
    <t>http://www.mcmaster.com/#9714K28</t>
  </si>
  <si>
    <t>slip clutch shaft coller</t>
  </si>
  <si>
    <t>6157K12</t>
  </si>
  <si>
    <t>http://www.mcmaster.com/#6157K12</t>
  </si>
  <si>
    <t>tape camera</t>
  </si>
  <si>
    <t>tape camera lens</t>
  </si>
  <si>
    <t>tape camera mounting rods</t>
  </si>
  <si>
    <t>tc rod</t>
  </si>
  <si>
    <t>1257K104</t>
  </si>
  <si>
    <t>http://www.mcmaster.com/#1257K104</t>
  </si>
  <si>
    <t>tape camera flange mount</t>
  </si>
  <si>
    <t>tc_flange_mount</t>
  </si>
  <si>
    <t>3d print</t>
  </si>
  <si>
    <t>tape camera mount</t>
  </si>
  <si>
    <t>tc_camera_mount</t>
  </si>
  <si>
    <t>light led</t>
  </si>
  <si>
    <t>light heatsink</t>
  </si>
  <si>
    <t>345-1105-ND</t>
  </si>
  <si>
    <t>http://www.digikey.com/product-detail/en/882-100AB/345-1105-ND/2640528</t>
  </si>
  <si>
    <t>light driver</t>
  </si>
  <si>
    <t>788-1096-ND</t>
  </si>
  <si>
    <t>http://www.digikey.com/product-detail/en/3021-D-I-700/788-1096-ND/3114413</t>
  </si>
  <si>
    <t>tc led mount</t>
  </si>
  <si>
    <t>case</t>
  </si>
  <si>
    <t>HM856-ND</t>
  </si>
  <si>
    <t>https://punchout.digikey.com/scripts/DkSearch/dksus.dll?Detail&amp;itemSeq=193471005&amp;uq=635950280810903346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</si>
</sst>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11" x14ac:knownFonts="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sz val="10"/>
      <color rgb="FF000000"/>
      <name val="Arial"/>
    </font>
    <font>
      <b/>
      <sz val="10"/>
      <name val="Arial"/>
    </font>
    <font>
      <u/>
      <sz val="10"/>
      <color rgb="FF000000"/>
      <name val="Arial"/>
    </font>
    <font>
      <sz val="10"/>
      <color rgb="FF222222"/>
      <name val="Arial"/>
    </font>
    <font>
      <sz val="9"/>
      <name val="Arial"/>
    </font>
    <font>
      <sz val="10"/>
      <color rgb="FF333333"/>
      <name val="Arial"/>
    </font>
    <font>
      <u/>
      <sz val="10"/>
      <color rgb="FF6611CC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4" fontId="1" fillId="0" borderId="0" xfId="0" applyNumberFormat="1" applyFont="1"/>
    <xf numFmtId="0" fontId="2" fillId="0" borderId="0" xfId="0" applyFont="1" applyAlignment="1"/>
    <xf numFmtId="0" fontId="3" fillId="2" borderId="0" xfId="0" applyFont="1" applyFill="1" applyAlignment="1"/>
    <xf numFmtId="0" fontId="4" fillId="0" borderId="0" xfId="0" applyFont="1" applyAlignment="1"/>
    <xf numFmtId="0" fontId="1" fillId="0" borderId="0" xfId="0" quotePrefix="1" applyFont="1" applyAlignment="1"/>
    <xf numFmtId="14" fontId="1" fillId="0" borderId="0" xfId="0" applyNumberFormat="1" applyFont="1" applyAlignment="1"/>
    <xf numFmtId="0" fontId="5" fillId="2" borderId="0" xfId="0" applyFont="1" applyFill="1" applyAlignment="1"/>
    <xf numFmtId="4" fontId="6" fillId="2" borderId="0" xfId="0" applyNumberFormat="1" applyFont="1" applyFill="1" applyAlignment="1">
      <alignment horizontal="right"/>
    </xf>
    <xf numFmtId="0" fontId="7" fillId="2" borderId="0" xfId="0" applyFont="1" applyFill="1" applyAlignment="1">
      <alignment horizontal="left"/>
    </xf>
    <xf numFmtId="165" fontId="6" fillId="2" borderId="0" xfId="0" applyNumberFormat="1" applyFont="1" applyFill="1" applyAlignment="1"/>
    <xf numFmtId="0" fontId="8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14</xdr:col>
      <xdr:colOff>142875</xdr:colOff>
      <xdr:row>78</xdr:row>
      <xdr:rowOff>95250</xdr:rowOff>
    </xdr:from>
    <xdr:to>
      <xdr:col>18</xdr:col>
      <xdr:colOff>142875</xdr:colOff>
      <xdr:row>81</xdr:row>
      <xdr:rowOff>38100</xdr:rowOff>
    </xdr:to>
    <xdr:sp macro="" textlink="">
      <xdr:nvSpPr>
        <xdr:cNvPr id="3085" name="Text Box 13" hidden="1">
          <a:extLst>
            <a:ext uri="{FF2B5EF4-FFF2-40B4-BE49-F238E27FC236}">
              <a16:creationId xmlns:a16="http://schemas.microsoft.com/office/drawing/2014/main" id="{8E2ECCC2-2FB3-4975-B3A4-267108559608}"/>
            </a:ext>
          </a:extLst>
        </xdr:cNvPr>
        <xdr:cNvSpPr txBox="1">
          <a:spLocks noChangeArrowheads="1"/>
        </xdr:cNvSpPr>
      </xdr:nvSpPr>
      <xdr:spPr bwMode="auto">
        <a:xfrm>
          <a:off x="15582900" y="14211300"/>
          <a:ext cx="3019425" cy="428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142875</xdr:colOff>
      <xdr:row>78</xdr:row>
      <xdr:rowOff>95250</xdr:rowOff>
    </xdr:from>
    <xdr:to>
      <xdr:col>18</xdr:col>
      <xdr:colOff>142875</xdr:colOff>
      <xdr:row>81</xdr:row>
      <xdr:rowOff>38100</xdr:rowOff>
    </xdr:to>
    <xdr:sp macro="" textlink="">
      <xdr:nvSpPr>
        <xdr:cNvPr id="3084" name="Text Box 12" hidden="1">
          <a:extLst>
            <a:ext uri="{FF2B5EF4-FFF2-40B4-BE49-F238E27FC236}">
              <a16:creationId xmlns:a16="http://schemas.microsoft.com/office/drawing/2014/main" id="{229D2780-0F2A-4AB0-B93D-C117B6B32A3C}"/>
            </a:ext>
          </a:extLst>
        </xdr:cNvPr>
        <xdr:cNvSpPr txBox="1">
          <a:spLocks noChangeArrowheads="1"/>
        </xdr:cNvSpPr>
      </xdr:nvSpPr>
      <xdr:spPr bwMode="auto">
        <a:xfrm>
          <a:off x="15582900" y="14211300"/>
          <a:ext cx="3019425" cy="428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lesker.com/newweb/flanges/hardware_kf_clamps_bulkhead.cfm?pgid=al" TargetMode="External"/><Relationship Id="rId18" Type="http://schemas.openxmlformats.org/officeDocument/2006/relationships/hyperlink" Target="http://www.lesker.com/newweb/flanges/hardware_kf_centeringrings.cfm?pgid=ss" TargetMode="External"/><Relationship Id="rId26" Type="http://schemas.openxmlformats.org/officeDocument/2006/relationships/hyperlink" Target="http://www.mcmaster.com/" TargetMode="External"/><Relationship Id="rId39" Type="http://schemas.openxmlformats.org/officeDocument/2006/relationships/hyperlink" Target="http://www.mcmaster.com/" TargetMode="External"/><Relationship Id="rId21" Type="http://schemas.openxmlformats.org/officeDocument/2006/relationships/hyperlink" Target="http://www.mcmaster.com/" TargetMode="External"/><Relationship Id="rId34" Type="http://schemas.openxmlformats.org/officeDocument/2006/relationships/hyperlink" Target="http://www.mcmaster.com/" TargetMode="External"/><Relationship Id="rId42" Type="http://schemas.openxmlformats.org/officeDocument/2006/relationships/hyperlink" Target="http://www.mcmaster.com/" TargetMode="External"/><Relationship Id="rId47" Type="http://schemas.openxmlformats.org/officeDocument/2006/relationships/hyperlink" Target="https://www.sparkfun.com/products/13230" TargetMode="External"/><Relationship Id="rId50" Type="http://schemas.openxmlformats.org/officeDocument/2006/relationships/hyperlink" Target="http://www.digikey.com/product-detail/en/WSU120-3000/237-1443-ND/3094969" TargetMode="External"/><Relationship Id="rId55" Type="http://schemas.openxmlformats.org/officeDocument/2006/relationships/hyperlink" Target="http://www.mouser.com/ProductDetail/LEMO/FFP2S310CLAC72Z/?qs=%2fha2pyFadui72MsOAdyujgFaqYhp0tEwE2taRw0h3ICL0NlvMjyHEd9CdM4UJZfC" TargetMode="External"/><Relationship Id="rId63" Type="http://schemas.openxmlformats.org/officeDocument/2006/relationships/hyperlink" Target="http://www.mcmaster.com/" TargetMode="External"/><Relationship Id="rId68" Type="http://schemas.openxmlformats.org/officeDocument/2006/relationships/hyperlink" Target="https://punchout.digikey.com/scripts/DkSearch/dksus.dll?Detail&amp;itemSeq=193471005&amp;uq=635950280810903346" TargetMode="External"/><Relationship Id="rId7" Type="http://schemas.openxmlformats.org/officeDocument/2006/relationships/hyperlink" Target="http://www.mcmaster.com/" TargetMode="External"/><Relationship Id="rId71" Type="http://schemas.openxmlformats.org/officeDocument/2006/relationships/comments" Target="../comments1.xml"/><Relationship Id="rId2" Type="http://schemas.openxmlformats.org/officeDocument/2006/relationships/hyperlink" Target="http://www.mcmaster.com/" TargetMode="External"/><Relationship Id="rId16" Type="http://schemas.openxmlformats.org/officeDocument/2006/relationships/hyperlink" Target="http://www.lesker.com/newweb/flanges/viewports_kf_glass.cfm?pgid=0" TargetMode="External"/><Relationship Id="rId29" Type="http://schemas.openxmlformats.org/officeDocument/2006/relationships/hyperlink" Target="http://www.mcmaster.com/" TargetMode="External"/><Relationship Id="rId1" Type="http://schemas.openxmlformats.org/officeDocument/2006/relationships/hyperlink" Target="http://www.mcmaster.com/" TargetMode="External"/><Relationship Id="rId6" Type="http://schemas.openxmlformats.org/officeDocument/2006/relationships/hyperlink" Target="http://www.mcmaster.com/" TargetMode="External"/><Relationship Id="rId11" Type="http://schemas.openxmlformats.org/officeDocument/2006/relationships/hyperlink" Target="http://www.lesker.com/newweb/flanges/fittings_kf_tees.cfm?pgid=standardtee" TargetMode="External"/><Relationship Id="rId24" Type="http://schemas.openxmlformats.org/officeDocument/2006/relationships/hyperlink" Target="http://www.mcmaster.com/" TargetMode="External"/><Relationship Id="rId32" Type="http://schemas.openxmlformats.org/officeDocument/2006/relationships/hyperlink" Target="http://www.mcmaster.com/" TargetMode="External"/><Relationship Id="rId37" Type="http://schemas.openxmlformats.org/officeDocument/2006/relationships/hyperlink" Target="http://www.mcmaster.com/" TargetMode="External"/><Relationship Id="rId40" Type="http://schemas.openxmlformats.org/officeDocument/2006/relationships/hyperlink" Target="http://www.mcmaster.com/" TargetMode="External"/><Relationship Id="rId45" Type="http://schemas.openxmlformats.org/officeDocument/2006/relationships/hyperlink" Target="https://www.ferrotec.com/index.php?id=feedthrough_detail&amp;vfp_id=34" TargetMode="External"/><Relationship Id="rId53" Type="http://schemas.openxmlformats.org/officeDocument/2006/relationships/hyperlink" Target="http://www.digikey.com/product-search/en?keywords=w410-50-nd" TargetMode="External"/><Relationship Id="rId58" Type="http://schemas.openxmlformats.org/officeDocument/2006/relationships/hyperlink" Target="http://www.mcmaster.com/" TargetMode="External"/><Relationship Id="rId66" Type="http://schemas.openxmlformats.org/officeDocument/2006/relationships/hyperlink" Target="http://www.digikey.com/product-detail/en/882-100AB/345-1105-ND/2640528" TargetMode="External"/><Relationship Id="rId5" Type="http://schemas.openxmlformats.org/officeDocument/2006/relationships/hyperlink" Target="http://www.mcmaster.com/" TargetMode="External"/><Relationship Id="rId15" Type="http://schemas.openxmlformats.org/officeDocument/2006/relationships/hyperlink" Target="http://www.lesker.com/newweb/flanges/flanges_kf_blank.cfm?pgid=flange1" TargetMode="External"/><Relationship Id="rId23" Type="http://schemas.openxmlformats.org/officeDocument/2006/relationships/hyperlink" Target="http://www.mcmaster.com/" TargetMode="External"/><Relationship Id="rId28" Type="http://schemas.openxmlformats.org/officeDocument/2006/relationships/hyperlink" Target="http://www.mcmaster.com/" TargetMode="External"/><Relationship Id="rId36" Type="http://schemas.openxmlformats.org/officeDocument/2006/relationships/hyperlink" Target="http://www.mcmaster.com/" TargetMode="External"/><Relationship Id="rId49" Type="http://schemas.openxmlformats.org/officeDocument/2006/relationships/hyperlink" Target="https://punchout.digikey.com/scripts/DkSearch/dksus.dll?Detail&amp;itemSeq=191838508&amp;uq=635932000139947652" TargetMode="External"/><Relationship Id="rId57" Type="http://schemas.openxmlformats.org/officeDocument/2006/relationships/hyperlink" Target="http://www.mcmaster.com/" TargetMode="External"/><Relationship Id="rId61" Type="http://schemas.openxmlformats.org/officeDocument/2006/relationships/hyperlink" Target="http://www.mcmaster.com/" TargetMode="External"/><Relationship Id="rId10" Type="http://schemas.openxmlformats.org/officeDocument/2006/relationships/hyperlink" Target="http://www.lesker.com/newweb/flanges/hardware_kf_centeringrings.cfm?pgid=ss" TargetMode="External"/><Relationship Id="rId19" Type="http://schemas.openxmlformats.org/officeDocument/2006/relationships/hyperlink" Target="http://www.lesker.com/newweb/flanges/hardware_kf_clamps_bulkhead.cfm?pgid=al" TargetMode="External"/><Relationship Id="rId31" Type="http://schemas.openxmlformats.org/officeDocument/2006/relationships/hyperlink" Target="http://www.mcmaster.com/" TargetMode="External"/><Relationship Id="rId44" Type="http://schemas.openxmlformats.org/officeDocument/2006/relationships/hyperlink" Target="http://www.phidgets.com/products.php?category=34&amp;product_id=3139_0" TargetMode="External"/><Relationship Id="rId52" Type="http://schemas.openxmlformats.org/officeDocument/2006/relationships/hyperlink" Target="http://www.digikey.com/product-detail/en/A000073/1050-1041-ND/3476357" TargetMode="External"/><Relationship Id="rId60" Type="http://schemas.openxmlformats.org/officeDocument/2006/relationships/hyperlink" Target="http://www.mcmaster.com/" TargetMode="External"/><Relationship Id="rId65" Type="http://schemas.openxmlformats.org/officeDocument/2006/relationships/hyperlink" Target="http://www.mcmaster.com/" TargetMode="External"/><Relationship Id="rId4" Type="http://schemas.openxmlformats.org/officeDocument/2006/relationships/hyperlink" Target="http://www.mcmaster.com/" TargetMode="External"/><Relationship Id="rId9" Type="http://schemas.openxmlformats.org/officeDocument/2006/relationships/hyperlink" Target="http://www.lesker.com/newweb/flanges/hardware_kf_clamps_machined.cfm?pgid=al2" TargetMode="External"/><Relationship Id="rId14" Type="http://schemas.openxmlformats.org/officeDocument/2006/relationships/hyperlink" Target="http://www.lesker.com/newweb/flanges/flanges_kf_blank.cfm?pgid=flange1" TargetMode="External"/><Relationship Id="rId22" Type="http://schemas.openxmlformats.org/officeDocument/2006/relationships/hyperlink" Target="http://www.mcmaster.com/" TargetMode="External"/><Relationship Id="rId27" Type="http://schemas.openxmlformats.org/officeDocument/2006/relationships/hyperlink" Target="http://www.mcmaster.com/" TargetMode="External"/><Relationship Id="rId30" Type="http://schemas.openxmlformats.org/officeDocument/2006/relationships/hyperlink" Target="http://www.mcmaster.com/" TargetMode="External"/><Relationship Id="rId35" Type="http://schemas.openxmlformats.org/officeDocument/2006/relationships/hyperlink" Target="http://www.mcmaster.com/" TargetMode="External"/><Relationship Id="rId43" Type="http://schemas.openxmlformats.org/officeDocument/2006/relationships/hyperlink" Target="https://www.google.com/url?q=http://www.digikey.com/product-search/en?keywords%3D1460-1072-nd&amp;sa=D&amp;ust=1454595408241000&amp;usg=AFQjCNG3qBW1tq65hfYd3HFoJw7Pxo3e7w" TargetMode="External"/><Relationship Id="rId48" Type="http://schemas.openxmlformats.org/officeDocument/2006/relationships/hyperlink" Target="https://www.sparkfun.com/products/11665" TargetMode="External"/><Relationship Id="rId56" Type="http://schemas.openxmlformats.org/officeDocument/2006/relationships/hyperlink" Target="http://www.mcmaster.com/" TargetMode="External"/><Relationship Id="rId64" Type="http://schemas.openxmlformats.org/officeDocument/2006/relationships/hyperlink" Target="http://www.mcmaster.com/" TargetMode="External"/><Relationship Id="rId69" Type="http://schemas.openxmlformats.org/officeDocument/2006/relationships/drawing" Target="../drawings/drawing1.xml"/><Relationship Id="rId8" Type="http://schemas.openxmlformats.org/officeDocument/2006/relationships/hyperlink" Target="http://www.mcmaster.com/" TargetMode="External"/><Relationship Id="rId51" Type="http://schemas.openxmlformats.org/officeDocument/2006/relationships/hyperlink" Target="http://www.digikey.com/product-search/en?keywords=CP-065A-ND" TargetMode="External"/><Relationship Id="rId3" Type="http://schemas.openxmlformats.org/officeDocument/2006/relationships/hyperlink" Target="http://www.mcmaster.com/" TargetMode="External"/><Relationship Id="rId12" Type="http://schemas.openxmlformats.org/officeDocument/2006/relationships/hyperlink" Target="http://www.lesker.com/newweb/flanges/flanges_kf_blank.cfm?pgid=flange1" TargetMode="External"/><Relationship Id="rId17" Type="http://schemas.openxmlformats.org/officeDocument/2006/relationships/hyperlink" Target="http://www.lesker.com/newweb/flanges/flanges_kf_blank.cfm?pgid=flange1" TargetMode="External"/><Relationship Id="rId25" Type="http://schemas.openxmlformats.org/officeDocument/2006/relationships/hyperlink" Target="http://www.mcmaster.com/" TargetMode="External"/><Relationship Id="rId33" Type="http://schemas.openxmlformats.org/officeDocument/2006/relationships/hyperlink" Target="http://www.mcmaster.com/" TargetMode="External"/><Relationship Id="rId38" Type="http://schemas.openxmlformats.org/officeDocument/2006/relationships/hyperlink" Target="http://www.mcmaster.com/" TargetMode="External"/><Relationship Id="rId46" Type="http://schemas.openxmlformats.org/officeDocument/2006/relationships/hyperlink" Target="http://smaract.de/index.php/products/slc17-positioners/slc-1720" TargetMode="External"/><Relationship Id="rId59" Type="http://schemas.openxmlformats.org/officeDocument/2006/relationships/hyperlink" Target="http://www.mcmaster.com/" TargetMode="External"/><Relationship Id="rId67" Type="http://schemas.openxmlformats.org/officeDocument/2006/relationships/hyperlink" Target="http://www.digikey.com/product-detail/en/3021-D-I-700/788-1096-ND/3114413" TargetMode="External"/><Relationship Id="rId20" Type="http://schemas.openxmlformats.org/officeDocument/2006/relationships/hyperlink" Target="http://www.mcmaster.com/" TargetMode="External"/><Relationship Id="rId41" Type="http://schemas.openxmlformats.org/officeDocument/2006/relationships/hyperlink" Target="http://www.mcmaster.com/" TargetMode="External"/><Relationship Id="rId54" Type="http://schemas.openxmlformats.org/officeDocument/2006/relationships/hyperlink" Target="http://www.mouser.com/ProductDetail/LEMO/HGP2S310CLLPV/?qs=%2fha2pyFaduh%2f5c%252bpDgf7sFW28Ky6CPlQizgZPnIu6wLhFNKpEscX1g%3d%3d" TargetMode="External"/><Relationship Id="rId62" Type="http://schemas.openxmlformats.org/officeDocument/2006/relationships/hyperlink" Target="http://www.mcmaster.com/" TargetMode="External"/><Relationship Id="rId70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cmaster.com/" TargetMode="External"/><Relationship Id="rId13" Type="http://schemas.openxmlformats.org/officeDocument/2006/relationships/hyperlink" Target="http://www.mcmaster.com/" TargetMode="External"/><Relationship Id="rId18" Type="http://schemas.openxmlformats.org/officeDocument/2006/relationships/hyperlink" Target="http://www.mcmaster.com/" TargetMode="External"/><Relationship Id="rId3" Type="http://schemas.openxmlformats.org/officeDocument/2006/relationships/hyperlink" Target="http://www.mcmaster.com/" TargetMode="External"/><Relationship Id="rId21" Type="http://schemas.openxmlformats.org/officeDocument/2006/relationships/comments" Target="../comments2.xml"/><Relationship Id="rId7" Type="http://schemas.openxmlformats.org/officeDocument/2006/relationships/hyperlink" Target="http://www.mcmaster.com/" TargetMode="External"/><Relationship Id="rId12" Type="http://schemas.openxmlformats.org/officeDocument/2006/relationships/hyperlink" Target="http://www.mcmaster.com/" TargetMode="External"/><Relationship Id="rId17" Type="http://schemas.openxmlformats.org/officeDocument/2006/relationships/hyperlink" Target="http://www.mcmaster.com/" TargetMode="External"/><Relationship Id="rId2" Type="http://schemas.openxmlformats.org/officeDocument/2006/relationships/hyperlink" Target="http://www.mcmaster.com/" TargetMode="External"/><Relationship Id="rId16" Type="http://schemas.openxmlformats.org/officeDocument/2006/relationships/hyperlink" Target="http://www.mcmaster.com/" TargetMode="External"/><Relationship Id="rId20" Type="http://schemas.openxmlformats.org/officeDocument/2006/relationships/vmlDrawing" Target="../drawings/vmlDrawing2.vml"/><Relationship Id="rId1" Type="http://schemas.openxmlformats.org/officeDocument/2006/relationships/hyperlink" Target="http://www.mcmaster.com/" TargetMode="External"/><Relationship Id="rId6" Type="http://schemas.openxmlformats.org/officeDocument/2006/relationships/hyperlink" Target="http://www.mcmaster.com/" TargetMode="External"/><Relationship Id="rId11" Type="http://schemas.openxmlformats.org/officeDocument/2006/relationships/hyperlink" Target="http://www.mcmaster.com/" TargetMode="External"/><Relationship Id="rId5" Type="http://schemas.openxmlformats.org/officeDocument/2006/relationships/hyperlink" Target="http://www.mcmaster.com/" TargetMode="External"/><Relationship Id="rId15" Type="http://schemas.openxmlformats.org/officeDocument/2006/relationships/hyperlink" Target="http://www.mcmaster.com/" TargetMode="External"/><Relationship Id="rId10" Type="http://schemas.openxmlformats.org/officeDocument/2006/relationships/hyperlink" Target="http://www.mcmaster.com/" TargetMode="External"/><Relationship Id="rId19" Type="http://schemas.openxmlformats.org/officeDocument/2006/relationships/hyperlink" Target="http://www.lesker.com/newweb/flanges/hardware_kf_clamps_bulkhead.cfm?pgid=al" TargetMode="External"/><Relationship Id="rId4" Type="http://schemas.openxmlformats.org/officeDocument/2006/relationships/hyperlink" Target="http://www.mcmaster.com/" TargetMode="External"/><Relationship Id="rId9" Type="http://schemas.openxmlformats.org/officeDocument/2006/relationships/hyperlink" Target="http://www.mcmaster.com/" TargetMode="External"/><Relationship Id="rId14" Type="http://schemas.openxmlformats.org/officeDocument/2006/relationships/hyperlink" Target="http://www.mcmaster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cmaster.com/" TargetMode="External"/><Relationship Id="rId13" Type="http://schemas.openxmlformats.org/officeDocument/2006/relationships/hyperlink" Target="http://www.mcmaster.com/" TargetMode="External"/><Relationship Id="rId18" Type="http://schemas.openxmlformats.org/officeDocument/2006/relationships/hyperlink" Target="http://www.mcmaster.com/" TargetMode="External"/><Relationship Id="rId26" Type="http://schemas.openxmlformats.org/officeDocument/2006/relationships/hyperlink" Target="http://www.mcmaster.com/" TargetMode="External"/><Relationship Id="rId3" Type="http://schemas.openxmlformats.org/officeDocument/2006/relationships/hyperlink" Target="http://www.mcmaster.com/" TargetMode="External"/><Relationship Id="rId21" Type="http://schemas.openxmlformats.org/officeDocument/2006/relationships/hyperlink" Target="http://www.mcmaster.com/" TargetMode="External"/><Relationship Id="rId7" Type="http://schemas.openxmlformats.org/officeDocument/2006/relationships/hyperlink" Target="http://www.mcmaster.com/" TargetMode="External"/><Relationship Id="rId12" Type="http://schemas.openxmlformats.org/officeDocument/2006/relationships/hyperlink" Target="http://www.mcmaster.com/" TargetMode="External"/><Relationship Id="rId17" Type="http://schemas.openxmlformats.org/officeDocument/2006/relationships/hyperlink" Target="http://www.mcmaster.com/" TargetMode="External"/><Relationship Id="rId25" Type="http://schemas.openxmlformats.org/officeDocument/2006/relationships/hyperlink" Target="http://www.mcmaster.com/" TargetMode="External"/><Relationship Id="rId2" Type="http://schemas.openxmlformats.org/officeDocument/2006/relationships/hyperlink" Target="http://www.mcmaster.com/" TargetMode="External"/><Relationship Id="rId16" Type="http://schemas.openxmlformats.org/officeDocument/2006/relationships/hyperlink" Target="http://www.mcmaster.com/" TargetMode="External"/><Relationship Id="rId20" Type="http://schemas.openxmlformats.org/officeDocument/2006/relationships/hyperlink" Target="http://www.mcmaster.com/" TargetMode="External"/><Relationship Id="rId29" Type="http://schemas.openxmlformats.org/officeDocument/2006/relationships/hyperlink" Target="http://www.lesker.com/newweb/flanges/hardware_kf_clamps_bulkhead.cfm?pgid=al" TargetMode="External"/><Relationship Id="rId1" Type="http://schemas.openxmlformats.org/officeDocument/2006/relationships/hyperlink" Target="http://www.mcmaster.com/" TargetMode="External"/><Relationship Id="rId6" Type="http://schemas.openxmlformats.org/officeDocument/2006/relationships/hyperlink" Target="http://www.mcmaster.com/" TargetMode="External"/><Relationship Id="rId11" Type="http://schemas.openxmlformats.org/officeDocument/2006/relationships/hyperlink" Target="http://www.mcmaster.com/" TargetMode="External"/><Relationship Id="rId24" Type="http://schemas.openxmlformats.org/officeDocument/2006/relationships/hyperlink" Target="http://www.mcmaster.com/" TargetMode="External"/><Relationship Id="rId5" Type="http://schemas.openxmlformats.org/officeDocument/2006/relationships/hyperlink" Target="http://www.mcmaster.com/" TargetMode="External"/><Relationship Id="rId15" Type="http://schemas.openxmlformats.org/officeDocument/2006/relationships/hyperlink" Target="http://www.mcmaster.com/" TargetMode="External"/><Relationship Id="rId23" Type="http://schemas.openxmlformats.org/officeDocument/2006/relationships/hyperlink" Target="http://www.mcmaster.com/" TargetMode="External"/><Relationship Id="rId28" Type="http://schemas.openxmlformats.org/officeDocument/2006/relationships/hyperlink" Target="http://www.lesker.com/newweb/flanges/viewports_kf_glass.cfm?pgid=0" TargetMode="External"/><Relationship Id="rId10" Type="http://schemas.openxmlformats.org/officeDocument/2006/relationships/hyperlink" Target="http://www.mcmaster.com/" TargetMode="External"/><Relationship Id="rId19" Type="http://schemas.openxmlformats.org/officeDocument/2006/relationships/hyperlink" Target="http://www.mcmaster.com/" TargetMode="External"/><Relationship Id="rId31" Type="http://schemas.openxmlformats.org/officeDocument/2006/relationships/comments" Target="../comments3.xml"/><Relationship Id="rId4" Type="http://schemas.openxmlformats.org/officeDocument/2006/relationships/hyperlink" Target="http://www.mcmaster.com/" TargetMode="External"/><Relationship Id="rId9" Type="http://schemas.openxmlformats.org/officeDocument/2006/relationships/hyperlink" Target="http://www.mcmaster.com/" TargetMode="External"/><Relationship Id="rId14" Type="http://schemas.openxmlformats.org/officeDocument/2006/relationships/hyperlink" Target="http://www.mcmaster.com/" TargetMode="External"/><Relationship Id="rId22" Type="http://schemas.openxmlformats.org/officeDocument/2006/relationships/hyperlink" Target="http://www.mcmaster.com/" TargetMode="External"/><Relationship Id="rId27" Type="http://schemas.openxmlformats.org/officeDocument/2006/relationships/hyperlink" Target="http://www.mcmaster.com/" TargetMode="External"/><Relationship Id="rId30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28.7109375" customWidth="1"/>
    <col min="2" max="2" width="8.7109375" customWidth="1"/>
    <col min="3" max="4" width="28.7109375" customWidth="1"/>
    <col min="7" max="7" width="9" customWidth="1"/>
    <col min="8" max="8" width="28.7109375" customWidth="1"/>
    <col min="10" max="10" width="11.28515625" customWidth="1"/>
    <col min="11" max="11" width="13.85546875" customWidth="1"/>
    <col min="12" max="12" width="12.28515625" customWidth="1"/>
    <col min="13" max="13" width="5.140625" customWidth="1"/>
    <col min="14" max="14" width="13.140625" customWidth="1"/>
    <col min="16" max="16" width="10.7109375" customWidth="1"/>
    <col min="17" max="17" width="14.28515625" customWidth="1"/>
    <col min="18" max="18" width="5.85546875" customWidth="1"/>
    <col min="19" max="19" width="8.28515625" customWidth="1"/>
    <col min="20" max="20" width="6.42578125" customWidth="1"/>
  </cols>
  <sheetData>
    <row r="1" spans="1:21" ht="15.75" customHeight="1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7</v>
      </c>
      <c r="G1" s="1" t="s">
        <v>9</v>
      </c>
      <c r="H1" s="1" t="s">
        <v>2</v>
      </c>
      <c r="I1" s="1" t="s">
        <v>12</v>
      </c>
      <c r="J1" s="1" t="s">
        <v>8</v>
      </c>
      <c r="K1" s="1" t="s">
        <v>10</v>
      </c>
      <c r="L1" s="1" t="s">
        <v>16</v>
      </c>
      <c r="M1" s="1" t="s">
        <v>11</v>
      </c>
      <c r="N1" s="1" t="s">
        <v>13</v>
      </c>
      <c r="O1" s="1" t="s">
        <v>14</v>
      </c>
      <c r="P1" s="2" t="s">
        <v>15</v>
      </c>
      <c r="Q1" s="2" t="s">
        <v>21</v>
      </c>
      <c r="R1" s="2" t="s">
        <v>17</v>
      </c>
      <c r="S1" s="1" t="s">
        <v>18</v>
      </c>
      <c r="T1" s="1" t="s">
        <v>19</v>
      </c>
      <c r="U1" s="1"/>
    </row>
    <row r="2" spans="1:21" ht="15.75" customHeight="1" x14ac:dyDescent="0.2">
      <c r="A2" s="1" t="s">
        <v>20</v>
      </c>
      <c r="B2" s="1">
        <v>1</v>
      </c>
      <c r="C2" s="1" t="s">
        <v>25</v>
      </c>
      <c r="D2" s="1" t="s">
        <v>25</v>
      </c>
      <c r="E2" s="1" t="s">
        <v>30</v>
      </c>
      <c r="F2" s="1" t="s">
        <v>32</v>
      </c>
      <c r="G2" s="1" t="s">
        <v>33</v>
      </c>
      <c r="H2" s="1" t="s">
        <v>34</v>
      </c>
      <c r="I2" s="1" t="s">
        <v>35</v>
      </c>
      <c r="J2" s="1"/>
      <c r="L2">
        <f t="shared" ref="L2:L72" si="0">B2*2</f>
        <v>2</v>
      </c>
    </row>
    <row r="3" spans="1:21" ht="15.75" customHeight="1" x14ac:dyDescent="0.2">
      <c r="A3" s="1" t="s">
        <v>36</v>
      </c>
      <c r="B3" s="1">
        <v>1</v>
      </c>
      <c r="C3" s="1" t="s">
        <v>37</v>
      </c>
      <c r="D3" s="1" t="s">
        <v>37</v>
      </c>
      <c r="E3" s="1" t="s">
        <v>30</v>
      </c>
      <c r="F3" s="1" t="s">
        <v>32</v>
      </c>
      <c r="G3" s="1" t="s">
        <v>33</v>
      </c>
      <c r="H3" s="1" t="s">
        <v>38</v>
      </c>
      <c r="I3" s="1" t="s">
        <v>35</v>
      </c>
      <c r="J3" s="1"/>
      <c r="L3">
        <f t="shared" si="0"/>
        <v>2</v>
      </c>
    </row>
    <row r="4" spans="1:21" ht="15.75" customHeight="1" x14ac:dyDescent="0.2">
      <c r="A4" s="1" t="s">
        <v>39</v>
      </c>
      <c r="B4" s="1">
        <v>1</v>
      </c>
      <c r="C4" s="1" t="s">
        <v>40</v>
      </c>
      <c r="D4" s="1" t="s">
        <v>40</v>
      </c>
      <c r="E4" s="1" t="s">
        <v>30</v>
      </c>
      <c r="F4" s="1" t="s">
        <v>32</v>
      </c>
      <c r="G4" s="1"/>
      <c r="H4" s="1" t="s">
        <v>41</v>
      </c>
      <c r="I4" s="1" t="s">
        <v>35</v>
      </c>
      <c r="J4" s="1"/>
      <c r="L4">
        <f t="shared" si="0"/>
        <v>2</v>
      </c>
    </row>
    <row r="5" spans="1:21" ht="15.75" customHeight="1" x14ac:dyDescent="0.2">
      <c r="A5" s="1" t="s">
        <v>42</v>
      </c>
      <c r="B5" s="1">
        <v>1</v>
      </c>
      <c r="C5" s="1" t="s">
        <v>43</v>
      </c>
      <c r="D5" s="1" t="s">
        <v>43</v>
      </c>
      <c r="E5" s="1" t="s">
        <v>44</v>
      </c>
      <c r="F5" s="1" t="s">
        <v>32</v>
      </c>
      <c r="G5" s="1" t="s">
        <v>33</v>
      </c>
      <c r="H5" s="1" t="s">
        <v>45</v>
      </c>
      <c r="I5" s="1" t="s">
        <v>35</v>
      </c>
      <c r="J5" s="1"/>
      <c r="L5">
        <f t="shared" si="0"/>
        <v>2</v>
      </c>
    </row>
    <row r="6" spans="1:21" ht="15.75" customHeight="1" x14ac:dyDescent="0.2">
      <c r="A6" s="1" t="s">
        <v>46</v>
      </c>
      <c r="B6" s="1">
        <v>1</v>
      </c>
      <c r="C6" s="1" t="s">
        <v>47</v>
      </c>
      <c r="D6" s="1" t="s">
        <v>48</v>
      </c>
      <c r="E6" s="1" t="s">
        <v>44</v>
      </c>
      <c r="F6" s="1" t="s">
        <v>32</v>
      </c>
      <c r="G6" s="1" t="s">
        <v>33</v>
      </c>
      <c r="H6" s="1" t="s">
        <v>50</v>
      </c>
      <c r="I6" s="1" t="s">
        <v>35</v>
      </c>
      <c r="J6" s="1"/>
      <c r="L6">
        <f t="shared" si="0"/>
        <v>2</v>
      </c>
    </row>
    <row r="7" spans="1:21" ht="15.75" customHeight="1" x14ac:dyDescent="0.2">
      <c r="A7" s="1" t="s">
        <v>51</v>
      </c>
      <c r="B7" s="1">
        <v>1</v>
      </c>
      <c r="C7" s="1" t="s">
        <v>52</v>
      </c>
      <c r="D7" s="1" t="s">
        <v>52</v>
      </c>
      <c r="E7" s="1" t="s">
        <v>53</v>
      </c>
      <c r="F7" s="1" t="s">
        <v>32</v>
      </c>
      <c r="G7" s="1" t="s">
        <v>33</v>
      </c>
      <c r="H7" s="1" t="s">
        <v>54</v>
      </c>
      <c r="I7" s="1" t="s">
        <v>35</v>
      </c>
      <c r="J7" s="1"/>
      <c r="L7">
        <f t="shared" si="0"/>
        <v>2</v>
      </c>
    </row>
    <row r="8" spans="1:21" ht="15.75" customHeight="1" x14ac:dyDescent="0.2">
      <c r="A8" s="1" t="s">
        <v>56</v>
      </c>
      <c r="B8" s="1">
        <v>1</v>
      </c>
      <c r="C8" s="1" t="s">
        <v>57</v>
      </c>
      <c r="D8" s="1" t="s">
        <v>57</v>
      </c>
      <c r="E8" s="1" t="s">
        <v>53</v>
      </c>
      <c r="F8" s="1" t="s">
        <v>32</v>
      </c>
      <c r="G8" s="1" t="s">
        <v>33</v>
      </c>
      <c r="H8" s="1" t="s">
        <v>60</v>
      </c>
      <c r="I8" s="1" t="s">
        <v>35</v>
      </c>
      <c r="L8">
        <f t="shared" si="0"/>
        <v>2</v>
      </c>
    </row>
    <row r="9" spans="1:21" ht="15.75" customHeight="1" x14ac:dyDescent="0.2">
      <c r="A9" s="1" t="s">
        <v>61</v>
      </c>
      <c r="B9" s="1">
        <v>1</v>
      </c>
      <c r="C9" s="1" t="s">
        <v>62</v>
      </c>
      <c r="D9" s="1" t="s">
        <v>62</v>
      </c>
      <c r="E9" s="1" t="s">
        <v>53</v>
      </c>
      <c r="F9" s="1" t="s">
        <v>32</v>
      </c>
      <c r="G9" s="1" t="s">
        <v>33</v>
      </c>
      <c r="H9" s="1" t="s">
        <v>63</v>
      </c>
      <c r="I9" s="1" t="s">
        <v>35</v>
      </c>
      <c r="L9">
        <f t="shared" si="0"/>
        <v>2</v>
      </c>
    </row>
    <row r="10" spans="1:21" ht="15.75" customHeight="1" x14ac:dyDescent="0.2">
      <c r="A10" s="1" t="s">
        <v>69</v>
      </c>
      <c r="B10" s="1">
        <v>1</v>
      </c>
      <c r="C10" s="1" t="s">
        <v>70</v>
      </c>
      <c r="D10" s="1" t="s">
        <v>70</v>
      </c>
      <c r="E10" s="1" t="s">
        <v>71</v>
      </c>
      <c r="F10" s="1" t="s">
        <v>32</v>
      </c>
      <c r="G10" s="1" t="s">
        <v>33</v>
      </c>
      <c r="H10" s="1" t="s">
        <v>72</v>
      </c>
      <c r="I10" s="1" t="s">
        <v>35</v>
      </c>
      <c r="L10">
        <f t="shared" si="0"/>
        <v>2</v>
      </c>
    </row>
    <row r="11" spans="1:21" ht="15.75" customHeight="1" x14ac:dyDescent="0.2">
      <c r="A11" s="1" t="s">
        <v>73</v>
      </c>
      <c r="B11" s="1">
        <v>1</v>
      </c>
      <c r="C11" s="1" t="s">
        <v>74</v>
      </c>
      <c r="D11" s="1" t="s">
        <v>74</v>
      </c>
      <c r="E11" s="1" t="s">
        <v>71</v>
      </c>
      <c r="F11" s="1" t="s">
        <v>32</v>
      </c>
      <c r="G11" s="1" t="s">
        <v>33</v>
      </c>
      <c r="H11" s="1" t="s">
        <v>75</v>
      </c>
      <c r="I11" s="1" t="s">
        <v>35</v>
      </c>
      <c r="L11">
        <f t="shared" si="0"/>
        <v>2</v>
      </c>
    </row>
    <row r="12" spans="1:21" ht="15.75" customHeight="1" x14ac:dyDescent="0.2">
      <c r="A12" s="1" t="s">
        <v>76</v>
      </c>
      <c r="B12" s="1">
        <v>1</v>
      </c>
      <c r="C12" s="1" t="s">
        <v>77</v>
      </c>
      <c r="D12" s="1" t="s">
        <v>77</v>
      </c>
      <c r="E12" s="1" t="s">
        <v>79</v>
      </c>
      <c r="F12" s="1" t="s">
        <v>32</v>
      </c>
      <c r="G12" s="1" t="s">
        <v>33</v>
      </c>
      <c r="H12" s="1" t="s">
        <v>80</v>
      </c>
      <c r="I12" s="1" t="s">
        <v>35</v>
      </c>
      <c r="L12">
        <f t="shared" si="0"/>
        <v>2</v>
      </c>
    </row>
    <row r="13" spans="1:21" ht="15.75" customHeight="1" x14ac:dyDescent="0.2">
      <c r="A13" s="1" t="s">
        <v>85</v>
      </c>
      <c r="B13" s="1">
        <v>1</v>
      </c>
      <c r="C13" s="1" t="s">
        <v>87</v>
      </c>
      <c r="D13" s="1" t="s">
        <v>87</v>
      </c>
      <c r="E13" s="1" t="s">
        <v>79</v>
      </c>
      <c r="F13" s="1" t="s">
        <v>32</v>
      </c>
      <c r="G13" s="1" t="s">
        <v>33</v>
      </c>
      <c r="H13" s="1" t="s">
        <v>90</v>
      </c>
      <c r="I13" s="1" t="s">
        <v>35</v>
      </c>
      <c r="L13">
        <f t="shared" si="0"/>
        <v>2</v>
      </c>
    </row>
    <row r="14" spans="1:21" ht="15.75" customHeight="1" x14ac:dyDescent="0.2">
      <c r="A14" s="1" t="s">
        <v>92</v>
      </c>
      <c r="B14" s="1">
        <v>0</v>
      </c>
      <c r="C14" s="1" t="s">
        <v>93</v>
      </c>
      <c r="D14" s="1" t="s">
        <v>93</v>
      </c>
      <c r="E14" s="1" t="s">
        <v>79</v>
      </c>
      <c r="F14" s="1" t="s">
        <v>32</v>
      </c>
      <c r="G14" s="1"/>
      <c r="H14" s="1" t="s">
        <v>94</v>
      </c>
      <c r="I14" s="1" t="s">
        <v>35</v>
      </c>
      <c r="L14">
        <f t="shared" si="0"/>
        <v>0</v>
      </c>
    </row>
    <row r="15" spans="1:21" ht="15.75" customHeight="1" x14ac:dyDescent="0.2">
      <c r="A15" s="1" t="s">
        <v>95</v>
      </c>
      <c r="B15" s="1">
        <v>0</v>
      </c>
      <c r="C15" s="1" t="s">
        <v>96</v>
      </c>
      <c r="D15" s="1" t="s">
        <v>96</v>
      </c>
      <c r="E15" s="1" t="s">
        <v>79</v>
      </c>
      <c r="F15" s="1" t="s">
        <v>32</v>
      </c>
      <c r="G15" s="1"/>
      <c r="H15" s="1" t="s">
        <v>97</v>
      </c>
      <c r="I15" s="1" t="s">
        <v>35</v>
      </c>
      <c r="L15">
        <f t="shared" si="0"/>
        <v>0</v>
      </c>
    </row>
    <row r="16" spans="1:21" ht="15.75" customHeight="1" x14ac:dyDescent="0.2">
      <c r="A16" s="1" t="s">
        <v>98</v>
      </c>
      <c r="B16" s="1">
        <v>2</v>
      </c>
      <c r="C16" s="1" t="s">
        <v>26</v>
      </c>
      <c r="D16" s="1" t="s">
        <v>26</v>
      </c>
      <c r="E16" s="1" t="s">
        <v>98</v>
      </c>
      <c r="F16" s="1" t="s">
        <v>32</v>
      </c>
      <c r="G16" s="1" t="s">
        <v>33</v>
      </c>
      <c r="H16" s="1" t="s">
        <v>99</v>
      </c>
      <c r="I16" s="1" t="s">
        <v>35</v>
      </c>
      <c r="L16">
        <f t="shared" si="0"/>
        <v>4</v>
      </c>
    </row>
    <row r="17" spans="1:18" ht="15.75" customHeight="1" x14ac:dyDescent="0.2">
      <c r="A17" s="1" t="s">
        <v>100</v>
      </c>
      <c r="B17" s="1">
        <v>2</v>
      </c>
      <c r="C17" s="1" t="s">
        <v>66</v>
      </c>
      <c r="D17" s="1" t="s">
        <v>66</v>
      </c>
      <c r="E17" s="1" t="s">
        <v>98</v>
      </c>
      <c r="F17" s="1" t="s">
        <v>32</v>
      </c>
      <c r="G17" s="1" t="s">
        <v>33</v>
      </c>
      <c r="H17" s="1" t="s">
        <v>101</v>
      </c>
      <c r="I17" s="1" t="s">
        <v>35</v>
      </c>
      <c r="L17">
        <f t="shared" si="0"/>
        <v>4</v>
      </c>
    </row>
    <row r="18" spans="1:18" ht="15.75" customHeight="1" x14ac:dyDescent="0.2">
      <c r="A18" s="1" t="s">
        <v>107</v>
      </c>
      <c r="B18" s="1">
        <v>2</v>
      </c>
      <c r="C18" s="1" t="s">
        <v>88</v>
      </c>
      <c r="D18" s="1" t="s">
        <v>88</v>
      </c>
      <c r="E18" s="1" t="s">
        <v>98</v>
      </c>
      <c r="F18" s="1" t="s">
        <v>32</v>
      </c>
      <c r="G18" s="1" t="s">
        <v>33</v>
      </c>
      <c r="H18" s="1" t="s">
        <v>110</v>
      </c>
      <c r="I18" s="1" t="s">
        <v>35</v>
      </c>
      <c r="L18">
        <f t="shared" si="0"/>
        <v>4</v>
      </c>
    </row>
    <row r="19" spans="1:18" ht="15.75" customHeight="1" x14ac:dyDescent="0.2">
      <c r="A19" s="1" t="s">
        <v>111</v>
      </c>
      <c r="B19" s="1">
        <v>2</v>
      </c>
      <c r="C19" s="1" t="s">
        <v>109</v>
      </c>
      <c r="D19" s="1" t="s">
        <v>112</v>
      </c>
      <c r="E19" s="1" t="s">
        <v>98</v>
      </c>
      <c r="F19" s="1" t="s">
        <v>32</v>
      </c>
      <c r="G19" s="1" t="s">
        <v>33</v>
      </c>
      <c r="H19" s="1" t="s">
        <v>110</v>
      </c>
      <c r="I19" s="1" t="s">
        <v>35</v>
      </c>
      <c r="L19">
        <f t="shared" si="0"/>
        <v>4</v>
      </c>
    </row>
    <row r="20" spans="1:18" ht="15.75" customHeight="1" x14ac:dyDescent="0.2">
      <c r="A20" s="1" t="s">
        <v>113</v>
      </c>
      <c r="B20" s="1">
        <v>4</v>
      </c>
      <c r="C20" s="1" t="s">
        <v>114</v>
      </c>
      <c r="D20" s="1" t="s">
        <v>114</v>
      </c>
      <c r="E20" s="1" t="s">
        <v>98</v>
      </c>
      <c r="F20" s="1" t="s">
        <v>32</v>
      </c>
      <c r="G20" s="1" t="s">
        <v>33</v>
      </c>
      <c r="H20" s="1" t="s">
        <v>115</v>
      </c>
      <c r="I20" s="1" t="s">
        <v>35</v>
      </c>
      <c r="L20">
        <f t="shared" si="0"/>
        <v>8</v>
      </c>
    </row>
    <row r="21" spans="1:18" ht="15.75" customHeight="1" x14ac:dyDescent="0.2">
      <c r="A21" s="1" t="s">
        <v>116</v>
      </c>
      <c r="B21" s="1">
        <v>2</v>
      </c>
      <c r="C21" s="1" t="s">
        <v>117</v>
      </c>
      <c r="D21" s="1" t="s">
        <v>117</v>
      </c>
      <c r="E21" s="1" t="s">
        <v>98</v>
      </c>
      <c r="F21" s="1" t="s">
        <v>32</v>
      </c>
      <c r="G21" s="1" t="s">
        <v>33</v>
      </c>
      <c r="H21" s="1" t="s">
        <v>118</v>
      </c>
      <c r="I21" s="1" t="s">
        <v>119</v>
      </c>
      <c r="L21">
        <f t="shared" si="0"/>
        <v>4</v>
      </c>
    </row>
    <row r="22" spans="1:18" ht="15.75" customHeight="1" x14ac:dyDescent="0.2">
      <c r="A22" s="1" t="s">
        <v>120</v>
      </c>
      <c r="B22" s="1">
        <v>4</v>
      </c>
      <c r="C22" s="1" t="s">
        <v>121</v>
      </c>
      <c r="D22" s="1" t="s">
        <v>121</v>
      </c>
      <c r="E22" s="1" t="s">
        <v>122</v>
      </c>
      <c r="F22" s="1" t="s">
        <v>32</v>
      </c>
      <c r="G22" s="1" t="s">
        <v>33</v>
      </c>
      <c r="H22" s="1" t="s">
        <v>124</v>
      </c>
      <c r="I22" s="1" t="s">
        <v>35</v>
      </c>
      <c r="L22">
        <f t="shared" si="0"/>
        <v>8</v>
      </c>
    </row>
    <row r="23" spans="1:18" ht="15.75" customHeight="1" x14ac:dyDescent="0.2">
      <c r="A23" s="1" t="s">
        <v>126</v>
      </c>
      <c r="B23" s="1">
        <v>2</v>
      </c>
      <c r="C23" s="1" t="s">
        <v>127</v>
      </c>
      <c r="D23" s="1"/>
      <c r="E23" s="1" t="s">
        <v>122</v>
      </c>
      <c r="F23" s="1" t="s">
        <v>32</v>
      </c>
      <c r="G23" s="1" t="s">
        <v>33</v>
      </c>
      <c r="H23" s="1" t="s">
        <v>128</v>
      </c>
      <c r="I23" s="1" t="s">
        <v>35</v>
      </c>
      <c r="L23">
        <f t="shared" si="0"/>
        <v>4</v>
      </c>
    </row>
    <row r="24" spans="1:18" ht="15.75" customHeight="1" x14ac:dyDescent="0.2">
      <c r="A24" s="1" t="s">
        <v>129</v>
      </c>
      <c r="B24" s="1">
        <v>2</v>
      </c>
      <c r="C24" s="1" t="s">
        <v>130</v>
      </c>
      <c r="E24" s="1" t="s">
        <v>122</v>
      </c>
      <c r="F24" s="1" t="s">
        <v>32</v>
      </c>
      <c r="G24" s="1" t="s">
        <v>33</v>
      </c>
      <c r="H24" s="1" t="s">
        <v>131</v>
      </c>
      <c r="I24" s="1" t="s">
        <v>132</v>
      </c>
      <c r="L24">
        <f t="shared" si="0"/>
        <v>4</v>
      </c>
    </row>
    <row r="25" spans="1:18" ht="15.75" customHeight="1" x14ac:dyDescent="0.2">
      <c r="A25" s="1" t="s">
        <v>133</v>
      </c>
      <c r="B25" s="1">
        <v>2</v>
      </c>
      <c r="C25" s="1" t="s">
        <v>134</v>
      </c>
      <c r="D25" s="1" t="s">
        <v>134</v>
      </c>
      <c r="E25" s="1" t="s">
        <v>135</v>
      </c>
      <c r="F25" s="1" t="s">
        <v>32</v>
      </c>
      <c r="G25" s="1" t="s">
        <v>33</v>
      </c>
      <c r="H25" s="1" t="s">
        <v>136</v>
      </c>
      <c r="I25" s="1" t="s">
        <v>35</v>
      </c>
      <c r="L25">
        <f t="shared" si="0"/>
        <v>4</v>
      </c>
    </row>
    <row r="26" spans="1:18" ht="15.75" customHeight="1" x14ac:dyDescent="0.2">
      <c r="A26" s="1" t="s">
        <v>137</v>
      </c>
      <c r="B26" s="1">
        <v>4</v>
      </c>
      <c r="C26" s="1" t="s">
        <v>138</v>
      </c>
      <c r="D26" s="1" t="s">
        <v>138</v>
      </c>
      <c r="E26" s="1" t="s">
        <v>135</v>
      </c>
      <c r="F26" s="1" t="s">
        <v>32</v>
      </c>
      <c r="G26" s="1" t="s">
        <v>33</v>
      </c>
      <c r="H26" s="1" t="s">
        <v>139</v>
      </c>
      <c r="I26" s="1" t="s">
        <v>35</v>
      </c>
      <c r="L26">
        <f t="shared" si="0"/>
        <v>8</v>
      </c>
    </row>
    <row r="27" spans="1:18" ht="15.75" customHeight="1" x14ac:dyDescent="0.2">
      <c r="A27" s="1" t="s">
        <v>140</v>
      </c>
      <c r="B27" s="1">
        <v>2</v>
      </c>
      <c r="C27" s="1" t="s">
        <v>141</v>
      </c>
      <c r="E27" s="1" t="s">
        <v>135</v>
      </c>
      <c r="F27" s="1" t="s">
        <v>32</v>
      </c>
      <c r="G27" s="1" t="s">
        <v>33</v>
      </c>
      <c r="H27" s="1" t="s">
        <v>142</v>
      </c>
      <c r="I27" s="1" t="s">
        <v>132</v>
      </c>
      <c r="L27">
        <f t="shared" si="0"/>
        <v>4</v>
      </c>
    </row>
    <row r="28" spans="1:18" ht="15.75" customHeight="1" x14ac:dyDescent="0.2">
      <c r="A28" s="1" t="s">
        <v>145</v>
      </c>
      <c r="B28" s="1">
        <v>2</v>
      </c>
      <c r="C28" s="1" t="s">
        <v>146</v>
      </c>
      <c r="D28" s="1" t="s">
        <v>146</v>
      </c>
      <c r="E28" s="1" t="s">
        <v>135</v>
      </c>
      <c r="F28" s="1" t="s">
        <v>32</v>
      </c>
      <c r="G28" s="1" t="s">
        <v>33</v>
      </c>
      <c r="H28" s="1" t="s">
        <v>149</v>
      </c>
      <c r="I28" s="1" t="s">
        <v>35</v>
      </c>
      <c r="L28">
        <f t="shared" si="0"/>
        <v>4</v>
      </c>
    </row>
    <row r="29" spans="1:18" ht="15.75" customHeight="1" x14ac:dyDescent="0.2">
      <c r="A29" s="1" t="s">
        <v>152</v>
      </c>
      <c r="B29" s="1">
        <v>2</v>
      </c>
      <c r="E29" s="1" t="s">
        <v>79</v>
      </c>
      <c r="F29" s="1" t="s">
        <v>154</v>
      </c>
      <c r="H29" s="1" t="s">
        <v>155</v>
      </c>
      <c r="I29" s="1" t="s">
        <v>156</v>
      </c>
      <c r="J29" s="1" t="s">
        <v>28</v>
      </c>
      <c r="K29" s="5" t="s">
        <v>157</v>
      </c>
      <c r="L29">
        <f t="shared" si="0"/>
        <v>4</v>
      </c>
      <c r="M29" s="4" t="s">
        <v>160</v>
      </c>
      <c r="N29" s="1">
        <v>11.63</v>
      </c>
      <c r="O29" s="1">
        <v>50</v>
      </c>
      <c r="P29">
        <f t="shared" ref="P29:P102" si="1">N29/O29</f>
        <v>0.23260000000000003</v>
      </c>
      <c r="Q29">
        <v>1</v>
      </c>
      <c r="R29">
        <f t="shared" ref="R29:R102" si="2">Q29*N29</f>
        <v>11.63</v>
      </c>
    </row>
    <row r="30" spans="1:18" ht="15.75" customHeight="1" x14ac:dyDescent="0.2">
      <c r="A30" s="1" t="s">
        <v>178</v>
      </c>
      <c r="B30" s="1">
        <v>1</v>
      </c>
      <c r="E30" s="1" t="s">
        <v>30</v>
      </c>
      <c r="F30" s="1" t="s">
        <v>154</v>
      </c>
      <c r="G30" s="1" t="s">
        <v>33</v>
      </c>
      <c r="H30" s="1" t="s">
        <v>179</v>
      </c>
      <c r="I30" s="1" t="s">
        <v>156</v>
      </c>
      <c r="J30" s="1" t="s">
        <v>28</v>
      </c>
      <c r="K30" s="5" t="s">
        <v>180</v>
      </c>
      <c r="L30">
        <f t="shared" si="0"/>
        <v>2</v>
      </c>
      <c r="M30" s="4" t="s">
        <v>181</v>
      </c>
      <c r="N30" s="1">
        <v>4.75</v>
      </c>
      <c r="O30" s="1">
        <v>10</v>
      </c>
      <c r="P30">
        <f t="shared" si="1"/>
        <v>0.47499999999999998</v>
      </c>
      <c r="Q30">
        <v>1</v>
      </c>
      <c r="R30">
        <f t="shared" si="2"/>
        <v>4.75</v>
      </c>
    </row>
    <row r="31" spans="1:18" ht="15.75" customHeight="1" x14ac:dyDescent="0.2">
      <c r="A31" s="1" t="s">
        <v>187</v>
      </c>
      <c r="B31" s="1">
        <v>1</v>
      </c>
      <c r="E31" s="1" t="s">
        <v>30</v>
      </c>
      <c r="F31" s="1" t="s">
        <v>154</v>
      </c>
      <c r="H31" s="1" t="s">
        <v>188</v>
      </c>
      <c r="I31" s="1" t="s">
        <v>156</v>
      </c>
      <c r="J31" s="1" t="s">
        <v>28</v>
      </c>
      <c r="K31" s="5" t="s">
        <v>191</v>
      </c>
      <c r="L31">
        <f t="shared" si="0"/>
        <v>2</v>
      </c>
      <c r="M31" s="4" t="s">
        <v>193</v>
      </c>
      <c r="N31" s="1">
        <v>10.76</v>
      </c>
      <c r="O31" s="1">
        <v>50</v>
      </c>
      <c r="P31">
        <f t="shared" si="1"/>
        <v>0.2152</v>
      </c>
      <c r="Q31">
        <v>1</v>
      </c>
      <c r="R31">
        <f t="shared" si="2"/>
        <v>10.76</v>
      </c>
    </row>
    <row r="32" spans="1:18" ht="15.75" customHeight="1" x14ac:dyDescent="0.2">
      <c r="A32" s="1" t="s">
        <v>196</v>
      </c>
      <c r="B32" s="1">
        <v>1</v>
      </c>
      <c r="E32" s="1" t="s">
        <v>30</v>
      </c>
      <c r="F32" s="1" t="s">
        <v>154</v>
      </c>
      <c r="H32" s="1" t="s">
        <v>197</v>
      </c>
      <c r="I32" s="1" t="s">
        <v>156</v>
      </c>
      <c r="J32" s="1" t="s">
        <v>28</v>
      </c>
      <c r="K32" s="5" t="s">
        <v>198</v>
      </c>
      <c r="L32">
        <f t="shared" si="0"/>
        <v>2</v>
      </c>
      <c r="M32" s="4" t="s">
        <v>199</v>
      </c>
      <c r="N32" s="1">
        <v>10.49</v>
      </c>
      <c r="O32" s="1">
        <v>50</v>
      </c>
      <c r="P32">
        <f t="shared" si="1"/>
        <v>0.20980000000000001</v>
      </c>
      <c r="Q32">
        <v>1</v>
      </c>
      <c r="R32">
        <f t="shared" si="2"/>
        <v>10.49</v>
      </c>
    </row>
    <row r="33" spans="1:23" ht="15.75" customHeight="1" x14ac:dyDescent="0.2">
      <c r="A33" s="1" t="s">
        <v>205</v>
      </c>
      <c r="B33" s="1">
        <v>6</v>
      </c>
      <c r="E33" s="1" t="s">
        <v>98</v>
      </c>
      <c r="F33" s="1" t="s">
        <v>154</v>
      </c>
      <c r="G33" s="1" t="s">
        <v>33</v>
      </c>
      <c r="H33" s="1" t="s">
        <v>188</v>
      </c>
      <c r="I33" s="1" t="s">
        <v>156</v>
      </c>
      <c r="J33" s="1" t="s">
        <v>28</v>
      </c>
      <c r="K33" s="5" t="s">
        <v>191</v>
      </c>
      <c r="L33">
        <f t="shared" si="0"/>
        <v>12</v>
      </c>
      <c r="M33" s="4" t="s">
        <v>193</v>
      </c>
      <c r="N33" s="1">
        <v>10.76</v>
      </c>
      <c r="O33" s="1">
        <v>50</v>
      </c>
      <c r="P33">
        <f t="shared" si="1"/>
        <v>0.2152</v>
      </c>
      <c r="Q33">
        <v>1</v>
      </c>
      <c r="R33">
        <f t="shared" si="2"/>
        <v>10.76</v>
      </c>
    </row>
    <row r="34" spans="1:23" ht="15.75" customHeight="1" x14ac:dyDescent="0.2">
      <c r="A34" s="1" t="s">
        <v>217</v>
      </c>
      <c r="B34" s="1">
        <v>1</v>
      </c>
      <c r="E34" s="1" t="s">
        <v>79</v>
      </c>
      <c r="F34" s="1" t="s">
        <v>154</v>
      </c>
      <c r="G34" s="1" t="s">
        <v>33</v>
      </c>
      <c r="H34" s="1" t="s">
        <v>218</v>
      </c>
      <c r="I34" s="1" t="s">
        <v>156</v>
      </c>
      <c r="J34" s="1" t="s">
        <v>28</v>
      </c>
      <c r="K34" s="5" t="s">
        <v>219</v>
      </c>
      <c r="L34">
        <f t="shared" si="0"/>
        <v>2</v>
      </c>
      <c r="M34" s="4" t="s">
        <v>220</v>
      </c>
      <c r="N34" s="1">
        <v>11.25</v>
      </c>
      <c r="O34" s="1">
        <v>25</v>
      </c>
      <c r="P34">
        <f t="shared" si="1"/>
        <v>0.45</v>
      </c>
      <c r="Q34">
        <v>1</v>
      </c>
      <c r="R34">
        <f t="shared" si="2"/>
        <v>11.25</v>
      </c>
      <c r="W34" s="1" t="s">
        <v>225</v>
      </c>
    </row>
    <row r="35" spans="1:23" ht="15.75" customHeight="1" x14ac:dyDescent="0.2">
      <c r="A35" s="1" t="s">
        <v>228</v>
      </c>
      <c r="B35" s="1">
        <v>4</v>
      </c>
      <c r="E35" s="1" t="s">
        <v>122</v>
      </c>
      <c r="F35" s="1" t="s">
        <v>154</v>
      </c>
      <c r="G35" s="1" t="s">
        <v>33</v>
      </c>
      <c r="H35" s="1" t="s">
        <v>230</v>
      </c>
      <c r="I35" s="1" t="s">
        <v>156</v>
      </c>
      <c r="J35" s="1" t="s">
        <v>28</v>
      </c>
      <c r="K35" s="5" t="s">
        <v>232</v>
      </c>
      <c r="L35">
        <f t="shared" si="0"/>
        <v>8</v>
      </c>
      <c r="M35" s="4" t="s">
        <v>233</v>
      </c>
      <c r="N35" s="1">
        <v>7.94</v>
      </c>
      <c r="O35" s="1">
        <v>10</v>
      </c>
      <c r="P35">
        <f t="shared" si="1"/>
        <v>0.79400000000000004</v>
      </c>
      <c r="Q35">
        <v>1</v>
      </c>
      <c r="R35">
        <f t="shared" si="2"/>
        <v>7.94</v>
      </c>
      <c r="S35" s="1">
        <v>6448208</v>
      </c>
      <c r="T35" s="8">
        <v>42451</v>
      </c>
    </row>
    <row r="36" spans="1:23" ht="15.75" customHeight="1" x14ac:dyDescent="0.2">
      <c r="A36" s="1" t="s">
        <v>240</v>
      </c>
      <c r="B36" s="1">
        <v>2</v>
      </c>
      <c r="E36" s="1" t="s">
        <v>98</v>
      </c>
      <c r="F36" s="1" t="s">
        <v>154</v>
      </c>
      <c r="G36" s="1" t="s">
        <v>33</v>
      </c>
      <c r="H36" s="1" t="s">
        <v>243</v>
      </c>
      <c r="I36" s="1" t="s">
        <v>156</v>
      </c>
      <c r="J36" s="1" t="s">
        <v>28</v>
      </c>
      <c r="K36" s="5" t="s">
        <v>246</v>
      </c>
      <c r="L36">
        <f t="shared" si="0"/>
        <v>4</v>
      </c>
      <c r="M36" s="4" t="s">
        <v>249</v>
      </c>
      <c r="N36" s="1">
        <v>2.23</v>
      </c>
      <c r="O36" s="1">
        <v>2</v>
      </c>
      <c r="P36">
        <f t="shared" si="1"/>
        <v>1.115</v>
      </c>
      <c r="Q36">
        <v>2</v>
      </c>
      <c r="R36">
        <f t="shared" si="2"/>
        <v>4.46</v>
      </c>
      <c r="S36" s="1">
        <v>6448208</v>
      </c>
      <c r="T36" s="8">
        <v>42451</v>
      </c>
    </row>
    <row r="37" spans="1:23" ht="15.75" customHeight="1" x14ac:dyDescent="0.2">
      <c r="A37" s="1" t="s">
        <v>257</v>
      </c>
      <c r="B37" s="1">
        <v>2</v>
      </c>
      <c r="E37" s="1" t="s">
        <v>30</v>
      </c>
      <c r="F37" s="1" t="s">
        <v>259</v>
      </c>
      <c r="G37" s="1" t="s">
        <v>33</v>
      </c>
      <c r="I37" s="1" t="s">
        <v>156</v>
      </c>
      <c r="J37" s="1" t="s">
        <v>260</v>
      </c>
      <c r="K37" s="1" t="s">
        <v>261</v>
      </c>
      <c r="L37">
        <f t="shared" si="0"/>
        <v>4</v>
      </c>
      <c r="M37" s="4" t="s">
        <v>262</v>
      </c>
      <c r="N37" s="1">
        <v>8.25</v>
      </c>
      <c r="O37" s="1">
        <v>1</v>
      </c>
      <c r="P37">
        <f t="shared" si="1"/>
        <v>8.25</v>
      </c>
      <c r="Q37">
        <v>4</v>
      </c>
      <c r="R37">
        <f t="shared" si="2"/>
        <v>33</v>
      </c>
      <c r="S37" s="1">
        <v>6381132</v>
      </c>
      <c r="T37" s="1">
        <v>160201</v>
      </c>
    </row>
    <row r="38" spans="1:23" ht="15.75" customHeight="1" x14ac:dyDescent="0.2">
      <c r="A38" s="1" t="s">
        <v>271</v>
      </c>
      <c r="B38" s="1">
        <v>3</v>
      </c>
      <c r="E38" s="1" t="s">
        <v>30</v>
      </c>
      <c r="F38" s="1" t="s">
        <v>259</v>
      </c>
      <c r="G38" s="1" t="s">
        <v>33</v>
      </c>
      <c r="I38" s="1" t="s">
        <v>156</v>
      </c>
      <c r="J38" s="1" t="s">
        <v>260</v>
      </c>
      <c r="K38" s="1" t="s">
        <v>272</v>
      </c>
      <c r="L38">
        <f t="shared" si="0"/>
        <v>6</v>
      </c>
      <c r="M38" s="4" t="s">
        <v>277</v>
      </c>
      <c r="N38" s="1">
        <v>8.25</v>
      </c>
      <c r="O38" s="1">
        <v>1</v>
      </c>
      <c r="P38">
        <f t="shared" si="1"/>
        <v>8.25</v>
      </c>
      <c r="Q38">
        <v>6</v>
      </c>
      <c r="R38">
        <f t="shared" si="2"/>
        <v>49.5</v>
      </c>
      <c r="S38" s="1">
        <v>6381132</v>
      </c>
      <c r="T38" s="1">
        <v>160201</v>
      </c>
    </row>
    <row r="39" spans="1:23" ht="15.75" customHeight="1" x14ac:dyDescent="0.2">
      <c r="A39" s="1" t="s">
        <v>285</v>
      </c>
      <c r="B39" s="1">
        <v>1</v>
      </c>
      <c r="E39" s="1" t="s">
        <v>30</v>
      </c>
      <c r="F39" s="1" t="s">
        <v>259</v>
      </c>
      <c r="G39" s="1" t="s">
        <v>33</v>
      </c>
      <c r="I39" s="1" t="s">
        <v>156</v>
      </c>
      <c r="J39" s="1" t="s">
        <v>260</v>
      </c>
      <c r="K39" s="1" t="s">
        <v>286</v>
      </c>
      <c r="L39">
        <f t="shared" si="0"/>
        <v>2</v>
      </c>
      <c r="M39" s="4" t="s">
        <v>287</v>
      </c>
      <c r="N39" s="1">
        <v>75</v>
      </c>
      <c r="O39" s="1">
        <v>1</v>
      </c>
      <c r="P39">
        <f t="shared" si="1"/>
        <v>75</v>
      </c>
      <c r="Q39">
        <v>2</v>
      </c>
      <c r="R39">
        <f t="shared" si="2"/>
        <v>150</v>
      </c>
      <c r="S39" s="1">
        <v>6381132</v>
      </c>
      <c r="T39" s="1">
        <v>160201</v>
      </c>
    </row>
    <row r="40" spans="1:23" ht="12.75" x14ac:dyDescent="0.2">
      <c r="A40" s="1" t="s">
        <v>295</v>
      </c>
      <c r="B40" s="1">
        <v>2</v>
      </c>
      <c r="E40" s="1" t="s">
        <v>30</v>
      </c>
      <c r="F40" s="1" t="s">
        <v>259</v>
      </c>
      <c r="G40" s="1" t="s">
        <v>33</v>
      </c>
      <c r="I40" s="1" t="s">
        <v>156</v>
      </c>
      <c r="J40" s="1" t="s">
        <v>260</v>
      </c>
      <c r="K40" s="1" t="s">
        <v>296</v>
      </c>
      <c r="L40">
        <f t="shared" si="0"/>
        <v>4</v>
      </c>
      <c r="M40" s="4" t="s">
        <v>297</v>
      </c>
      <c r="N40" s="1">
        <v>9.3000000000000007</v>
      </c>
      <c r="O40" s="1">
        <v>1</v>
      </c>
      <c r="P40">
        <f t="shared" si="1"/>
        <v>9.3000000000000007</v>
      </c>
      <c r="Q40">
        <v>4</v>
      </c>
      <c r="R40">
        <f t="shared" si="2"/>
        <v>37.200000000000003</v>
      </c>
      <c r="S40" s="1">
        <v>6381132</v>
      </c>
      <c r="T40" s="1">
        <v>160201</v>
      </c>
    </row>
    <row r="41" spans="1:23" ht="12.75" x14ac:dyDescent="0.2">
      <c r="A41" s="1" t="s">
        <v>303</v>
      </c>
      <c r="B41" s="1">
        <v>1</v>
      </c>
      <c r="E41" s="1" t="s">
        <v>30</v>
      </c>
      <c r="F41" s="1" t="s">
        <v>259</v>
      </c>
      <c r="G41" s="1" t="s">
        <v>33</v>
      </c>
      <c r="I41" s="1" t="s">
        <v>156</v>
      </c>
      <c r="J41" s="1" t="s">
        <v>260</v>
      </c>
      <c r="K41" s="1" t="s">
        <v>305</v>
      </c>
      <c r="L41">
        <f t="shared" si="0"/>
        <v>2</v>
      </c>
      <c r="M41" s="4" t="s">
        <v>308</v>
      </c>
      <c r="N41" s="1">
        <v>21.8</v>
      </c>
      <c r="O41" s="1">
        <v>1</v>
      </c>
      <c r="P41">
        <f t="shared" si="1"/>
        <v>21.8</v>
      </c>
      <c r="Q41">
        <v>2</v>
      </c>
      <c r="R41">
        <f t="shared" si="2"/>
        <v>43.6</v>
      </c>
      <c r="S41" s="1">
        <v>6381132</v>
      </c>
      <c r="T41" s="1">
        <v>160201</v>
      </c>
    </row>
    <row r="42" spans="1:23" ht="12.75" x14ac:dyDescent="0.2">
      <c r="A42" s="1" t="s">
        <v>317</v>
      </c>
      <c r="B42" s="1">
        <v>1</v>
      </c>
      <c r="E42" s="1" t="s">
        <v>30</v>
      </c>
      <c r="F42" s="1" t="s">
        <v>259</v>
      </c>
      <c r="G42" s="1" t="s">
        <v>33</v>
      </c>
      <c r="I42" s="1" t="s">
        <v>318</v>
      </c>
      <c r="J42" s="1" t="s">
        <v>260</v>
      </c>
      <c r="K42" s="1" t="s">
        <v>296</v>
      </c>
      <c r="L42">
        <f t="shared" si="0"/>
        <v>2</v>
      </c>
      <c r="M42" s="4" t="s">
        <v>297</v>
      </c>
      <c r="N42" s="1">
        <v>9.3000000000000007</v>
      </c>
      <c r="O42" s="1">
        <v>1</v>
      </c>
      <c r="P42">
        <f t="shared" si="1"/>
        <v>9.3000000000000007</v>
      </c>
      <c r="Q42">
        <v>2</v>
      </c>
      <c r="R42">
        <f t="shared" si="2"/>
        <v>18.600000000000001</v>
      </c>
      <c r="S42" s="1">
        <v>6381132</v>
      </c>
      <c r="T42" s="1">
        <v>160201</v>
      </c>
    </row>
    <row r="43" spans="1:23" ht="12.75" x14ac:dyDescent="0.2">
      <c r="A43" s="1" t="s">
        <v>326</v>
      </c>
      <c r="B43" s="1">
        <v>1</v>
      </c>
      <c r="E43" s="1" t="s">
        <v>30</v>
      </c>
      <c r="F43" s="1" t="s">
        <v>259</v>
      </c>
      <c r="G43" s="1" t="s">
        <v>33</v>
      </c>
      <c r="I43" s="1" t="s">
        <v>318</v>
      </c>
      <c r="J43" s="1" t="s">
        <v>260</v>
      </c>
      <c r="K43" s="1" t="s">
        <v>296</v>
      </c>
      <c r="L43">
        <f t="shared" si="0"/>
        <v>2</v>
      </c>
      <c r="M43" s="4" t="s">
        <v>297</v>
      </c>
      <c r="N43" s="1">
        <v>9.3000000000000007</v>
      </c>
      <c r="O43" s="1">
        <v>1</v>
      </c>
      <c r="P43">
        <f t="shared" si="1"/>
        <v>9.3000000000000007</v>
      </c>
      <c r="Q43">
        <v>2</v>
      </c>
      <c r="R43">
        <f t="shared" si="2"/>
        <v>18.600000000000001</v>
      </c>
      <c r="S43" s="1">
        <v>6381132</v>
      </c>
      <c r="T43" s="1">
        <v>160201</v>
      </c>
    </row>
    <row r="44" spans="1:23" ht="12.75" x14ac:dyDescent="0.2">
      <c r="A44" s="1" t="s">
        <v>332</v>
      </c>
      <c r="B44" s="1">
        <v>3</v>
      </c>
      <c r="E44" s="1" t="s">
        <v>98</v>
      </c>
      <c r="F44" s="1" t="s">
        <v>259</v>
      </c>
      <c r="G44" s="1" t="s">
        <v>33</v>
      </c>
      <c r="I44" s="1" t="s">
        <v>156</v>
      </c>
      <c r="J44" s="1" t="s">
        <v>260</v>
      </c>
      <c r="K44" s="1" t="s">
        <v>333</v>
      </c>
      <c r="L44">
        <f t="shared" si="0"/>
        <v>6</v>
      </c>
      <c r="M44" s="4" t="s">
        <v>334</v>
      </c>
      <c r="N44" s="1">
        <v>100</v>
      </c>
      <c r="O44" s="1">
        <v>1</v>
      </c>
      <c r="P44">
        <f t="shared" si="1"/>
        <v>100</v>
      </c>
      <c r="Q44">
        <v>6</v>
      </c>
      <c r="R44">
        <f t="shared" si="2"/>
        <v>600</v>
      </c>
      <c r="S44" s="1">
        <v>6381132</v>
      </c>
      <c r="T44" s="1">
        <v>160201</v>
      </c>
    </row>
    <row r="45" spans="1:23" ht="12.75" x14ac:dyDescent="0.2">
      <c r="A45" s="1" t="s">
        <v>338</v>
      </c>
      <c r="B45" s="1">
        <v>3</v>
      </c>
      <c r="E45" s="1" t="s">
        <v>98</v>
      </c>
      <c r="F45" s="1" t="s">
        <v>259</v>
      </c>
      <c r="G45" s="1" t="s">
        <v>33</v>
      </c>
      <c r="I45" s="1" t="s">
        <v>156</v>
      </c>
      <c r="J45" s="1" t="s">
        <v>260</v>
      </c>
      <c r="K45" s="1" t="s">
        <v>339</v>
      </c>
      <c r="L45">
        <f t="shared" si="0"/>
        <v>6</v>
      </c>
      <c r="M45" s="4" t="s">
        <v>297</v>
      </c>
      <c r="N45" s="1">
        <v>8.25</v>
      </c>
      <c r="O45" s="1">
        <v>1</v>
      </c>
      <c r="P45">
        <f t="shared" si="1"/>
        <v>8.25</v>
      </c>
      <c r="Q45">
        <v>6</v>
      </c>
      <c r="R45">
        <f t="shared" si="2"/>
        <v>49.5</v>
      </c>
      <c r="S45" s="1">
        <v>6381132</v>
      </c>
      <c r="T45" s="1">
        <v>160201</v>
      </c>
    </row>
    <row r="46" spans="1:23" ht="12.75" x14ac:dyDescent="0.2">
      <c r="A46" s="1" t="s">
        <v>346</v>
      </c>
      <c r="B46" s="1">
        <v>3</v>
      </c>
      <c r="E46" s="1" t="s">
        <v>98</v>
      </c>
      <c r="F46" s="1" t="s">
        <v>259</v>
      </c>
      <c r="G46" s="1" t="s">
        <v>33</v>
      </c>
      <c r="I46" s="1" t="s">
        <v>156</v>
      </c>
      <c r="J46" s="1" t="s">
        <v>260</v>
      </c>
      <c r="K46" s="1" t="s">
        <v>348</v>
      </c>
      <c r="L46">
        <f t="shared" si="0"/>
        <v>6</v>
      </c>
      <c r="M46" s="4" t="s">
        <v>277</v>
      </c>
      <c r="N46" s="1">
        <v>6.5</v>
      </c>
      <c r="O46" s="1">
        <v>1</v>
      </c>
      <c r="P46">
        <f t="shared" si="1"/>
        <v>6.5</v>
      </c>
      <c r="Q46">
        <v>6</v>
      </c>
      <c r="R46">
        <f t="shared" si="2"/>
        <v>39</v>
      </c>
      <c r="S46" s="1">
        <v>6381132</v>
      </c>
      <c r="T46" s="1">
        <v>160201</v>
      </c>
    </row>
    <row r="47" spans="1:23" ht="12.75" x14ac:dyDescent="0.2">
      <c r="A47" s="1" t="s">
        <v>362</v>
      </c>
      <c r="B47" s="1">
        <v>3</v>
      </c>
      <c r="E47" s="1" t="s">
        <v>98</v>
      </c>
      <c r="F47" s="1" t="s">
        <v>259</v>
      </c>
      <c r="G47" s="1" t="s">
        <v>33</v>
      </c>
      <c r="I47" s="1" t="s">
        <v>156</v>
      </c>
      <c r="J47" s="1" t="s">
        <v>260</v>
      </c>
      <c r="K47" s="1" t="s">
        <v>363</v>
      </c>
      <c r="L47">
        <f t="shared" si="0"/>
        <v>6</v>
      </c>
      <c r="M47" s="4" t="s">
        <v>308</v>
      </c>
      <c r="N47" s="1">
        <v>18.600000000000001</v>
      </c>
      <c r="O47" s="1">
        <v>1</v>
      </c>
      <c r="P47">
        <f t="shared" si="1"/>
        <v>18.600000000000001</v>
      </c>
      <c r="Q47">
        <v>6</v>
      </c>
      <c r="R47">
        <f t="shared" si="2"/>
        <v>111.60000000000001</v>
      </c>
      <c r="S47" s="1">
        <v>6381132</v>
      </c>
      <c r="T47" s="1">
        <v>160201</v>
      </c>
    </row>
    <row r="48" spans="1:23" ht="12.75" x14ac:dyDescent="0.2">
      <c r="A48" s="1" t="s">
        <v>364</v>
      </c>
      <c r="B48" s="1">
        <v>1</v>
      </c>
      <c r="E48" s="1" t="s">
        <v>53</v>
      </c>
      <c r="F48" s="1" t="s">
        <v>365</v>
      </c>
      <c r="G48" s="1" t="s">
        <v>33</v>
      </c>
      <c r="H48" s="1" t="s">
        <v>366</v>
      </c>
      <c r="I48" s="1" t="s">
        <v>156</v>
      </c>
      <c r="J48" s="1" t="s">
        <v>28</v>
      </c>
      <c r="K48" s="1" t="s">
        <v>368</v>
      </c>
      <c r="L48">
        <f t="shared" si="0"/>
        <v>2</v>
      </c>
      <c r="M48" s="4" t="s">
        <v>369</v>
      </c>
      <c r="N48" s="1">
        <v>7.34</v>
      </c>
      <c r="O48" s="1">
        <v>50</v>
      </c>
      <c r="P48">
        <f t="shared" si="1"/>
        <v>0.14679999999999999</v>
      </c>
      <c r="Q48">
        <v>1</v>
      </c>
      <c r="R48">
        <f t="shared" si="2"/>
        <v>7.34</v>
      </c>
    </row>
    <row r="49" spans="1:20" ht="12.75" x14ac:dyDescent="0.2">
      <c r="A49" s="1" t="s">
        <v>371</v>
      </c>
      <c r="B49" s="1">
        <v>4</v>
      </c>
      <c r="E49" s="1" t="s">
        <v>53</v>
      </c>
      <c r="F49" s="1" t="s">
        <v>365</v>
      </c>
      <c r="H49" s="1" t="s">
        <v>373</v>
      </c>
      <c r="I49" s="1" t="s">
        <v>156</v>
      </c>
      <c r="J49" s="1" t="s">
        <v>28</v>
      </c>
      <c r="K49" s="1" t="s">
        <v>374</v>
      </c>
      <c r="L49">
        <f t="shared" si="0"/>
        <v>8</v>
      </c>
      <c r="M49" s="4" t="s">
        <v>375</v>
      </c>
      <c r="N49" s="1">
        <v>9.01</v>
      </c>
      <c r="O49" s="1">
        <v>100</v>
      </c>
      <c r="P49">
        <f t="shared" si="1"/>
        <v>9.01E-2</v>
      </c>
      <c r="Q49">
        <v>1</v>
      </c>
      <c r="R49">
        <f t="shared" si="2"/>
        <v>9.01</v>
      </c>
    </row>
    <row r="50" spans="1:20" ht="12.75" x14ac:dyDescent="0.2">
      <c r="A50" s="1" t="s">
        <v>376</v>
      </c>
      <c r="B50" s="1">
        <v>2</v>
      </c>
      <c r="E50" s="1" t="s">
        <v>53</v>
      </c>
      <c r="F50" s="1" t="s">
        <v>365</v>
      </c>
      <c r="G50" s="1" t="s">
        <v>33</v>
      </c>
      <c r="H50" s="1" t="s">
        <v>377</v>
      </c>
      <c r="I50" s="1" t="s">
        <v>156</v>
      </c>
      <c r="J50" s="1" t="s">
        <v>28</v>
      </c>
      <c r="K50" s="1" t="s">
        <v>379</v>
      </c>
      <c r="L50">
        <f t="shared" si="0"/>
        <v>4</v>
      </c>
      <c r="M50" s="4" t="s">
        <v>383</v>
      </c>
      <c r="N50" s="1">
        <v>8.1199999999999992</v>
      </c>
      <c r="O50" s="1">
        <v>5</v>
      </c>
      <c r="P50">
        <f t="shared" si="1"/>
        <v>1.6239999999999999</v>
      </c>
      <c r="Q50">
        <v>1</v>
      </c>
      <c r="R50">
        <f t="shared" si="2"/>
        <v>8.1199999999999992</v>
      </c>
      <c r="S50" s="1">
        <v>6448208</v>
      </c>
      <c r="T50" s="8">
        <v>42451</v>
      </c>
    </row>
    <row r="51" spans="1:20" ht="12.75" x14ac:dyDescent="0.2">
      <c r="A51" s="1" t="s">
        <v>389</v>
      </c>
      <c r="B51" s="1">
        <v>4</v>
      </c>
      <c r="E51" s="1" t="s">
        <v>30</v>
      </c>
      <c r="F51" s="1" t="s">
        <v>365</v>
      </c>
      <c r="G51" s="1" t="s">
        <v>33</v>
      </c>
      <c r="H51" s="1" t="s">
        <v>390</v>
      </c>
      <c r="I51" s="1" t="s">
        <v>156</v>
      </c>
      <c r="J51" s="1" t="s">
        <v>28</v>
      </c>
      <c r="K51" s="1" t="s">
        <v>392</v>
      </c>
      <c r="L51">
        <f t="shared" si="0"/>
        <v>8</v>
      </c>
      <c r="M51" s="4" t="s">
        <v>394</v>
      </c>
      <c r="N51" s="1">
        <v>5.35</v>
      </c>
      <c r="O51" s="1">
        <v>5</v>
      </c>
      <c r="P51">
        <f t="shared" si="1"/>
        <v>1.0699999999999998</v>
      </c>
      <c r="Q51">
        <v>2</v>
      </c>
      <c r="R51">
        <f t="shared" si="2"/>
        <v>10.7</v>
      </c>
      <c r="S51" s="1">
        <v>6448208</v>
      </c>
      <c r="T51" s="8">
        <v>42451</v>
      </c>
    </row>
    <row r="52" spans="1:20" ht="12.75" x14ac:dyDescent="0.2">
      <c r="A52" s="1" t="s">
        <v>395</v>
      </c>
      <c r="B52" s="1">
        <v>4</v>
      </c>
      <c r="E52" s="1" t="s">
        <v>30</v>
      </c>
      <c r="F52" s="1" t="s">
        <v>365</v>
      </c>
      <c r="H52" s="1" t="s">
        <v>396</v>
      </c>
      <c r="I52" s="1" t="s">
        <v>156</v>
      </c>
      <c r="J52" s="1" t="s">
        <v>28</v>
      </c>
      <c r="K52" s="1" t="s">
        <v>397</v>
      </c>
      <c r="L52">
        <f t="shared" si="0"/>
        <v>8</v>
      </c>
      <c r="M52" s="4" t="s">
        <v>398</v>
      </c>
      <c r="N52" s="1">
        <v>8.6999999999999993</v>
      </c>
      <c r="O52" s="1">
        <v>25</v>
      </c>
      <c r="P52">
        <f t="shared" si="1"/>
        <v>0.34799999999999998</v>
      </c>
      <c r="Q52">
        <v>1</v>
      </c>
      <c r="R52">
        <f t="shared" si="2"/>
        <v>8.6999999999999993</v>
      </c>
      <c r="S52" s="1">
        <v>6448208</v>
      </c>
      <c r="T52" s="8">
        <v>42451</v>
      </c>
    </row>
    <row r="53" spans="1:20" ht="12.75" x14ac:dyDescent="0.2">
      <c r="A53" s="1" t="s">
        <v>399</v>
      </c>
      <c r="B53" s="1">
        <v>2</v>
      </c>
      <c r="E53" s="1" t="s">
        <v>30</v>
      </c>
      <c r="F53" s="1" t="s">
        <v>365</v>
      </c>
      <c r="H53" s="1" t="s">
        <v>400</v>
      </c>
      <c r="I53" s="1" t="s">
        <v>156</v>
      </c>
      <c r="J53" s="1" t="s">
        <v>28</v>
      </c>
      <c r="K53" s="5" t="s">
        <v>225</v>
      </c>
      <c r="L53">
        <f t="shared" si="0"/>
        <v>4</v>
      </c>
      <c r="M53" s="4" t="s">
        <v>401</v>
      </c>
      <c r="N53" s="1">
        <v>4</v>
      </c>
      <c r="O53" s="1">
        <v>100</v>
      </c>
      <c r="P53">
        <f t="shared" si="1"/>
        <v>0.04</v>
      </c>
      <c r="Q53">
        <v>1</v>
      </c>
      <c r="R53">
        <f t="shared" si="2"/>
        <v>4</v>
      </c>
      <c r="S53" s="1"/>
      <c r="T53" s="8"/>
    </row>
    <row r="54" spans="1:20" ht="12.75" x14ac:dyDescent="0.2">
      <c r="A54" s="1" t="s">
        <v>402</v>
      </c>
      <c r="B54" s="1">
        <v>4</v>
      </c>
      <c r="E54" s="1" t="s">
        <v>71</v>
      </c>
      <c r="F54" s="1" t="s">
        <v>365</v>
      </c>
      <c r="H54" s="1" t="s">
        <v>403</v>
      </c>
      <c r="I54" s="1" t="s">
        <v>156</v>
      </c>
      <c r="J54" s="1" t="s">
        <v>28</v>
      </c>
      <c r="K54" s="1" t="s">
        <v>404</v>
      </c>
      <c r="L54">
        <f t="shared" si="0"/>
        <v>8</v>
      </c>
      <c r="M54" s="4" t="s">
        <v>405</v>
      </c>
      <c r="N54" s="1">
        <v>9.6300000000000008</v>
      </c>
      <c r="O54" s="1">
        <v>100</v>
      </c>
      <c r="P54">
        <f t="shared" si="1"/>
        <v>9.6300000000000011E-2</v>
      </c>
      <c r="Q54">
        <v>1</v>
      </c>
      <c r="R54">
        <f t="shared" si="2"/>
        <v>9.6300000000000008</v>
      </c>
    </row>
    <row r="55" spans="1:20" ht="12.75" x14ac:dyDescent="0.2">
      <c r="A55" s="1" t="s">
        <v>406</v>
      </c>
      <c r="B55" s="1">
        <v>4</v>
      </c>
      <c r="E55" s="1" t="s">
        <v>30</v>
      </c>
      <c r="F55" s="1" t="s">
        <v>365</v>
      </c>
      <c r="H55" s="1" t="s">
        <v>407</v>
      </c>
      <c r="I55" s="1" t="s">
        <v>156</v>
      </c>
      <c r="J55" s="1" t="s">
        <v>28</v>
      </c>
      <c r="K55" s="5" t="s">
        <v>408</v>
      </c>
      <c r="L55">
        <f t="shared" si="0"/>
        <v>8</v>
      </c>
      <c r="M55" s="4" t="s">
        <v>409</v>
      </c>
      <c r="N55" s="1">
        <v>8.2100000000000009</v>
      </c>
      <c r="O55" s="1">
        <v>25</v>
      </c>
      <c r="P55">
        <f t="shared" si="1"/>
        <v>0.32840000000000003</v>
      </c>
      <c r="Q55">
        <v>1</v>
      </c>
      <c r="R55">
        <f t="shared" si="2"/>
        <v>8.2100000000000009</v>
      </c>
      <c r="S55" s="1">
        <v>6448208</v>
      </c>
      <c r="T55" s="8">
        <v>42451</v>
      </c>
    </row>
    <row r="56" spans="1:20" ht="12.75" x14ac:dyDescent="0.2">
      <c r="A56" s="1" t="s">
        <v>410</v>
      </c>
      <c r="B56" s="1">
        <v>4</v>
      </c>
      <c r="E56" s="1" t="s">
        <v>30</v>
      </c>
      <c r="F56" s="1" t="s">
        <v>365</v>
      </c>
      <c r="H56" s="1" t="s">
        <v>411</v>
      </c>
      <c r="I56" s="1" t="s">
        <v>156</v>
      </c>
      <c r="J56" s="1" t="s">
        <v>28</v>
      </c>
      <c r="K56" s="1" t="s">
        <v>412</v>
      </c>
      <c r="L56">
        <f t="shared" si="0"/>
        <v>8</v>
      </c>
      <c r="M56" s="4" t="s">
        <v>413</v>
      </c>
      <c r="N56" s="1">
        <v>10</v>
      </c>
      <c r="O56" s="1">
        <v>100</v>
      </c>
      <c r="P56">
        <f t="shared" si="1"/>
        <v>0.1</v>
      </c>
      <c r="Q56">
        <v>1</v>
      </c>
      <c r="R56">
        <f t="shared" si="2"/>
        <v>10</v>
      </c>
    </row>
    <row r="57" spans="1:20" ht="12.75" x14ac:dyDescent="0.2">
      <c r="A57" s="1" t="s">
        <v>226</v>
      </c>
      <c r="B57" s="1">
        <v>4</v>
      </c>
      <c r="E57" s="1" t="s">
        <v>30</v>
      </c>
      <c r="F57" s="1" t="s">
        <v>365</v>
      </c>
      <c r="H57" s="1" t="s">
        <v>414</v>
      </c>
      <c r="I57" s="1" t="s">
        <v>156</v>
      </c>
      <c r="J57" s="1" t="s">
        <v>28</v>
      </c>
      <c r="K57" s="5" t="s">
        <v>415</v>
      </c>
      <c r="L57">
        <f t="shared" si="0"/>
        <v>8</v>
      </c>
      <c r="M57" s="4" t="s">
        <v>416</v>
      </c>
      <c r="N57" s="1">
        <v>4.3600000000000003</v>
      </c>
      <c r="O57" s="1">
        <v>100</v>
      </c>
      <c r="P57">
        <f t="shared" si="1"/>
        <v>4.36E-2</v>
      </c>
      <c r="Q57">
        <v>1</v>
      </c>
      <c r="R57">
        <f t="shared" si="2"/>
        <v>4.3600000000000003</v>
      </c>
    </row>
    <row r="58" spans="1:20" ht="12.75" x14ac:dyDescent="0.2">
      <c r="A58" s="1" t="s">
        <v>417</v>
      </c>
      <c r="B58" s="1">
        <v>16</v>
      </c>
      <c r="E58" s="1" t="s">
        <v>98</v>
      </c>
      <c r="F58" s="1" t="s">
        <v>365</v>
      </c>
      <c r="H58" s="1" t="s">
        <v>418</v>
      </c>
      <c r="I58" s="1" t="s">
        <v>156</v>
      </c>
      <c r="J58" s="1" t="s">
        <v>28</v>
      </c>
      <c r="K58" s="5" t="s">
        <v>419</v>
      </c>
      <c r="L58">
        <f t="shared" si="0"/>
        <v>32</v>
      </c>
      <c r="M58" s="4" t="s">
        <v>420</v>
      </c>
      <c r="N58" s="1">
        <v>3.35</v>
      </c>
      <c r="O58" s="1">
        <v>100</v>
      </c>
      <c r="P58">
        <f t="shared" si="1"/>
        <v>3.3500000000000002E-2</v>
      </c>
      <c r="Q58">
        <v>1</v>
      </c>
      <c r="R58">
        <f t="shared" si="2"/>
        <v>3.35</v>
      </c>
      <c r="S58" s="1">
        <v>6448208</v>
      </c>
      <c r="T58" s="8">
        <v>42451</v>
      </c>
    </row>
    <row r="59" spans="1:20" ht="12.75" x14ac:dyDescent="0.2">
      <c r="A59" s="1" t="s">
        <v>421</v>
      </c>
      <c r="B59" s="1">
        <v>16</v>
      </c>
      <c r="E59" s="1" t="s">
        <v>98</v>
      </c>
      <c r="F59" s="1" t="s">
        <v>365</v>
      </c>
      <c r="H59" s="1" t="s">
        <v>422</v>
      </c>
      <c r="I59" s="1" t="s">
        <v>156</v>
      </c>
      <c r="J59" s="1" t="s">
        <v>28</v>
      </c>
      <c r="K59" s="5" t="s">
        <v>423</v>
      </c>
      <c r="L59">
        <f t="shared" si="0"/>
        <v>32</v>
      </c>
      <c r="M59" s="4" t="s">
        <v>424</v>
      </c>
      <c r="N59" s="1">
        <v>4.38</v>
      </c>
      <c r="O59" s="1">
        <v>100</v>
      </c>
      <c r="P59">
        <f t="shared" si="1"/>
        <v>4.3799999999999999E-2</v>
      </c>
      <c r="Q59">
        <v>1</v>
      </c>
      <c r="R59">
        <f t="shared" si="2"/>
        <v>4.38</v>
      </c>
      <c r="S59" s="1">
        <v>6448208</v>
      </c>
      <c r="T59" s="8">
        <v>42451</v>
      </c>
    </row>
    <row r="60" spans="1:20" ht="12.75" x14ac:dyDescent="0.2">
      <c r="A60" s="1" t="s">
        <v>425</v>
      </c>
      <c r="B60" s="1">
        <v>2</v>
      </c>
      <c r="E60" s="1" t="s">
        <v>122</v>
      </c>
      <c r="F60" s="1" t="s">
        <v>365</v>
      </c>
      <c r="H60" s="1" t="s">
        <v>426</v>
      </c>
      <c r="I60" s="1" t="s">
        <v>318</v>
      </c>
      <c r="J60" s="1" t="s">
        <v>28</v>
      </c>
      <c r="K60" s="5" t="s">
        <v>427</v>
      </c>
      <c r="L60">
        <f t="shared" si="0"/>
        <v>4</v>
      </c>
      <c r="M60" s="4" t="s">
        <v>428</v>
      </c>
      <c r="N60" s="1">
        <v>4.3899999999999997</v>
      </c>
      <c r="O60" s="1">
        <v>1</v>
      </c>
      <c r="P60">
        <f t="shared" si="1"/>
        <v>4.3899999999999997</v>
      </c>
      <c r="Q60">
        <v>4</v>
      </c>
      <c r="R60">
        <f t="shared" si="2"/>
        <v>17.559999999999999</v>
      </c>
      <c r="S60" s="1">
        <v>6448208</v>
      </c>
      <c r="T60" s="8">
        <v>42451</v>
      </c>
    </row>
    <row r="61" spans="1:20" ht="12.75" x14ac:dyDescent="0.2">
      <c r="A61" s="1" t="s">
        <v>429</v>
      </c>
      <c r="B61" s="1">
        <v>4</v>
      </c>
      <c r="E61" s="1" t="s">
        <v>122</v>
      </c>
      <c r="F61" s="1" t="s">
        <v>365</v>
      </c>
      <c r="H61" s="1" t="s">
        <v>430</v>
      </c>
      <c r="I61" s="1" t="s">
        <v>156</v>
      </c>
      <c r="J61" s="1" t="s">
        <v>28</v>
      </c>
      <c r="K61" s="5" t="s">
        <v>431</v>
      </c>
      <c r="L61">
        <f t="shared" si="0"/>
        <v>8</v>
      </c>
      <c r="M61" s="4" t="s">
        <v>432</v>
      </c>
      <c r="N61" s="1">
        <v>7.1</v>
      </c>
      <c r="O61" s="1">
        <v>10</v>
      </c>
      <c r="P61">
        <f t="shared" si="1"/>
        <v>0.71</v>
      </c>
      <c r="Q61">
        <v>1</v>
      </c>
      <c r="R61">
        <f t="shared" si="2"/>
        <v>7.1</v>
      </c>
      <c r="S61" s="1">
        <v>6448208</v>
      </c>
      <c r="T61" s="8">
        <v>42451</v>
      </c>
    </row>
    <row r="62" spans="1:20" ht="12.75" x14ac:dyDescent="0.2">
      <c r="A62" s="1" t="s">
        <v>433</v>
      </c>
      <c r="B62" s="1">
        <v>2</v>
      </c>
      <c r="E62" s="1" t="s">
        <v>135</v>
      </c>
      <c r="F62" s="1" t="s">
        <v>365</v>
      </c>
      <c r="H62" s="1" t="s">
        <v>430</v>
      </c>
      <c r="I62" s="1" t="s">
        <v>156</v>
      </c>
      <c r="J62" s="1" t="s">
        <v>28</v>
      </c>
      <c r="K62" s="5" t="s">
        <v>431</v>
      </c>
      <c r="L62">
        <f t="shared" si="0"/>
        <v>4</v>
      </c>
      <c r="M62" s="4" t="s">
        <v>432</v>
      </c>
      <c r="N62" s="1">
        <v>7.1</v>
      </c>
      <c r="O62" s="1">
        <v>10</v>
      </c>
      <c r="P62">
        <f t="shared" si="1"/>
        <v>0.71</v>
      </c>
      <c r="Q62">
        <v>1</v>
      </c>
      <c r="R62">
        <f t="shared" si="2"/>
        <v>7.1</v>
      </c>
      <c r="S62" s="1">
        <v>6448208</v>
      </c>
      <c r="T62" s="8">
        <v>42451</v>
      </c>
    </row>
    <row r="63" spans="1:20" ht="12.75" x14ac:dyDescent="0.2">
      <c r="A63" s="1" t="s">
        <v>434</v>
      </c>
      <c r="B63" s="1">
        <v>6</v>
      </c>
      <c r="E63" s="1" t="s">
        <v>135</v>
      </c>
      <c r="F63" s="1" t="s">
        <v>365</v>
      </c>
      <c r="H63" s="1" t="s">
        <v>435</v>
      </c>
      <c r="I63" s="1" t="s">
        <v>156</v>
      </c>
      <c r="J63" s="1" t="s">
        <v>28</v>
      </c>
      <c r="K63" s="5" t="s">
        <v>436</v>
      </c>
      <c r="L63">
        <f t="shared" si="0"/>
        <v>12</v>
      </c>
      <c r="M63" s="4" t="s">
        <v>437</v>
      </c>
      <c r="N63" s="1">
        <v>5.72</v>
      </c>
      <c r="O63" s="1">
        <v>100</v>
      </c>
      <c r="P63">
        <f t="shared" si="1"/>
        <v>5.7200000000000001E-2</v>
      </c>
      <c r="Q63">
        <v>1</v>
      </c>
      <c r="R63">
        <f t="shared" si="2"/>
        <v>5.72</v>
      </c>
      <c r="S63" s="1">
        <v>6448208</v>
      </c>
      <c r="T63" s="8">
        <v>42451</v>
      </c>
    </row>
    <row r="64" spans="1:20" ht="12.75" x14ac:dyDescent="0.2">
      <c r="A64" s="1" t="s">
        <v>438</v>
      </c>
      <c r="B64" s="1">
        <v>20</v>
      </c>
      <c r="E64" s="1" t="s">
        <v>98</v>
      </c>
      <c r="F64" s="1" t="s">
        <v>365</v>
      </c>
      <c r="G64" s="1" t="s">
        <v>33</v>
      </c>
      <c r="H64" s="1" t="s">
        <v>439</v>
      </c>
      <c r="I64" s="1" t="s">
        <v>156</v>
      </c>
      <c r="J64" s="1" t="s">
        <v>28</v>
      </c>
      <c r="K64" s="5" t="s">
        <v>440</v>
      </c>
      <c r="L64">
        <f t="shared" si="0"/>
        <v>40</v>
      </c>
      <c r="M64" s="4" t="s">
        <v>441</v>
      </c>
      <c r="N64" s="1">
        <v>3.98</v>
      </c>
      <c r="O64" s="1">
        <v>100</v>
      </c>
      <c r="P64">
        <f t="shared" si="1"/>
        <v>3.9800000000000002E-2</v>
      </c>
      <c r="Q64">
        <v>1</v>
      </c>
      <c r="R64">
        <f t="shared" si="2"/>
        <v>3.98</v>
      </c>
      <c r="S64" s="1">
        <v>6448208</v>
      </c>
      <c r="T64" s="8">
        <v>42451</v>
      </c>
    </row>
    <row r="65" spans="1:20" ht="12.75" x14ac:dyDescent="0.2">
      <c r="A65" s="1" t="s">
        <v>442</v>
      </c>
      <c r="B65" s="1">
        <v>16</v>
      </c>
      <c r="E65" s="1" t="s">
        <v>98</v>
      </c>
      <c r="F65" s="1" t="s">
        <v>365</v>
      </c>
      <c r="H65" s="1" t="s">
        <v>443</v>
      </c>
      <c r="I65" s="1" t="s">
        <v>156</v>
      </c>
      <c r="J65" s="1" t="s">
        <v>28</v>
      </c>
      <c r="K65" s="5" t="s">
        <v>444</v>
      </c>
      <c r="L65">
        <f t="shared" si="0"/>
        <v>32</v>
      </c>
      <c r="M65" s="4" t="s">
        <v>445</v>
      </c>
      <c r="N65" s="1">
        <v>6.22</v>
      </c>
      <c r="O65" s="1">
        <v>100</v>
      </c>
      <c r="P65">
        <f t="shared" si="1"/>
        <v>6.2199999999999998E-2</v>
      </c>
      <c r="Q65">
        <v>1</v>
      </c>
      <c r="R65">
        <f t="shared" si="2"/>
        <v>6.22</v>
      </c>
    </row>
    <row r="66" spans="1:20" ht="12.75" x14ac:dyDescent="0.2">
      <c r="A66" s="1" t="s">
        <v>446</v>
      </c>
      <c r="B66" s="1">
        <v>6</v>
      </c>
      <c r="E66" s="1" t="s">
        <v>98</v>
      </c>
      <c r="F66" s="1" t="s">
        <v>365</v>
      </c>
      <c r="H66" s="1" t="s">
        <v>439</v>
      </c>
      <c r="I66" s="1" t="s">
        <v>156</v>
      </c>
      <c r="J66" s="1" t="s">
        <v>28</v>
      </c>
      <c r="K66" s="5" t="s">
        <v>440</v>
      </c>
      <c r="L66">
        <f t="shared" si="0"/>
        <v>12</v>
      </c>
      <c r="M66" s="4" t="s">
        <v>441</v>
      </c>
      <c r="N66" s="1">
        <v>3.98</v>
      </c>
      <c r="O66" s="1">
        <v>100</v>
      </c>
      <c r="P66">
        <f t="shared" si="1"/>
        <v>3.9800000000000002E-2</v>
      </c>
      <c r="Q66">
        <v>1</v>
      </c>
      <c r="R66">
        <f t="shared" si="2"/>
        <v>3.98</v>
      </c>
      <c r="S66" s="1">
        <v>6448208</v>
      </c>
      <c r="T66" s="8">
        <v>42451</v>
      </c>
    </row>
    <row r="67" spans="1:20" ht="12.75" x14ac:dyDescent="0.2">
      <c r="A67" s="1" t="s">
        <v>447</v>
      </c>
      <c r="B67" s="1">
        <v>16</v>
      </c>
      <c r="E67" s="1" t="s">
        <v>98</v>
      </c>
      <c r="F67" s="1" t="s">
        <v>365</v>
      </c>
      <c r="G67" s="1" t="s">
        <v>33</v>
      </c>
      <c r="H67" s="1" t="s">
        <v>448</v>
      </c>
      <c r="I67" s="1" t="s">
        <v>156</v>
      </c>
      <c r="J67" s="1" t="s">
        <v>28</v>
      </c>
      <c r="K67" s="1" t="s">
        <v>449</v>
      </c>
      <c r="L67">
        <f t="shared" si="0"/>
        <v>32</v>
      </c>
      <c r="M67" s="4" t="s">
        <v>450</v>
      </c>
      <c r="N67" s="1">
        <v>7.07</v>
      </c>
      <c r="O67" s="1">
        <v>25</v>
      </c>
      <c r="P67">
        <f t="shared" si="1"/>
        <v>0.2828</v>
      </c>
      <c r="Q67">
        <v>2</v>
      </c>
      <c r="R67">
        <f t="shared" si="2"/>
        <v>14.14</v>
      </c>
      <c r="S67" s="1">
        <v>6448208</v>
      </c>
      <c r="T67" s="8">
        <v>42451</v>
      </c>
    </row>
    <row r="68" spans="1:20" ht="12.75" x14ac:dyDescent="0.2">
      <c r="A68" s="1" t="s">
        <v>451</v>
      </c>
      <c r="B68" s="1">
        <v>2</v>
      </c>
      <c r="E68" s="1" t="s">
        <v>135</v>
      </c>
      <c r="F68" s="1" t="s">
        <v>365</v>
      </c>
      <c r="H68" s="1" t="s">
        <v>452</v>
      </c>
      <c r="I68" s="1" t="s">
        <v>156</v>
      </c>
      <c r="J68" s="1" t="s">
        <v>28</v>
      </c>
      <c r="K68" s="5" t="s">
        <v>453</v>
      </c>
      <c r="L68">
        <f t="shared" si="0"/>
        <v>4</v>
      </c>
      <c r="M68" s="4" t="s">
        <v>454</v>
      </c>
      <c r="N68" s="1">
        <v>4.21</v>
      </c>
      <c r="O68" s="1">
        <v>100</v>
      </c>
      <c r="P68">
        <f t="shared" si="1"/>
        <v>4.2099999999999999E-2</v>
      </c>
      <c r="Q68">
        <v>1</v>
      </c>
      <c r="R68">
        <f t="shared" si="2"/>
        <v>4.21</v>
      </c>
      <c r="S68" s="1">
        <v>6448208</v>
      </c>
      <c r="T68" s="8">
        <v>42451</v>
      </c>
    </row>
    <row r="69" spans="1:20" ht="12.75" x14ac:dyDescent="0.2">
      <c r="A69" s="1" t="s">
        <v>455</v>
      </c>
      <c r="B69" s="1">
        <v>2</v>
      </c>
      <c r="E69" s="1" t="s">
        <v>79</v>
      </c>
      <c r="F69" s="1" t="s">
        <v>365</v>
      </c>
      <c r="H69" s="1" t="s">
        <v>456</v>
      </c>
      <c r="I69" s="1" t="s">
        <v>156</v>
      </c>
      <c r="J69" s="1" t="s">
        <v>28</v>
      </c>
      <c r="K69" s="1" t="s">
        <v>457</v>
      </c>
      <c r="L69">
        <f t="shared" si="0"/>
        <v>4</v>
      </c>
      <c r="M69" s="4" t="s">
        <v>458</v>
      </c>
      <c r="N69" s="1">
        <v>7.23</v>
      </c>
      <c r="O69" s="1">
        <v>100</v>
      </c>
      <c r="P69">
        <f t="shared" si="1"/>
        <v>7.2300000000000003E-2</v>
      </c>
      <c r="Q69">
        <v>1</v>
      </c>
      <c r="R69">
        <f t="shared" si="2"/>
        <v>7.23</v>
      </c>
    </row>
    <row r="70" spans="1:20" ht="12.75" x14ac:dyDescent="0.2">
      <c r="A70" s="1" t="s">
        <v>459</v>
      </c>
      <c r="B70" s="1">
        <v>1</v>
      </c>
      <c r="E70" s="1" t="s">
        <v>79</v>
      </c>
      <c r="F70" s="1" t="s">
        <v>460</v>
      </c>
      <c r="H70" s="1" t="s">
        <v>461</v>
      </c>
      <c r="I70" s="1" t="s">
        <v>156</v>
      </c>
      <c r="J70" s="1" t="s">
        <v>28</v>
      </c>
      <c r="K70" s="1" t="s">
        <v>462</v>
      </c>
      <c r="L70">
        <f t="shared" si="0"/>
        <v>2</v>
      </c>
      <c r="M70" s="4" t="s">
        <v>463</v>
      </c>
      <c r="N70" s="1">
        <v>1.97</v>
      </c>
      <c r="O70" s="1">
        <v>1</v>
      </c>
      <c r="P70">
        <f t="shared" si="1"/>
        <v>1.97</v>
      </c>
      <c r="Q70">
        <v>2</v>
      </c>
      <c r="R70">
        <f t="shared" si="2"/>
        <v>3.94</v>
      </c>
      <c r="S70" s="1">
        <v>6448208</v>
      </c>
      <c r="T70" s="8">
        <v>42451</v>
      </c>
    </row>
    <row r="71" spans="1:20" ht="12.75" x14ac:dyDescent="0.2">
      <c r="A71" s="1" t="s">
        <v>464</v>
      </c>
      <c r="B71" s="1">
        <v>4</v>
      </c>
      <c r="E71" s="1" t="s">
        <v>465</v>
      </c>
      <c r="F71" s="1" t="s">
        <v>465</v>
      </c>
      <c r="H71" s="1" t="s">
        <v>466</v>
      </c>
      <c r="I71" s="1" t="s">
        <v>156</v>
      </c>
      <c r="J71" s="1" t="s">
        <v>467</v>
      </c>
      <c r="K71" s="13" t="s">
        <v>468</v>
      </c>
      <c r="L71">
        <f t="shared" si="0"/>
        <v>8</v>
      </c>
      <c r="M71" s="14" t="s">
        <v>469</v>
      </c>
      <c r="N71" s="1">
        <v>37.99</v>
      </c>
      <c r="O71" s="1">
        <v>1</v>
      </c>
      <c r="P71">
        <f t="shared" si="1"/>
        <v>37.99</v>
      </c>
      <c r="Q71">
        <v>8</v>
      </c>
      <c r="R71">
        <f t="shared" si="2"/>
        <v>303.92</v>
      </c>
      <c r="S71" s="1">
        <v>6390515</v>
      </c>
      <c r="T71" s="1">
        <v>160208</v>
      </c>
    </row>
    <row r="72" spans="1:20" ht="12.75" x14ac:dyDescent="0.2">
      <c r="A72" s="1" t="s">
        <v>53</v>
      </c>
      <c r="B72" s="1">
        <v>1</v>
      </c>
      <c r="E72" s="1" t="s">
        <v>53</v>
      </c>
      <c r="F72" s="1" t="s">
        <v>470</v>
      </c>
      <c r="H72" s="1" t="s">
        <v>471</v>
      </c>
      <c r="I72" s="1" t="s">
        <v>318</v>
      </c>
      <c r="J72" s="1" t="s">
        <v>354</v>
      </c>
      <c r="K72" s="1" t="s">
        <v>355</v>
      </c>
      <c r="L72">
        <f t="shared" si="0"/>
        <v>2</v>
      </c>
      <c r="M72" s="4" t="s">
        <v>472</v>
      </c>
      <c r="N72" s="1">
        <v>7</v>
      </c>
      <c r="O72" s="1">
        <v>1</v>
      </c>
      <c r="P72">
        <f t="shared" si="1"/>
        <v>7</v>
      </c>
      <c r="Q72">
        <v>2</v>
      </c>
      <c r="R72">
        <f t="shared" si="2"/>
        <v>14</v>
      </c>
      <c r="S72" s="1" t="s">
        <v>473</v>
      </c>
      <c r="T72" s="1">
        <v>160205</v>
      </c>
    </row>
    <row r="73" spans="1:20" ht="12.75" x14ac:dyDescent="0.2">
      <c r="A73" s="1" t="s">
        <v>474</v>
      </c>
      <c r="B73" s="1">
        <v>4</v>
      </c>
      <c r="E73" s="1" t="s">
        <v>98</v>
      </c>
      <c r="F73" s="1" t="s">
        <v>475</v>
      </c>
      <c r="G73" s="1" t="s">
        <v>33</v>
      </c>
      <c r="H73" s="1" t="s">
        <v>476</v>
      </c>
      <c r="I73" s="1"/>
      <c r="J73" s="1" t="s">
        <v>477</v>
      </c>
      <c r="K73" s="1">
        <v>103073</v>
      </c>
      <c r="L73" s="1">
        <v>8</v>
      </c>
      <c r="M73" s="4" t="s">
        <v>478</v>
      </c>
      <c r="N73" s="1">
        <v>600</v>
      </c>
      <c r="O73" s="1">
        <v>1</v>
      </c>
      <c r="P73">
        <f t="shared" si="1"/>
        <v>600</v>
      </c>
      <c r="Q73">
        <v>8</v>
      </c>
      <c r="R73">
        <f t="shared" si="2"/>
        <v>4800</v>
      </c>
      <c r="S73" s="1">
        <v>6382708</v>
      </c>
      <c r="T73" s="1">
        <v>160202</v>
      </c>
    </row>
    <row r="74" spans="1:20" ht="12.75" x14ac:dyDescent="0.2">
      <c r="A74" s="1" t="s">
        <v>479</v>
      </c>
      <c r="B74" s="1">
        <v>1</v>
      </c>
      <c r="E74" s="1" t="s">
        <v>44</v>
      </c>
      <c r="F74" s="1" t="s">
        <v>465</v>
      </c>
      <c r="H74" s="1" t="s">
        <v>480</v>
      </c>
      <c r="I74" s="1" t="s">
        <v>156</v>
      </c>
      <c r="J74" s="1" t="s">
        <v>361</v>
      </c>
      <c r="K74" s="1" t="s">
        <v>481</v>
      </c>
      <c r="L74">
        <f t="shared" ref="L74:L75" si="3">B74*2</f>
        <v>2</v>
      </c>
      <c r="M74" s="4" t="s">
        <v>482</v>
      </c>
      <c r="N74" s="1">
        <f>18105 / 2</f>
        <v>9052.5</v>
      </c>
      <c r="O74" s="1">
        <v>1</v>
      </c>
      <c r="P74">
        <f t="shared" si="1"/>
        <v>9052.5</v>
      </c>
      <c r="Q74">
        <v>2</v>
      </c>
      <c r="R74">
        <f t="shared" si="2"/>
        <v>18105</v>
      </c>
      <c r="S74" s="1">
        <v>6382658</v>
      </c>
      <c r="T74" s="1">
        <v>160202</v>
      </c>
    </row>
    <row r="75" spans="1:20" ht="12.75" x14ac:dyDescent="0.2">
      <c r="A75" s="1" t="s">
        <v>483</v>
      </c>
      <c r="B75" s="1">
        <v>1</v>
      </c>
      <c r="E75" s="1" t="s">
        <v>484</v>
      </c>
      <c r="F75" s="1" t="s">
        <v>484</v>
      </c>
      <c r="H75" s="1" t="s">
        <v>483</v>
      </c>
      <c r="I75" s="1" t="s">
        <v>318</v>
      </c>
      <c r="J75" s="1" t="s">
        <v>357</v>
      </c>
      <c r="K75" s="1" t="s">
        <v>358</v>
      </c>
      <c r="L75">
        <f t="shared" si="3"/>
        <v>2</v>
      </c>
      <c r="M75" s="4" t="s">
        <v>485</v>
      </c>
      <c r="N75" s="1">
        <v>9.9499999999999993</v>
      </c>
      <c r="O75" s="1">
        <v>1</v>
      </c>
      <c r="P75">
        <f t="shared" si="1"/>
        <v>9.9499999999999993</v>
      </c>
      <c r="Q75">
        <v>2</v>
      </c>
      <c r="R75">
        <f t="shared" si="2"/>
        <v>19.899999999999999</v>
      </c>
    </row>
    <row r="76" spans="1:20" ht="12.75" x14ac:dyDescent="0.2">
      <c r="A76" s="1" t="s">
        <v>486</v>
      </c>
      <c r="B76" s="1">
        <v>1</v>
      </c>
      <c r="E76" s="1" t="s">
        <v>484</v>
      </c>
      <c r="F76" s="1" t="s">
        <v>484</v>
      </c>
      <c r="H76" s="1" t="s">
        <v>487</v>
      </c>
      <c r="I76" s="1" t="s">
        <v>318</v>
      </c>
      <c r="J76" s="1" t="s">
        <v>357</v>
      </c>
      <c r="K76" s="1" t="s">
        <v>488</v>
      </c>
      <c r="L76" s="1">
        <v>1</v>
      </c>
      <c r="M76" s="4" t="s">
        <v>489</v>
      </c>
      <c r="N76" s="1">
        <v>4.95</v>
      </c>
      <c r="O76" s="1">
        <v>1</v>
      </c>
      <c r="P76">
        <f t="shared" si="1"/>
        <v>4.95</v>
      </c>
      <c r="Q76">
        <v>1</v>
      </c>
      <c r="R76">
        <f t="shared" si="2"/>
        <v>4.95</v>
      </c>
    </row>
    <row r="77" spans="1:20" ht="12.75" x14ac:dyDescent="0.2">
      <c r="A77" s="1" t="s">
        <v>490</v>
      </c>
      <c r="B77" s="1">
        <v>2</v>
      </c>
      <c r="E77" s="1" t="s">
        <v>484</v>
      </c>
      <c r="F77" s="1" t="s">
        <v>484</v>
      </c>
      <c r="H77" s="1" t="s">
        <v>491</v>
      </c>
      <c r="I77" s="1" t="s">
        <v>318</v>
      </c>
      <c r="J77" s="1" t="s">
        <v>467</v>
      </c>
      <c r="K77" s="1" t="s">
        <v>492</v>
      </c>
      <c r="L77">
        <f t="shared" ref="L77:L80" si="4">B77*2</f>
        <v>4</v>
      </c>
      <c r="M77" s="4" t="s">
        <v>493</v>
      </c>
      <c r="N77" s="1">
        <v>14.16</v>
      </c>
      <c r="O77" s="1">
        <v>1</v>
      </c>
      <c r="P77">
        <f t="shared" si="1"/>
        <v>14.16</v>
      </c>
      <c r="Q77">
        <v>4</v>
      </c>
      <c r="R77">
        <f t="shared" si="2"/>
        <v>56.64</v>
      </c>
      <c r="S77" s="1">
        <v>6432645</v>
      </c>
      <c r="T77" s="1">
        <v>160310</v>
      </c>
    </row>
    <row r="78" spans="1:20" ht="12.75" x14ac:dyDescent="0.2">
      <c r="A78" s="1" t="s">
        <v>494</v>
      </c>
      <c r="B78" s="1">
        <v>1</v>
      </c>
      <c r="E78" s="1" t="s">
        <v>484</v>
      </c>
      <c r="F78" s="1" t="s">
        <v>484</v>
      </c>
      <c r="H78" s="1" t="s">
        <v>495</v>
      </c>
      <c r="I78" s="1" t="s">
        <v>156</v>
      </c>
      <c r="J78" s="1" t="s">
        <v>467</v>
      </c>
      <c r="K78" s="1" t="s">
        <v>496</v>
      </c>
      <c r="L78">
        <f t="shared" si="4"/>
        <v>2</v>
      </c>
      <c r="M78" s="4" t="s">
        <v>497</v>
      </c>
      <c r="N78" s="1">
        <v>20.27</v>
      </c>
      <c r="O78" s="1">
        <v>1</v>
      </c>
      <c r="P78">
        <f t="shared" si="1"/>
        <v>20.27</v>
      </c>
      <c r="Q78">
        <v>2</v>
      </c>
      <c r="R78">
        <f t="shared" si="2"/>
        <v>40.54</v>
      </c>
      <c r="S78" s="1">
        <v>6390515</v>
      </c>
      <c r="T78" s="1">
        <v>160208</v>
      </c>
    </row>
    <row r="79" spans="1:20" ht="12.75" x14ac:dyDescent="0.2">
      <c r="A79" s="1" t="s">
        <v>498</v>
      </c>
      <c r="B79" s="1">
        <v>1</v>
      </c>
      <c r="E79" s="1" t="s">
        <v>484</v>
      </c>
      <c r="F79" s="1" t="s">
        <v>484</v>
      </c>
      <c r="H79" s="1" t="s">
        <v>499</v>
      </c>
      <c r="I79" s="1" t="s">
        <v>318</v>
      </c>
      <c r="J79" s="1" t="s">
        <v>467</v>
      </c>
      <c r="K79" s="1" t="s">
        <v>500</v>
      </c>
      <c r="L79">
        <f t="shared" si="4"/>
        <v>2</v>
      </c>
      <c r="M79" s="4" t="s">
        <v>501</v>
      </c>
      <c r="N79" s="1">
        <v>2.54</v>
      </c>
      <c r="O79" s="1">
        <v>1</v>
      </c>
      <c r="P79">
        <f t="shared" si="1"/>
        <v>2.54</v>
      </c>
      <c r="Q79">
        <v>2</v>
      </c>
      <c r="R79">
        <f t="shared" si="2"/>
        <v>5.08</v>
      </c>
      <c r="S79" s="1">
        <v>6390515</v>
      </c>
      <c r="T79" s="1">
        <v>160208</v>
      </c>
    </row>
    <row r="80" spans="1:20" ht="12.75" x14ac:dyDescent="0.2">
      <c r="A80" s="1" t="s">
        <v>502</v>
      </c>
      <c r="B80" s="1">
        <v>1</v>
      </c>
      <c r="E80" s="1" t="s">
        <v>484</v>
      </c>
      <c r="F80" s="1" t="s">
        <v>484</v>
      </c>
      <c r="H80" s="1" t="s">
        <v>503</v>
      </c>
      <c r="I80" s="1" t="s">
        <v>318</v>
      </c>
      <c r="J80" s="1" t="s">
        <v>467</v>
      </c>
      <c r="K80" s="1" t="s">
        <v>504</v>
      </c>
      <c r="L80">
        <f t="shared" si="4"/>
        <v>2</v>
      </c>
      <c r="M80" s="4" t="s">
        <v>505</v>
      </c>
      <c r="N80" s="1">
        <v>21.54</v>
      </c>
      <c r="O80" s="1">
        <v>1</v>
      </c>
      <c r="P80">
        <f t="shared" si="1"/>
        <v>21.54</v>
      </c>
      <c r="Q80">
        <v>2</v>
      </c>
      <c r="R80">
        <f t="shared" si="2"/>
        <v>43.08</v>
      </c>
      <c r="S80" s="1">
        <v>6390515</v>
      </c>
      <c r="T80" s="1">
        <v>160208</v>
      </c>
    </row>
    <row r="81" spans="1:20" ht="12.75" x14ac:dyDescent="0.2">
      <c r="A81" s="1" t="s">
        <v>506</v>
      </c>
      <c r="B81" s="1">
        <v>1</v>
      </c>
      <c r="E81" s="1" t="s">
        <v>484</v>
      </c>
      <c r="F81" s="1" t="s">
        <v>484</v>
      </c>
      <c r="H81" s="1" t="s">
        <v>507</v>
      </c>
      <c r="I81" s="1" t="s">
        <v>318</v>
      </c>
      <c r="J81" s="1" t="s">
        <v>467</v>
      </c>
      <c r="K81" s="1" t="s">
        <v>508</v>
      </c>
      <c r="L81" s="1">
        <v>1</v>
      </c>
      <c r="M81" s="4" t="s">
        <v>509</v>
      </c>
      <c r="N81" s="1">
        <v>64.63</v>
      </c>
      <c r="O81" s="1">
        <v>1</v>
      </c>
      <c r="P81">
        <f t="shared" si="1"/>
        <v>64.63</v>
      </c>
      <c r="Q81">
        <v>1</v>
      </c>
      <c r="R81">
        <f t="shared" si="2"/>
        <v>64.63</v>
      </c>
      <c r="S81" s="1">
        <v>6390515</v>
      </c>
      <c r="T81" s="1">
        <v>160208</v>
      </c>
    </row>
    <row r="82" spans="1:20" ht="12.75" x14ac:dyDescent="0.2">
      <c r="A82" s="1" t="s">
        <v>510</v>
      </c>
      <c r="B82" s="1">
        <v>1</v>
      </c>
      <c r="E82" s="1" t="s">
        <v>484</v>
      </c>
      <c r="F82" s="1" t="s">
        <v>484</v>
      </c>
      <c r="H82" s="1" t="s">
        <v>511</v>
      </c>
      <c r="I82" s="1" t="s">
        <v>318</v>
      </c>
      <c r="J82" s="1" t="s">
        <v>512</v>
      </c>
      <c r="K82" s="1" t="s">
        <v>513</v>
      </c>
      <c r="L82">
        <f t="shared" ref="L82:L102" si="5">B82*2</f>
        <v>2</v>
      </c>
      <c r="M82" s="4" t="s">
        <v>514</v>
      </c>
      <c r="N82" s="1">
        <v>102.14</v>
      </c>
      <c r="O82" s="1">
        <v>1</v>
      </c>
      <c r="P82">
        <f t="shared" si="1"/>
        <v>102.14</v>
      </c>
      <c r="Q82">
        <v>2</v>
      </c>
      <c r="R82">
        <f t="shared" si="2"/>
        <v>204.28</v>
      </c>
      <c r="S82" s="1" t="s">
        <v>473</v>
      </c>
      <c r="T82" s="1">
        <v>160208</v>
      </c>
    </row>
    <row r="83" spans="1:20" ht="12.75" x14ac:dyDescent="0.2">
      <c r="A83" s="1" t="s">
        <v>515</v>
      </c>
      <c r="B83" s="1">
        <v>1</v>
      </c>
      <c r="E83" s="1" t="s">
        <v>484</v>
      </c>
      <c r="F83" s="1" t="s">
        <v>484</v>
      </c>
      <c r="H83" s="1" t="s">
        <v>516</v>
      </c>
      <c r="I83" s="1" t="s">
        <v>318</v>
      </c>
      <c r="J83" s="1" t="s">
        <v>512</v>
      </c>
      <c r="K83" s="1" t="s">
        <v>517</v>
      </c>
      <c r="L83">
        <f t="shared" si="5"/>
        <v>2</v>
      </c>
      <c r="M83" s="4" t="s">
        <v>518</v>
      </c>
      <c r="N83" s="1">
        <v>70.11</v>
      </c>
      <c r="O83" s="1">
        <v>1</v>
      </c>
      <c r="P83">
        <f t="shared" si="1"/>
        <v>70.11</v>
      </c>
      <c r="Q83">
        <v>2</v>
      </c>
      <c r="R83">
        <f t="shared" si="2"/>
        <v>140.22</v>
      </c>
      <c r="S83" s="1" t="s">
        <v>473</v>
      </c>
      <c r="T83" s="1">
        <v>160208</v>
      </c>
    </row>
    <row r="84" spans="1:20" ht="12.75" x14ac:dyDescent="0.2">
      <c r="A84" s="1" t="s">
        <v>519</v>
      </c>
      <c r="B84" s="1">
        <v>4</v>
      </c>
      <c r="E84" s="1" t="s">
        <v>122</v>
      </c>
      <c r="F84" s="1" t="s">
        <v>520</v>
      </c>
      <c r="H84" s="1" t="s">
        <v>314</v>
      </c>
      <c r="I84" s="1" t="s">
        <v>156</v>
      </c>
      <c r="J84" s="1" t="s">
        <v>28</v>
      </c>
      <c r="K84" s="1" t="s">
        <v>315</v>
      </c>
      <c r="L84">
        <f t="shared" si="5"/>
        <v>8</v>
      </c>
      <c r="M84" s="4" t="s">
        <v>521</v>
      </c>
      <c r="N84" s="1">
        <v>5.71</v>
      </c>
      <c r="O84" s="1">
        <v>1</v>
      </c>
      <c r="P84">
        <f t="shared" si="1"/>
        <v>5.71</v>
      </c>
      <c r="Q84">
        <v>8</v>
      </c>
      <c r="R84">
        <f t="shared" si="2"/>
        <v>45.68</v>
      </c>
      <c r="S84" s="1">
        <v>6448208</v>
      </c>
      <c r="T84" s="8">
        <v>42451</v>
      </c>
    </row>
    <row r="85" spans="1:20" ht="12.75" x14ac:dyDescent="0.2">
      <c r="A85" s="1" t="s">
        <v>522</v>
      </c>
      <c r="B85" s="1">
        <v>2</v>
      </c>
      <c r="E85" s="1" t="s">
        <v>122</v>
      </c>
      <c r="F85" s="1" t="s">
        <v>520</v>
      </c>
      <c r="H85" s="7" t="s">
        <v>341</v>
      </c>
      <c r="I85" s="1" t="s">
        <v>318</v>
      </c>
      <c r="J85" s="1" t="s">
        <v>28</v>
      </c>
      <c r="K85" s="1" t="s">
        <v>342</v>
      </c>
      <c r="L85">
        <f t="shared" si="5"/>
        <v>4</v>
      </c>
      <c r="M85" s="4" t="s">
        <v>343</v>
      </c>
      <c r="N85" s="1">
        <v>9.81</v>
      </c>
      <c r="O85" s="1">
        <v>1</v>
      </c>
      <c r="P85">
        <f t="shared" si="1"/>
        <v>9.81</v>
      </c>
      <c r="Q85">
        <v>4</v>
      </c>
      <c r="R85">
        <f t="shared" si="2"/>
        <v>39.24</v>
      </c>
      <c r="S85" s="1">
        <v>6448208</v>
      </c>
      <c r="T85" s="8">
        <v>42451</v>
      </c>
    </row>
    <row r="86" spans="1:20" ht="12.75" x14ac:dyDescent="0.2">
      <c r="A86" s="1" t="s">
        <v>523</v>
      </c>
      <c r="B86" s="1">
        <v>1</v>
      </c>
      <c r="E86" s="1" t="s">
        <v>135</v>
      </c>
      <c r="F86" s="1" t="s">
        <v>520</v>
      </c>
      <c r="H86" s="7" t="s">
        <v>341</v>
      </c>
      <c r="I86" s="1" t="s">
        <v>318</v>
      </c>
      <c r="J86" s="1" t="s">
        <v>28</v>
      </c>
      <c r="K86" s="1" t="s">
        <v>342</v>
      </c>
      <c r="L86">
        <f t="shared" si="5"/>
        <v>2</v>
      </c>
      <c r="M86" s="4" t="s">
        <v>343</v>
      </c>
      <c r="N86" s="1">
        <v>9.81</v>
      </c>
      <c r="O86" s="1">
        <v>1</v>
      </c>
      <c r="P86">
        <f t="shared" si="1"/>
        <v>9.81</v>
      </c>
      <c r="Q86">
        <v>2</v>
      </c>
      <c r="R86">
        <f t="shared" si="2"/>
        <v>19.62</v>
      </c>
      <c r="S86" s="1">
        <v>6448208</v>
      </c>
      <c r="T86" s="8">
        <v>42451</v>
      </c>
    </row>
    <row r="87" spans="1:20" ht="12.75" x14ac:dyDescent="0.2">
      <c r="A87" s="1" t="s">
        <v>524</v>
      </c>
      <c r="B87" s="1">
        <v>1</v>
      </c>
      <c r="E87" s="1" t="s">
        <v>135</v>
      </c>
      <c r="F87" s="1" t="s">
        <v>520</v>
      </c>
      <c r="H87" s="7" t="s">
        <v>525</v>
      </c>
      <c r="I87" s="1" t="s">
        <v>318</v>
      </c>
      <c r="J87" s="1" t="s">
        <v>28</v>
      </c>
      <c r="K87" s="5" t="s">
        <v>526</v>
      </c>
      <c r="L87">
        <f t="shared" si="5"/>
        <v>2</v>
      </c>
      <c r="M87" s="4" t="s">
        <v>527</v>
      </c>
      <c r="N87" s="1">
        <v>10.48</v>
      </c>
      <c r="O87" s="1">
        <v>1</v>
      </c>
      <c r="P87">
        <f t="shared" si="1"/>
        <v>10.48</v>
      </c>
      <c r="Q87">
        <v>2</v>
      </c>
      <c r="R87">
        <f t="shared" si="2"/>
        <v>20.96</v>
      </c>
      <c r="S87" s="1">
        <v>6448208</v>
      </c>
      <c r="T87" s="8">
        <v>42451</v>
      </c>
    </row>
    <row r="88" spans="1:20" ht="12.75" x14ac:dyDescent="0.2">
      <c r="A88" s="1" t="s">
        <v>528</v>
      </c>
      <c r="B88" s="1">
        <v>1</v>
      </c>
      <c r="E88" s="1" t="s">
        <v>122</v>
      </c>
      <c r="F88" s="1" t="s">
        <v>520</v>
      </c>
      <c r="H88" s="15" t="s">
        <v>323</v>
      </c>
      <c r="I88" s="1" t="s">
        <v>156</v>
      </c>
      <c r="J88" s="1" t="s">
        <v>28</v>
      </c>
      <c r="K88" s="1" t="s">
        <v>324</v>
      </c>
      <c r="L88">
        <f t="shared" si="5"/>
        <v>2</v>
      </c>
      <c r="M88" s="4" t="s">
        <v>325</v>
      </c>
      <c r="N88" s="1">
        <v>2.39</v>
      </c>
      <c r="O88" s="1">
        <v>1</v>
      </c>
      <c r="P88">
        <f t="shared" si="1"/>
        <v>2.39</v>
      </c>
      <c r="Q88">
        <v>2</v>
      </c>
      <c r="R88">
        <f t="shared" si="2"/>
        <v>4.78</v>
      </c>
      <c r="S88" s="1">
        <v>6448208</v>
      </c>
      <c r="T88" s="8">
        <v>42451</v>
      </c>
    </row>
    <row r="89" spans="1:20" ht="12.75" x14ac:dyDescent="0.2">
      <c r="A89" s="1" t="s">
        <v>529</v>
      </c>
      <c r="B89" s="1">
        <v>1</v>
      </c>
      <c r="E89" s="1" t="s">
        <v>135</v>
      </c>
      <c r="F89" s="1" t="s">
        <v>520</v>
      </c>
      <c r="H89" s="15" t="s">
        <v>329</v>
      </c>
      <c r="I89" s="1" t="s">
        <v>156</v>
      </c>
      <c r="J89" s="1" t="s">
        <v>28</v>
      </c>
      <c r="K89" s="1" t="s">
        <v>330</v>
      </c>
      <c r="L89">
        <f t="shared" si="5"/>
        <v>2</v>
      </c>
      <c r="M89" s="4" t="s">
        <v>331</v>
      </c>
      <c r="N89" s="1">
        <v>2.5099999999999998</v>
      </c>
      <c r="O89" s="1">
        <v>1</v>
      </c>
      <c r="P89">
        <f t="shared" si="1"/>
        <v>2.5099999999999998</v>
      </c>
      <c r="Q89">
        <v>2</v>
      </c>
      <c r="R89">
        <f t="shared" si="2"/>
        <v>5.0199999999999996</v>
      </c>
      <c r="S89" s="1">
        <v>6448208</v>
      </c>
      <c r="T89" s="8">
        <v>42451</v>
      </c>
    </row>
    <row r="90" spans="1:20" ht="12.75" x14ac:dyDescent="0.2">
      <c r="A90" s="1" t="s">
        <v>530</v>
      </c>
      <c r="B90" s="1">
        <v>4</v>
      </c>
      <c r="E90" s="1" t="s">
        <v>135</v>
      </c>
      <c r="F90" s="1" t="s">
        <v>520</v>
      </c>
      <c r="I90" s="1" t="s">
        <v>156</v>
      </c>
      <c r="J90" s="1" t="s">
        <v>28</v>
      </c>
      <c r="K90" s="1" t="s">
        <v>531</v>
      </c>
      <c r="L90">
        <f t="shared" si="5"/>
        <v>8</v>
      </c>
      <c r="M90" s="4" t="s">
        <v>532</v>
      </c>
      <c r="N90" s="1">
        <v>1.31</v>
      </c>
      <c r="O90" s="1">
        <v>1</v>
      </c>
      <c r="P90">
        <f t="shared" si="1"/>
        <v>1.31</v>
      </c>
      <c r="Q90">
        <v>8</v>
      </c>
      <c r="R90">
        <f t="shared" si="2"/>
        <v>10.48</v>
      </c>
      <c r="S90" s="1">
        <v>6448208</v>
      </c>
      <c r="T90" s="8">
        <v>42451</v>
      </c>
    </row>
    <row r="91" spans="1:20" ht="12.75" x14ac:dyDescent="0.2">
      <c r="A91" s="1" t="s">
        <v>533</v>
      </c>
      <c r="B91" s="1">
        <v>2</v>
      </c>
      <c r="E91" s="1" t="s">
        <v>135</v>
      </c>
      <c r="F91" s="1" t="s">
        <v>520</v>
      </c>
      <c r="I91" s="1" t="s">
        <v>156</v>
      </c>
      <c r="J91" s="1" t="s">
        <v>28</v>
      </c>
      <c r="K91" s="5" t="s">
        <v>534</v>
      </c>
      <c r="L91">
        <f t="shared" si="5"/>
        <v>4</v>
      </c>
      <c r="M91" s="4" t="s">
        <v>535</v>
      </c>
      <c r="N91" s="1">
        <v>14.24</v>
      </c>
      <c r="O91" s="1">
        <v>25</v>
      </c>
      <c r="P91">
        <f t="shared" si="1"/>
        <v>0.5696</v>
      </c>
      <c r="Q91">
        <v>1</v>
      </c>
      <c r="R91">
        <f t="shared" si="2"/>
        <v>14.24</v>
      </c>
      <c r="S91" s="1">
        <v>6448208</v>
      </c>
      <c r="T91" s="8">
        <v>42451</v>
      </c>
    </row>
    <row r="92" spans="1:20" ht="12.75" x14ac:dyDescent="0.2">
      <c r="A92" s="1" t="s">
        <v>536</v>
      </c>
      <c r="B92" s="1">
        <v>2</v>
      </c>
      <c r="E92" s="1" t="s">
        <v>135</v>
      </c>
      <c r="F92" s="1" t="s">
        <v>520</v>
      </c>
      <c r="I92" s="1" t="s">
        <v>156</v>
      </c>
      <c r="J92" s="1" t="s">
        <v>28</v>
      </c>
      <c r="K92" s="5" t="s">
        <v>537</v>
      </c>
      <c r="L92">
        <f t="shared" si="5"/>
        <v>4</v>
      </c>
      <c r="M92" s="4" t="s">
        <v>538</v>
      </c>
      <c r="N92" s="1">
        <v>2.2000000000000002</v>
      </c>
      <c r="O92" s="1">
        <v>1</v>
      </c>
      <c r="P92">
        <f t="shared" si="1"/>
        <v>2.2000000000000002</v>
      </c>
      <c r="Q92">
        <v>4</v>
      </c>
      <c r="R92">
        <f t="shared" si="2"/>
        <v>8.8000000000000007</v>
      </c>
      <c r="S92" s="1">
        <v>6448208</v>
      </c>
      <c r="T92" s="8">
        <v>42451</v>
      </c>
    </row>
    <row r="93" spans="1:20" ht="12.75" x14ac:dyDescent="0.2">
      <c r="A93" s="1" t="s">
        <v>539</v>
      </c>
      <c r="B93" s="1">
        <v>1</v>
      </c>
      <c r="E93" s="1" t="s">
        <v>484</v>
      </c>
      <c r="F93" s="1" t="s">
        <v>484</v>
      </c>
      <c r="H93" s="1" t="s">
        <v>386</v>
      </c>
      <c r="I93" s="1" t="s">
        <v>156</v>
      </c>
      <c r="L93">
        <f t="shared" si="5"/>
        <v>2</v>
      </c>
      <c r="O93" s="1">
        <v>1</v>
      </c>
      <c r="P93">
        <f t="shared" si="1"/>
        <v>0</v>
      </c>
      <c r="Q93">
        <v>2</v>
      </c>
      <c r="R93">
        <f t="shared" si="2"/>
        <v>0</v>
      </c>
    </row>
    <row r="94" spans="1:20" ht="12.75" x14ac:dyDescent="0.2">
      <c r="A94" s="1" t="s">
        <v>540</v>
      </c>
      <c r="B94" s="1">
        <v>1</v>
      </c>
      <c r="E94" s="1" t="s">
        <v>484</v>
      </c>
      <c r="F94" s="1" t="s">
        <v>484</v>
      </c>
      <c r="H94" s="1"/>
      <c r="I94" s="1" t="s">
        <v>156</v>
      </c>
      <c r="L94">
        <f t="shared" si="5"/>
        <v>2</v>
      </c>
      <c r="O94" s="1">
        <v>1</v>
      </c>
      <c r="P94">
        <f t="shared" si="1"/>
        <v>0</v>
      </c>
      <c r="Q94">
        <v>2</v>
      </c>
      <c r="R94">
        <f t="shared" si="2"/>
        <v>0</v>
      </c>
    </row>
    <row r="95" spans="1:20" ht="12.75" x14ac:dyDescent="0.2">
      <c r="A95" s="1" t="s">
        <v>541</v>
      </c>
      <c r="B95" s="1">
        <v>2</v>
      </c>
      <c r="C95" s="1" t="s">
        <v>542</v>
      </c>
      <c r="E95" s="1" t="s">
        <v>539</v>
      </c>
      <c r="F95" s="1" t="s">
        <v>520</v>
      </c>
      <c r="I95" s="1" t="s">
        <v>156</v>
      </c>
      <c r="J95" s="1" t="s">
        <v>28</v>
      </c>
      <c r="K95" s="1" t="s">
        <v>543</v>
      </c>
      <c r="L95">
        <f t="shared" si="5"/>
        <v>4</v>
      </c>
      <c r="M95" s="4" t="s">
        <v>544</v>
      </c>
      <c r="N95" s="1">
        <v>4.18</v>
      </c>
      <c r="O95" s="1">
        <v>1</v>
      </c>
      <c r="P95">
        <f t="shared" si="1"/>
        <v>4.18</v>
      </c>
      <c r="Q95">
        <v>4</v>
      </c>
      <c r="R95">
        <f t="shared" si="2"/>
        <v>16.72</v>
      </c>
      <c r="S95" s="1">
        <v>6448208</v>
      </c>
      <c r="T95" s="8">
        <v>42451</v>
      </c>
    </row>
    <row r="96" spans="1:20" ht="12.75" x14ac:dyDescent="0.2">
      <c r="A96" s="1" t="s">
        <v>545</v>
      </c>
      <c r="B96" s="1">
        <v>1</v>
      </c>
      <c r="C96" s="1" t="s">
        <v>546</v>
      </c>
      <c r="E96" s="1" t="s">
        <v>539</v>
      </c>
      <c r="F96" s="1" t="s">
        <v>520</v>
      </c>
      <c r="I96" s="1" t="s">
        <v>547</v>
      </c>
      <c r="L96">
        <f t="shared" si="5"/>
        <v>2</v>
      </c>
      <c r="N96" s="1">
        <v>0</v>
      </c>
      <c r="O96" s="1">
        <v>1</v>
      </c>
      <c r="P96">
        <f t="shared" si="1"/>
        <v>0</v>
      </c>
      <c r="Q96">
        <v>2</v>
      </c>
      <c r="R96">
        <f t="shared" si="2"/>
        <v>0</v>
      </c>
    </row>
    <row r="97" spans="1:20" ht="12.75" x14ac:dyDescent="0.2">
      <c r="A97" s="1" t="s">
        <v>548</v>
      </c>
      <c r="B97" s="1">
        <v>1</v>
      </c>
      <c r="C97" s="1" t="s">
        <v>549</v>
      </c>
      <c r="E97" s="1" t="s">
        <v>539</v>
      </c>
      <c r="F97" s="1" t="s">
        <v>520</v>
      </c>
      <c r="I97" s="1" t="s">
        <v>547</v>
      </c>
      <c r="L97">
        <f t="shared" si="5"/>
        <v>2</v>
      </c>
      <c r="N97" s="1">
        <v>0</v>
      </c>
      <c r="O97" s="1">
        <v>1</v>
      </c>
      <c r="P97">
        <f t="shared" si="1"/>
        <v>0</v>
      </c>
      <c r="Q97">
        <v>2</v>
      </c>
      <c r="R97">
        <f t="shared" si="2"/>
        <v>0</v>
      </c>
    </row>
    <row r="98" spans="1:20" ht="12.75" x14ac:dyDescent="0.2">
      <c r="A98" s="1" t="s">
        <v>550</v>
      </c>
      <c r="B98" s="1">
        <v>1</v>
      </c>
      <c r="E98" s="1" t="s">
        <v>484</v>
      </c>
      <c r="F98" s="1" t="s">
        <v>484</v>
      </c>
      <c r="I98" s="1" t="s">
        <v>156</v>
      </c>
      <c r="J98" s="1" t="s">
        <v>467</v>
      </c>
      <c r="K98" s="1"/>
      <c r="L98">
        <f t="shared" si="5"/>
        <v>2</v>
      </c>
      <c r="M98" s="1"/>
      <c r="N98" s="1"/>
      <c r="O98" s="1">
        <v>1</v>
      </c>
      <c r="P98">
        <f t="shared" si="1"/>
        <v>0</v>
      </c>
      <c r="Q98">
        <v>2</v>
      </c>
      <c r="R98">
        <f t="shared" si="2"/>
        <v>0</v>
      </c>
      <c r="S98" s="1"/>
      <c r="T98" s="1"/>
    </row>
    <row r="99" spans="1:20" ht="12.75" x14ac:dyDescent="0.2">
      <c r="A99" s="1" t="s">
        <v>551</v>
      </c>
      <c r="B99" s="1">
        <v>1</v>
      </c>
      <c r="E99" s="1" t="s">
        <v>484</v>
      </c>
      <c r="F99" s="1" t="s">
        <v>484</v>
      </c>
      <c r="I99" s="1" t="s">
        <v>156</v>
      </c>
      <c r="J99" s="1" t="s">
        <v>467</v>
      </c>
      <c r="K99" s="1" t="s">
        <v>552</v>
      </c>
      <c r="L99">
        <f t="shared" si="5"/>
        <v>2</v>
      </c>
      <c r="M99" s="4" t="s">
        <v>553</v>
      </c>
      <c r="N99" s="1">
        <v>2.34</v>
      </c>
      <c r="O99" s="1">
        <v>1</v>
      </c>
      <c r="P99">
        <f t="shared" si="1"/>
        <v>2.34</v>
      </c>
      <c r="Q99">
        <v>2</v>
      </c>
      <c r="R99">
        <f t="shared" si="2"/>
        <v>4.68</v>
      </c>
      <c r="S99" s="1">
        <v>6390515</v>
      </c>
      <c r="T99" s="1">
        <v>160208</v>
      </c>
    </row>
    <row r="100" spans="1:20" ht="12.75" x14ac:dyDescent="0.2">
      <c r="A100" s="1" t="s">
        <v>554</v>
      </c>
      <c r="B100" s="1">
        <v>1</v>
      </c>
      <c r="E100" s="1" t="s">
        <v>484</v>
      </c>
      <c r="F100" s="1" t="s">
        <v>484</v>
      </c>
      <c r="I100" s="1" t="s">
        <v>156</v>
      </c>
      <c r="J100" s="1" t="s">
        <v>467</v>
      </c>
      <c r="K100" s="1" t="s">
        <v>555</v>
      </c>
      <c r="L100">
        <f t="shared" si="5"/>
        <v>2</v>
      </c>
      <c r="M100" s="4" t="s">
        <v>556</v>
      </c>
      <c r="N100" s="1">
        <v>16.989999999999998</v>
      </c>
      <c r="O100" s="1">
        <v>1</v>
      </c>
      <c r="P100">
        <f t="shared" si="1"/>
        <v>16.989999999999998</v>
      </c>
      <c r="Q100">
        <v>2</v>
      </c>
      <c r="R100">
        <f t="shared" si="2"/>
        <v>33.979999999999997</v>
      </c>
      <c r="S100" s="1">
        <v>6390515</v>
      </c>
      <c r="T100" s="1">
        <v>160208</v>
      </c>
    </row>
    <row r="101" spans="1:20" ht="12.75" x14ac:dyDescent="0.2">
      <c r="A101" s="1" t="s">
        <v>557</v>
      </c>
      <c r="B101" s="1">
        <v>1</v>
      </c>
      <c r="C101" s="1" t="s">
        <v>557</v>
      </c>
      <c r="E101" s="1"/>
      <c r="F101" s="1" t="s">
        <v>484</v>
      </c>
      <c r="I101" s="1" t="s">
        <v>547</v>
      </c>
      <c r="L101">
        <f t="shared" si="5"/>
        <v>2</v>
      </c>
      <c r="N101" s="1">
        <v>0</v>
      </c>
      <c r="O101" s="1">
        <v>1</v>
      </c>
      <c r="P101">
        <f t="shared" si="1"/>
        <v>0</v>
      </c>
      <c r="Q101">
        <v>2</v>
      </c>
      <c r="R101">
        <f t="shared" si="2"/>
        <v>0</v>
      </c>
    </row>
    <row r="102" spans="1:20" ht="12.75" x14ac:dyDescent="0.2">
      <c r="A102" s="1" t="s">
        <v>558</v>
      </c>
      <c r="B102" s="1">
        <v>1</v>
      </c>
      <c r="E102" s="1" t="s">
        <v>484</v>
      </c>
      <c r="F102" s="1" t="s">
        <v>484</v>
      </c>
      <c r="I102" s="1" t="s">
        <v>318</v>
      </c>
      <c r="J102" s="1" t="s">
        <v>467</v>
      </c>
      <c r="K102" s="1" t="s">
        <v>559</v>
      </c>
      <c r="L102">
        <f t="shared" si="5"/>
        <v>2</v>
      </c>
      <c r="M102" s="4" t="s">
        <v>560</v>
      </c>
      <c r="N102" s="1">
        <v>7.94</v>
      </c>
      <c r="O102" s="1">
        <v>1</v>
      </c>
      <c r="P102">
        <f t="shared" si="1"/>
        <v>7.94</v>
      </c>
      <c r="Q102">
        <v>2</v>
      </c>
      <c r="R102">
        <f t="shared" si="2"/>
        <v>15.88</v>
      </c>
    </row>
  </sheetData>
  <autoFilter ref="I1:I1011" xr:uid="{00000000-0009-0000-0000-000000000000}"/>
  <hyperlinks>
    <hyperlink ref="M29" r:id="rId1" location="9464K86" xr:uid="{00000000-0004-0000-0000-000000000000}"/>
    <hyperlink ref="M30" r:id="rId2" location="9464K361" xr:uid="{00000000-0004-0000-0000-000001000000}"/>
    <hyperlink ref="M31" r:id="rId3" location="9464K271" xr:uid="{00000000-0004-0000-0000-000002000000}"/>
    <hyperlink ref="M32" r:id="rId4" location="9464K281" xr:uid="{00000000-0004-0000-0000-000003000000}"/>
    <hyperlink ref="M33" r:id="rId5" location="9464K271" xr:uid="{00000000-0004-0000-0000-000004000000}"/>
    <hyperlink ref="M34" r:id="rId6" location="9464K41" xr:uid="{00000000-0004-0000-0000-000005000000}"/>
    <hyperlink ref="M35" r:id="rId7" location="1170N29" xr:uid="{00000000-0004-0000-0000-000006000000}"/>
    <hyperlink ref="M36" r:id="rId8" location="9464K511" xr:uid="{00000000-0004-0000-0000-000007000000}"/>
    <hyperlink ref="M37" r:id="rId9" xr:uid="{00000000-0004-0000-0000-000008000000}"/>
    <hyperlink ref="M38" r:id="rId10" xr:uid="{00000000-0004-0000-0000-000009000000}"/>
    <hyperlink ref="M39" r:id="rId11" xr:uid="{00000000-0004-0000-0000-00000A000000}"/>
    <hyperlink ref="M40" r:id="rId12" xr:uid="{00000000-0004-0000-0000-00000B000000}"/>
    <hyperlink ref="M41" r:id="rId13" xr:uid="{00000000-0004-0000-0000-00000C000000}"/>
    <hyperlink ref="M42" r:id="rId14" xr:uid="{00000000-0004-0000-0000-00000D000000}"/>
    <hyperlink ref="M43" r:id="rId15" xr:uid="{00000000-0004-0000-0000-00000E000000}"/>
    <hyperlink ref="M44" r:id="rId16" xr:uid="{00000000-0004-0000-0000-00000F000000}"/>
    <hyperlink ref="M45" r:id="rId17" xr:uid="{00000000-0004-0000-0000-000010000000}"/>
    <hyperlink ref="M46" r:id="rId18" xr:uid="{00000000-0004-0000-0000-000011000000}"/>
    <hyperlink ref="M47" r:id="rId19" xr:uid="{00000000-0004-0000-0000-000012000000}"/>
    <hyperlink ref="M48" r:id="rId20" location="90145A878" xr:uid="{00000000-0004-0000-0000-000013000000}"/>
    <hyperlink ref="M49" r:id="rId21" location="91771A055" xr:uid="{00000000-0004-0000-0000-000014000000}"/>
    <hyperlink ref="M50" r:id="rId22" location="93235A079" xr:uid="{00000000-0004-0000-0000-000015000000}"/>
    <hyperlink ref="M51" r:id="rId23" location="93235A076" xr:uid="{00000000-0004-0000-0000-000016000000}"/>
    <hyperlink ref="M52" r:id="rId24" location="91430A003" xr:uid="{00000000-0004-0000-0000-000017000000}"/>
    <hyperlink ref="M53" r:id="rId25" location="92010A001" xr:uid="{00000000-0004-0000-0000-000018000000}"/>
    <hyperlink ref="M54" r:id="rId26" location="91771A040" xr:uid="{00000000-0004-0000-0000-000019000000}"/>
    <hyperlink ref="M55" r:id="rId27" location="92855A610" xr:uid="{00000000-0004-0000-0000-00001A000000}"/>
    <hyperlink ref="M56" r:id="rId28" location="91292A126" xr:uid="{00000000-0004-0000-0000-00001B000000}"/>
    <hyperlink ref="M57" r:id="rId29" location="92210A148" xr:uid="{00000000-0004-0000-0000-00001C000000}"/>
    <hyperlink ref="M58" r:id="rId30" location="92210A108" xr:uid="{00000000-0004-0000-0000-00001D000000}"/>
    <hyperlink ref="M59" r:id="rId31" location="92210A114" xr:uid="{00000000-0004-0000-0000-00001E000000}"/>
    <hyperlink ref="M60" r:id="rId32" location="97345A104" xr:uid="{00000000-0004-0000-0000-00001F000000}"/>
    <hyperlink ref="M61" r:id="rId33" location="91979A408" xr:uid="{00000000-0004-0000-0000-000020000000}"/>
    <hyperlink ref="M62" r:id="rId34" location="91979A408" xr:uid="{00000000-0004-0000-0000-000021000000}"/>
    <hyperlink ref="M63" r:id="rId35" location="92196A081" xr:uid="{00000000-0004-0000-0000-000022000000}"/>
    <hyperlink ref="M64" r:id="rId36" location="92196A108" xr:uid="{00000000-0004-0000-0000-000023000000}"/>
    <hyperlink ref="M65" r:id="rId37" location="92210A078" xr:uid="{00000000-0004-0000-0000-000024000000}"/>
    <hyperlink ref="M66" r:id="rId38" location="92196A108" xr:uid="{00000000-0004-0000-0000-000025000000}"/>
    <hyperlink ref="M67" r:id="rId39" location="92095A458" xr:uid="{00000000-0004-0000-0000-000026000000}"/>
    <hyperlink ref="M68" r:id="rId40" location="92311A103" xr:uid="{00000000-0004-0000-0000-000027000000}"/>
    <hyperlink ref="M69" r:id="rId41" location="92125A190" xr:uid="{00000000-0004-0000-0000-000028000000}"/>
    <hyperlink ref="M70" r:id="rId42" location="5334A42" xr:uid="{00000000-0004-0000-0000-000029000000}"/>
    <hyperlink ref="M71" r:id="rId43" xr:uid="{00000000-0004-0000-0000-00002A000000}"/>
    <hyperlink ref="M72" r:id="rId44" xr:uid="{00000000-0004-0000-0000-00002B000000}"/>
    <hyperlink ref="M73" r:id="rId45" xr:uid="{00000000-0004-0000-0000-00002C000000}"/>
    <hyperlink ref="M74" r:id="rId46" xr:uid="{00000000-0004-0000-0000-00002D000000}"/>
    <hyperlink ref="M75" r:id="rId47" xr:uid="{00000000-0004-0000-0000-00002E000000}"/>
    <hyperlink ref="M76" r:id="rId48" xr:uid="{00000000-0004-0000-0000-00002F000000}"/>
    <hyperlink ref="M77" r:id="rId49" xr:uid="{00000000-0004-0000-0000-000030000000}"/>
    <hyperlink ref="M78" r:id="rId50" xr:uid="{00000000-0004-0000-0000-000031000000}"/>
    <hyperlink ref="M79" r:id="rId51" xr:uid="{00000000-0004-0000-0000-000032000000}"/>
    <hyperlink ref="M80" r:id="rId52" xr:uid="{00000000-0004-0000-0000-000033000000}"/>
    <hyperlink ref="M81" r:id="rId53" xr:uid="{00000000-0004-0000-0000-000034000000}"/>
    <hyperlink ref="M82" r:id="rId54" xr:uid="{00000000-0004-0000-0000-000035000000}"/>
    <hyperlink ref="M83" r:id="rId55" xr:uid="{00000000-0004-0000-0000-000036000000}"/>
    <hyperlink ref="M84" r:id="rId56" location="57155K205" xr:uid="{00000000-0004-0000-0000-000037000000}"/>
    <hyperlink ref="M85" r:id="rId57" location="1375K15" xr:uid="{00000000-0004-0000-0000-000038000000}"/>
    <hyperlink ref="M86" r:id="rId58" location="1375K15" xr:uid="{00000000-0004-0000-0000-000039000000}"/>
    <hyperlink ref="M87" r:id="rId59" location="1375K21" xr:uid="{00000000-0004-0000-0000-00003A000000}"/>
    <hyperlink ref="M88" r:id="rId60" location="7887K12" xr:uid="{00000000-0004-0000-0000-00003B000000}"/>
    <hyperlink ref="M89" r:id="rId61" location="7887K19" xr:uid="{00000000-0004-0000-0000-00003C000000}"/>
    <hyperlink ref="M90" r:id="rId62" location="2797T1" xr:uid="{00000000-0004-0000-0000-00003D000000}"/>
    <hyperlink ref="M91" r:id="rId63" location="9714K28" xr:uid="{00000000-0004-0000-0000-00003E000000}"/>
    <hyperlink ref="M92" r:id="rId64" location="6157K12" xr:uid="{00000000-0004-0000-0000-00003F000000}"/>
    <hyperlink ref="M95" r:id="rId65" location="1257K104" xr:uid="{00000000-0004-0000-0000-000040000000}"/>
    <hyperlink ref="M99" r:id="rId66" xr:uid="{00000000-0004-0000-0000-000041000000}"/>
    <hyperlink ref="M100" r:id="rId67" xr:uid="{00000000-0004-0000-0000-000042000000}"/>
    <hyperlink ref="M102" r:id="rId68" xr:uid="{00000000-0004-0000-0000-000043000000}"/>
  </hyperlinks>
  <pageMargins left="0.7" right="0.7" top="0.75" bottom="0.75" header="0.3" footer="0.3"/>
  <drawing r:id="rId69"/>
  <legacyDrawing r:id="rId7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3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23.7109375" customWidth="1"/>
    <col min="2" max="2" width="26" customWidth="1"/>
    <col min="3" max="3" width="8" customWidth="1"/>
    <col min="4" max="4" width="24.5703125" customWidth="1"/>
    <col min="5" max="5" width="12" customWidth="1"/>
    <col min="6" max="6" width="9.28515625" customWidth="1"/>
    <col min="7" max="7" width="11.42578125" customWidth="1"/>
    <col min="8" max="8" width="33.28515625" customWidth="1"/>
    <col min="9" max="9" width="12.7109375" customWidth="1"/>
    <col min="10" max="10" width="16" customWidth="1"/>
    <col min="11" max="11" width="10.28515625" customWidth="1"/>
    <col min="12" max="12" width="6.5703125" customWidth="1"/>
    <col min="13" max="13" width="7.5703125" customWidth="1"/>
  </cols>
  <sheetData>
    <row r="1" spans="1:14" ht="15.75" customHeight="1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6</v>
      </c>
      <c r="F1" s="1" t="s">
        <v>8</v>
      </c>
      <c r="G1" s="1" t="s">
        <v>10</v>
      </c>
      <c r="H1" s="1" t="s">
        <v>11</v>
      </c>
      <c r="I1" s="1" t="s">
        <v>13</v>
      </c>
      <c r="J1" s="1" t="s">
        <v>14</v>
      </c>
      <c r="K1" s="2" t="s">
        <v>15</v>
      </c>
      <c r="L1" s="2" t="s">
        <v>17</v>
      </c>
      <c r="M1" s="1" t="s">
        <v>18</v>
      </c>
      <c r="N1" s="1" t="s">
        <v>19</v>
      </c>
    </row>
    <row r="2" spans="1:14" ht="15.75" customHeight="1" x14ac:dyDescent="0.2">
      <c r="A2" s="1" t="s">
        <v>20</v>
      </c>
      <c r="B2" s="1" t="s">
        <v>22</v>
      </c>
      <c r="C2" s="1">
        <v>1</v>
      </c>
      <c r="D2" s="1" t="s">
        <v>25</v>
      </c>
      <c r="E2" s="1" t="s">
        <v>27</v>
      </c>
      <c r="F2" s="1" t="s">
        <v>28</v>
      </c>
      <c r="G2" s="1"/>
      <c r="H2" s="1"/>
      <c r="I2" s="1"/>
      <c r="J2" s="1">
        <v>1</v>
      </c>
      <c r="K2" s="3" t="str">
        <f t="shared" ref="K2:K8" si="0">IF(I2, I2/J2, "")</f>
        <v/>
      </c>
      <c r="L2" s="3" t="e">
        <f t="shared" ref="L2:L8" si="1">IF(K2, K2*C2, "")</f>
        <v>#VALUE!</v>
      </c>
      <c r="M2" s="1" t="s">
        <v>27</v>
      </c>
      <c r="N2" s="1">
        <v>150326</v>
      </c>
    </row>
    <row r="3" spans="1:14" ht="15.75" customHeight="1" x14ac:dyDescent="0.2">
      <c r="A3" s="1" t="s">
        <v>36</v>
      </c>
      <c r="B3" s="1" t="s">
        <v>49</v>
      </c>
      <c r="C3" s="1">
        <v>1</v>
      </c>
      <c r="D3" s="1" t="s">
        <v>37</v>
      </c>
      <c r="E3" s="1" t="s">
        <v>27</v>
      </c>
      <c r="F3" s="1" t="s">
        <v>28</v>
      </c>
      <c r="G3" s="1"/>
      <c r="H3" s="1"/>
      <c r="I3" s="1"/>
      <c r="J3" s="1">
        <v>2</v>
      </c>
      <c r="K3" s="3" t="str">
        <f t="shared" si="0"/>
        <v/>
      </c>
      <c r="L3" s="3" t="e">
        <f t="shared" si="1"/>
        <v>#VALUE!</v>
      </c>
      <c r="M3" s="1" t="s">
        <v>27</v>
      </c>
      <c r="N3" s="1">
        <v>150326</v>
      </c>
    </row>
    <row r="4" spans="1:14" ht="15.75" customHeight="1" x14ac:dyDescent="0.2">
      <c r="A4" s="1" t="s">
        <v>42</v>
      </c>
      <c r="B4" s="1" t="s">
        <v>55</v>
      </c>
      <c r="C4" s="1">
        <v>1</v>
      </c>
      <c r="D4" s="1" t="s">
        <v>43</v>
      </c>
      <c r="E4" s="1" t="s">
        <v>27</v>
      </c>
      <c r="F4" s="1" t="s">
        <v>28</v>
      </c>
      <c r="G4" s="1" t="s">
        <v>58</v>
      </c>
      <c r="H4" s="4" t="s">
        <v>59</v>
      </c>
      <c r="I4" s="1">
        <v>0.86</v>
      </c>
      <c r="J4" s="1">
        <v>3</v>
      </c>
      <c r="K4" s="3">
        <f t="shared" si="0"/>
        <v>0.28666666666666668</v>
      </c>
      <c r="L4" s="3">
        <f t="shared" si="1"/>
        <v>0.28666666666666668</v>
      </c>
      <c r="M4" s="1" t="s">
        <v>27</v>
      </c>
      <c r="N4" s="1" t="s">
        <v>78</v>
      </c>
    </row>
    <row r="5" spans="1:14" ht="15.75" customHeight="1" x14ac:dyDescent="0.2">
      <c r="A5" s="1" t="s">
        <v>51</v>
      </c>
      <c r="B5" s="1" t="s">
        <v>81</v>
      </c>
      <c r="C5" s="1">
        <v>1</v>
      </c>
      <c r="D5" s="1" t="s">
        <v>52</v>
      </c>
      <c r="E5" s="1" t="s">
        <v>27</v>
      </c>
      <c r="F5" s="1" t="s">
        <v>28</v>
      </c>
      <c r="G5" s="1" t="s">
        <v>82</v>
      </c>
      <c r="H5" s="4" t="s">
        <v>83</v>
      </c>
      <c r="I5" s="1">
        <v>1.48</v>
      </c>
      <c r="J5" s="1">
        <v>6</v>
      </c>
      <c r="K5" s="3">
        <f t="shared" si="0"/>
        <v>0.24666666666666667</v>
      </c>
      <c r="L5" s="3">
        <f t="shared" si="1"/>
        <v>0.24666666666666667</v>
      </c>
      <c r="M5" s="1" t="s">
        <v>27</v>
      </c>
      <c r="N5" s="1" t="s">
        <v>78</v>
      </c>
    </row>
    <row r="6" spans="1:14" ht="15.75" customHeight="1" x14ac:dyDescent="0.2">
      <c r="A6" s="1" t="s">
        <v>102</v>
      </c>
      <c r="B6" s="1" t="s">
        <v>103</v>
      </c>
      <c r="C6" s="1">
        <v>2</v>
      </c>
      <c r="D6" s="1" t="s">
        <v>104</v>
      </c>
      <c r="E6" s="1" t="s">
        <v>27</v>
      </c>
      <c r="F6" s="1" t="s">
        <v>28</v>
      </c>
      <c r="G6" s="1" t="s">
        <v>105</v>
      </c>
      <c r="H6" s="4" t="s">
        <v>106</v>
      </c>
      <c r="I6" s="1">
        <v>5.2</v>
      </c>
      <c r="J6" s="1">
        <v>24</v>
      </c>
      <c r="K6" s="3">
        <f t="shared" si="0"/>
        <v>0.21666666666666667</v>
      </c>
      <c r="L6" s="3">
        <f t="shared" si="1"/>
        <v>0.43333333333333335</v>
      </c>
      <c r="M6" s="1" t="s">
        <v>27</v>
      </c>
      <c r="N6" s="1" t="s">
        <v>78</v>
      </c>
    </row>
    <row r="7" spans="1:14" ht="15.75" customHeight="1" x14ac:dyDescent="0.2">
      <c r="A7" s="1" t="s">
        <v>56</v>
      </c>
      <c r="B7" s="1" t="s">
        <v>81</v>
      </c>
      <c r="C7" s="1">
        <v>1</v>
      </c>
      <c r="D7" s="1" t="s">
        <v>125</v>
      </c>
      <c r="E7" s="1" t="s">
        <v>27</v>
      </c>
      <c r="F7" s="1" t="s">
        <v>28</v>
      </c>
      <c r="G7" s="1" t="s">
        <v>82</v>
      </c>
      <c r="H7" s="4" t="s">
        <v>83</v>
      </c>
      <c r="I7" s="1">
        <v>1.48</v>
      </c>
      <c r="J7" s="1">
        <v>6</v>
      </c>
      <c r="K7" s="3">
        <f t="shared" si="0"/>
        <v>0.24666666666666667</v>
      </c>
      <c r="L7" s="3">
        <f t="shared" si="1"/>
        <v>0.24666666666666667</v>
      </c>
      <c r="M7" s="1" t="s">
        <v>27</v>
      </c>
      <c r="N7" s="1" t="s">
        <v>78</v>
      </c>
    </row>
    <row r="8" spans="1:14" ht="15.75" customHeight="1" x14ac:dyDescent="0.2">
      <c r="A8" s="1" t="s">
        <v>116</v>
      </c>
      <c r="B8" s="1" t="s">
        <v>150</v>
      </c>
      <c r="C8" s="1">
        <v>2</v>
      </c>
      <c r="D8" s="1" t="s">
        <v>62</v>
      </c>
      <c r="E8" s="1" t="s">
        <v>27</v>
      </c>
      <c r="F8" s="1" t="s">
        <v>28</v>
      </c>
      <c r="G8" s="1" t="s">
        <v>151</v>
      </c>
      <c r="H8" s="4" t="s">
        <v>153</v>
      </c>
      <c r="I8" s="1">
        <v>1.9</v>
      </c>
      <c r="J8" s="1">
        <v>6</v>
      </c>
      <c r="K8" s="3">
        <f t="shared" si="0"/>
        <v>0.31666666666666665</v>
      </c>
      <c r="L8" s="3">
        <f t="shared" si="1"/>
        <v>0.6333333333333333</v>
      </c>
      <c r="M8" s="1" t="s">
        <v>27</v>
      </c>
      <c r="N8" s="1">
        <v>150326</v>
      </c>
    </row>
    <row r="9" spans="1:14" ht="15.75" customHeight="1" x14ac:dyDescent="0.2">
      <c r="A9" s="1"/>
      <c r="B9" s="1"/>
      <c r="C9" s="1">
        <v>1</v>
      </c>
      <c r="D9" s="1" t="s">
        <v>40</v>
      </c>
      <c r="E9" s="1"/>
      <c r="F9" s="1"/>
      <c r="G9" s="1"/>
      <c r="H9" s="1"/>
      <c r="I9" s="1"/>
      <c r="J9" s="1"/>
      <c r="K9" s="3"/>
      <c r="L9" s="3"/>
      <c r="M9" s="1"/>
      <c r="N9" s="1"/>
    </row>
    <row r="10" spans="1:14" ht="15.75" customHeight="1" x14ac:dyDescent="0.2">
      <c r="A10" s="1" t="s">
        <v>163</v>
      </c>
      <c r="B10" s="1" t="s">
        <v>164</v>
      </c>
      <c r="C10" s="1">
        <v>1</v>
      </c>
      <c r="D10" s="1" t="s">
        <v>87</v>
      </c>
      <c r="E10" s="1" t="s">
        <v>27</v>
      </c>
      <c r="F10" s="1" t="s">
        <v>28</v>
      </c>
      <c r="G10" s="1" t="s">
        <v>165</v>
      </c>
      <c r="H10" s="4" t="s">
        <v>166</v>
      </c>
      <c r="I10" s="1">
        <v>10.26</v>
      </c>
      <c r="J10" s="1">
        <v>3</v>
      </c>
      <c r="K10" s="3">
        <f>IF(I10, I10/J10, "")</f>
        <v>3.42</v>
      </c>
      <c r="L10" s="3">
        <f>IF(K10, K10*C10, "")</f>
        <v>3.42</v>
      </c>
      <c r="M10" s="1"/>
      <c r="N10" s="1"/>
    </row>
    <row r="11" spans="1:14" ht="15.75" customHeight="1" x14ac:dyDescent="0.2">
      <c r="A11" s="1"/>
      <c r="B11" s="1"/>
      <c r="C11" s="1"/>
      <c r="D11" s="1" t="s">
        <v>93</v>
      </c>
      <c r="E11" s="1"/>
      <c r="F11" s="1"/>
      <c r="G11" s="1"/>
      <c r="H11" s="1"/>
      <c r="I11" s="1"/>
      <c r="J11" s="1"/>
      <c r="K11" s="3"/>
      <c r="L11" s="3"/>
      <c r="M11" s="1"/>
      <c r="N11" s="1"/>
    </row>
    <row r="12" spans="1:14" ht="15.75" customHeight="1" x14ac:dyDescent="0.2">
      <c r="A12" s="1"/>
      <c r="B12" s="1"/>
      <c r="C12" s="1"/>
      <c r="D12" s="1" t="s">
        <v>96</v>
      </c>
      <c r="E12" s="1"/>
      <c r="F12" s="1"/>
      <c r="G12" s="1"/>
      <c r="H12" s="1"/>
      <c r="I12" s="1"/>
      <c r="J12" s="1"/>
      <c r="K12" s="3"/>
      <c r="L12" s="3"/>
      <c r="M12" s="1"/>
      <c r="N12" s="1"/>
    </row>
    <row r="13" spans="1:14" ht="15.75" customHeight="1" x14ac:dyDescent="0.2">
      <c r="A13" s="1" t="s">
        <v>69</v>
      </c>
      <c r="B13" s="1" t="s">
        <v>175</v>
      </c>
      <c r="C13" s="1">
        <v>1</v>
      </c>
      <c r="D13" s="1" t="s">
        <v>70</v>
      </c>
      <c r="E13" s="1" t="s">
        <v>27</v>
      </c>
      <c r="F13" s="1" t="s">
        <v>28</v>
      </c>
      <c r="G13" s="1" t="s">
        <v>176</v>
      </c>
      <c r="H13" s="4" t="s">
        <v>177</v>
      </c>
      <c r="I13" s="1">
        <v>5.14</v>
      </c>
      <c r="J13" s="1">
        <v>1</v>
      </c>
      <c r="K13" s="3">
        <f>IF(I13, I13/J13, "")</f>
        <v>5.14</v>
      </c>
      <c r="L13" s="3">
        <f>IF(K13, K13*C13, "")</f>
        <v>5.14</v>
      </c>
      <c r="M13" s="1" t="s">
        <v>27</v>
      </c>
      <c r="N13" s="1">
        <v>150401</v>
      </c>
    </row>
    <row r="14" spans="1:14" ht="15.75" customHeight="1" x14ac:dyDescent="0.2">
      <c r="A14" s="1"/>
      <c r="B14" s="1"/>
      <c r="C14" s="1"/>
      <c r="D14" s="1" t="s">
        <v>47</v>
      </c>
      <c r="E14" s="1"/>
      <c r="F14" s="1"/>
      <c r="G14" s="1"/>
      <c r="H14" s="1"/>
      <c r="I14" s="1"/>
      <c r="J14" s="1"/>
      <c r="K14" s="3"/>
      <c r="L14" s="3"/>
      <c r="M14" s="1"/>
      <c r="N14" s="1"/>
    </row>
    <row r="15" spans="1:14" ht="15.75" customHeight="1" x14ac:dyDescent="0.2">
      <c r="A15" s="1" t="s">
        <v>195</v>
      </c>
      <c r="B15" s="1" t="s">
        <v>175</v>
      </c>
      <c r="C15" s="1">
        <v>1</v>
      </c>
      <c r="D15" s="1" t="s">
        <v>74</v>
      </c>
      <c r="E15" s="1" t="s">
        <v>27</v>
      </c>
      <c r="F15" s="1" t="s">
        <v>28</v>
      </c>
      <c r="G15" s="1" t="s">
        <v>176</v>
      </c>
      <c r="H15" s="4" t="s">
        <v>177</v>
      </c>
      <c r="I15" s="1">
        <v>5.14</v>
      </c>
      <c r="J15" s="1">
        <v>1</v>
      </c>
      <c r="K15" s="3">
        <f t="shared" ref="K15:K17" si="2">IF(I15, I15/J15, "")</f>
        <v>5.14</v>
      </c>
      <c r="L15" s="3">
        <f t="shared" ref="L15:L17" si="3">IF(K15, K15*C15, "")</f>
        <v>5.14</v>
      </c>
      <c r="M15" s="1" t="s">
        <v>27</v>
      </c>
      <c r="N15" s="1">
        <v>150401</v>
      </c>
    </row>
    <row r="16" spans="1:14" ht="15.75" customHeight="1" x14ac:dyDescent="0.2">
      <c r="A16" s="1" t="s">
        <v>201</v>
      </c>
      <c r="B16" s="1" t="s">
        <v>202</v>
      </c>
      <c r="C16" s="1">
        <v>1</v>
      </c>
      <c r="D16" s="1"/>
      <c r="E16" s="1" t="s">
        <v>27</v>
      </c>
      <c r="F16" s="1" t="s">
        <v>28</v>
      </c>
      <c r="G16" s="1"/>
      <c r="H16" s="1"/>
      <c r="I16" s="1"/>
      <c r="J16" s="1"/>
      <c r="K16" s="3" t="str">
        <f t="shared" si="2"/>
        <v/>
      </c>
      <c r="L16" s="3" t="e">
        <f t="shared" si="3"/>
        <v>#VALUE!</v>
      </c>
      <c r="M16" s="1" t="s">
        <v>27</v>
      </c>
      <c r="N16" s="1" t="s">
        <v>78</v>
      </c>
    </row>
    <row r="17" spans="1:14" ht="15.75" customHeight="1" x14ac:dyDescent="0.2">
      <c r="A17" s="6" t="s">
        <v>200</v>
      </c>
      <c r="B17" s="1"/>
      <c r="C17" s="1"/>
      <c r="D17" s="1"/>
      <c r="E17" s="1"/>
      <c r="F17" s="1"/>
      <c r="G17" s="1"/>
      <c r="H17" s="1"/>
      <c r="I17" s="1"/>
      <c r="J17" s="1"/>
      <c r="K17" s="3" t="str">
        <f t="shared" si="2"/>
        <v/>
      </c>
      <c r="L17" s="3" t="e">
        <f t="shared" si="3"/>
        <v>#VALUE!</v>
      </c>
      <c r="M17" s="1"/>
    </row>
    <row r="18" spans="1:14" ht="15.75" customHeight="1" x14ac:dyDescent="0.2">
      <c r="A18" s="1" t="s">
        <v>208</v>
      </c>
      <c r="B18" s="1"/>
      <c r="C18" s="1"/>
      <c r="D18" s="1"/>
      <c r="E18" s="1"/>
      <c r="F18" s="1"/>
      <c r="G18" s="1"/>
      <c r="H18" s="1"/>
      <c r="I18" s="1"/>
      <c r="J18" s="1"/>
      <c r="K18" s="3"/>
      <c r="L18" s="3"/>
      <c r="M18" s="1"/>
    </row>
    <row r="19" spans="1:14" ht="15.75" customHeight="1" x14ac:dyDescent="0.2">
      <c r="A19" s="1" t="s">
        <v>209</v>
      </c>
      <c r="B19" s="1" t="s">
        <v>210</v>
      </c>
      <c r="C19" s="1">
        <v>4</v>
      </c>
      <c r="D19" s="1"/>
      <c r="E19" s="1"/>
      <c r="F19" s="1" t="s">
        <v>28</v>
      </c>
      <c r="G19" s="1" t="s">
        <v>211</v>
      </c>
      <c r="H19" s="4" t="s">
        <v>212</v>
      </c>
      <c r="I19" s="1">
        <v>10</v>
      </c>
      <c r="J19" s="1">
        <v>100</v>
      </c>
      <c r="K19" s="3">
        <f t="shared" ref="K19:K29" si="4">IF(I19, I19/J19, "")</f>
        <v>0.1</v>
      </c>
      <c r="L19" s="3">
        <f t="shared" ref="L19:L29" si="5">IF(K19, K19*C19, "")</f>
        <v>0.4</v>
      </c>
      <c r="M19" s="1" t="s">
        <v>27</v>
      </c>
      <c r="N19" s="1" t="s">
        <v>78</v>
      </c>
    </row>
    <row r="20" spans="1:14" ht="15.75" customHeight="1" x14ac:dyDescent="0.2">
      <c r="A20" s="1" t="s">
        <v>226</v>
      </c>
      <c r="B20" s="7" t="s">
        <v>227</v>
      </c>
      <c r="C20" s="1">
        <v>4</v>
      </c>
      <c r="D20" s="1"/>
      <c r="E20" s="1"/>
      <c r="F20" s="1" t="s">
        <v>28</v>
      </c>
      <c r="G20" s="1" t="s">
        <v>229</v>
      </c>
      <c r="H20" s="4" t="s">
        <v>231</v>
      </c>
      <c r="I20" s="1">
        <v>4.92</v>
      </c>
      <c r="J20" s="1">
        <v>100</v>
      </c>
      <c r="K20" s="3">
        <f t="shared" si="4"/>
        <v>4.9200000000000001E-2</v>
      </c>
      <c r="L20" s="3">
        <f t="shared" si="5"/>
        <v>0.1968</v>
      </c>
      <c r="M20" s="1" t="s">
        <v>27</v>
      </c>
      <c r="N20" s="1">
        <v>150326</v>
      </c>
    </row>
    <row r="21" spans="1:14" ht="15.75" customHeight="1" x14ac:dyDescent="0.2">
      <c r="A21" s="1" t="s">
        <v>244</v>
      </c>
      <c r="B21" s="7" t="s">
        <v>245</v>
      </c>
      <c r="C21" s="1">
        <v>4</v>
      </c>
      <c r="D21" s="1"/>
      <c r="E21" s="1"/>
      <c r="F21" s="1" t="s">
        <v>28</v>
      </c>
      <c r="G21" s="1" t="s">
        <v>247</v>
      </c>
      <c r="H21" s="4" t="s">
        <v>248</v>
      </c>
      <c r="I21" s="1">
        <v>5.35</v>
      </c>
      <c r="J21" s="1">
        <v>5</v>
      </c>
      <c r="K21" s="3">
        <f t="shared" si="4"/>
        <v>1.0699999999999998</v>
      </c>
      <c r="L21" s="3">
        <f t="shared" si="5"/>
        <v>4.2799999999999994</v>
      </c>
      <c r="M21" s="1" t="s">
        <v>27</v>
      </c>
      <c r="N21" s="1">
        <v>150326</v>
      </c>
    </row>
    <row r="22" spans="1:14" ht="15.75" customHeight="1" x14ac:dyDescent="0.2">
      <c r="A22" s="1" t="s">
        <v>254</v>
      </c>
      <c r="B22" s="7" t="s">
        <v>255</v>
      </c>
      <c r="C22" s="1">
        <v>4</v>
      </c>
      <c r="D22" s="1"/>
      <c r="E22" s="1" t="s">
        <v>27</v>
      </c>
      <c r="F22" s="1" t="s">
        <v>28</v>
      </c>
      <c r="G22" s="1" t="s">
        <v>256</v>
      </c>
      <c r="H22" s="4" t="s">
        <v>258</v>
      </c>
      <c r="I22" s="1">
        <v>4.58</v>
      </c>
      <c r="J22" s="1">
        <v>50</v>
      </c>
      <c r="K22" s="3">
        <f t="shared" si="4"/>
        <v>9.1600000000000001E-2</v>
      </c>
      <c r="L22" s="3">
        <f t="shared" si="5"/>
        <v>0.3664</v>
      </c>
      <c r="M22" s="1" t="s">
        <v>27</v>
      </c>
      <c r="N22" s="1">
        <v>150326</v>
      </c>
    </row>
    <row r="23" spans="1:14" ht="15.75" customHeight="1" x14ac:dyDescent="0.2">
      <c r="A23" s="1" t="s">
        <v>267</v>
      </c>
      <c r="B23" s="7" t="s">
        <v>268</v>
      </c>
      <c r="C23" s="1">
        <v>2</v>
      </c>
      <c r="D23" s="1"/>
      <c r="E23" s="1"/>
      <c r="F23" s="1" t="s">
        <v>28</v>
      </c>
      <c r="G23" s="1" t="s">
        <v>269</v>
      </c>
      <c r="H23" s="4" t="s">
        <v>270</v>
      </c>
      <c r="I23" s="1">
        <v>14.07</v>
      </c>
      <c r="J23" s="1">
        <v>5</v>
      </c>
      <c r="K23" s="3">
        <f t="shared" si="4"/>
        <v>2.8140000000000001</v>
      </c>
      <c r="L23" s="3">
        <f t="shared" si="5"/>
        <v>5.6280000000000001</v>
      </c>
      <c r="M23" s="1" t="s">
        <v>27</v>
      </c>
      <c r="N23" s="1" t="s">
        <v>78</v>
      </c>
    </row>
    <row r="24" spans="1:14" ht="15.75" customHeight="1" x14ac:dyDescent="0.2">
      <c r="A24" s="1" t="s">
        <v>278</v>
      </c>
      <c r="B24" s="7" t="s">
        <v>279</v>
      </c>
      <c r="C24" s="1">
        <v>4</v>
      </c>
      <c r="D24" s="1"/>
      <c r="E24" s="1" t="s">
        <v>27</v>
      </c>
      <c r="F24" s="1" t="s">
        <v>28</v>
      </c>
      <c r="G24" s="1" t="s">
        <v>280</v>
      </c>
      <c r="H24" s="4" t="s">
        <v>281</v>
      </c>
      <c r="I24" s="1">
        <v>7.51</v>
      </c>
      <c r="J24" s="1">
        <v>12</v>
      </c>
      <c r="K24" s="3">
        <f t="shared" si="4"/>
        <v>0.62583333333333335</v>
      </c>
      <c r="L24" s="3">
        <f t="shared" si="5"/>
        <v>2.5033333333333334</v>
      </c>
      <c r="M24" s="1" t="s">
        <v>27</v>
      </c>
      <c r="N24" s="1">
        <v>150326</v>
      </c>
    </row>
    <row r="25" spans="1:14" ht="15.75" customHeight="1" x14ac:dyDescent="0.2">
      <c r="A25" s="1" t="s">
        <v>288</v>
      </c>
      <c r="B25" s="7" t="s">
        <v>289</v>
      </c>
      <c r="C25" s="1">
        <v>2</v>
      </c>
      <c r="D25" s="1"/>
      <c r="E25" s="1"/>
      <c r="F25" s="1" t="s">
        <v>28</v>
      </c>
      <c r="G25" s="1" t="s">
        <v>291</v>
      </c>
      <c r="H25" s="4" t="s">
        <v>293</v>
      </c>
      <c r="I25" s="1">
        <v>4.5999999999999996</v>
      </c>
      <c r="J25" s="1">
        <v>25</v>
      </c>
      <c r="K25" s="3">
        <f t="shared" si="4"/>
        <v>0.184</v>
      </c>
      <c r="L25" s="3">
        <f t="shared" si="5"/>
        <v>0.36799999999999999</v>
      </c>
      <c r="M25" s="1" t="s">
        <v>27</v>
      </c>
      <c r="N25" s="1">
        <v>150401</v>
      </c>
    </row>
    <row r="26" spans="1:14" ht="15.75" customHeight="1" x14ac:dyDescent="0.2">
      <c r="A26" s="1" t="s">
        <v>299</v>
      </c>
      <c r="B26" s="7" t="s">
        <v>300</v>
      </c>
      <c r="C26" s="1">
        <v>4</v>
      </c>
      <c r="D26" s="1"/>
      <c r="E26" s="1" t="s">
        <v>27</v>
      </c>
      <c r="F26" s="1" t="s">
        <v>28</v>
      </c>
      <c r="G26" s="1" t="s">
        <v>301</v>
      </c>
      <c r="H26" s="4" t="s">
        <v>302</v>
      </c>
      <c r="I26" s="1">
        <v>8.35</v>
      </c>
      <c r="J26" s="1">
        <v>50</v>
      </c>
      <c r="K26" s="3">
        <f t="shared" si="4"/>
        <v>0.16699999999999998</v>
      </c>
      <c r="L26" s="3">
        <f t="shared" si="5"/>
        <v>0.66799999999999993</v>
      </c>
      <c r="M26" s="1" t="s">
        <v>27</v>
      </c>
      <c r="N26" s="1">
        <v>150401</v>
      </c>
    </row>
    <row r="27" spans="1:14" ht="15.75" customHeight="1" x14ac:dyDescent="0.2">
      <c r="A27" s="6" t="s">
        <v>282</v>
      </c>
      <c r="B27" s="1"/>
      <c r="C27" s="1"/>
      <c r="D27" s="1"/>
      <c r="E27" s="1"/>
      <c r="F27" s="1"/>
      <c r="G27" s="1"/>
      <c r="H27" s="1"/>
      <c r="I27" s="1"/>
      <c r="J27" s="1"/>
      <c r="K27" s="3" t="str">
        <f t="shared" si="4"/>
        <v/>
      </c>
      <c r="L27" s="3" t="e">
        <f t="shared" si="5"/>
        <v>#VALUE!</v>
      </c>
    </row>
    <row r="28" spans="1:14" ht="15.75" customHeight="1" x14ac:dyDescent="0.2">
      <c r="A28" s="1" t="s">
        <v>152</v>
      </c>
      <c r="B28" s="1" t="s">
        <v>309</v>
      </c>
      <c r="C28" s="1"/>
      <c r="D28" s="1"/>
      <c r="E28" s="1"/>
      <c r="F28" s="1" t="s">
        <v>28</v>
      </c>
      <c r="G28" s="1" t="s">
        <v>310</v>
      </c>
      <c r="H28" s="4" t="s">
        <v>311</v>
      </c>
      <c r="I28" s="1">
        <v>6.6</v>
      </c>
      <c r="J28" s="1">
        <v>25</v>
      </c>
      <c r="K28" s="3">
        <f t="shared" si="4"/>
        <v>0.26400000000000001</v>
      </c>
      <c r="L28" s="3">
        <f t="shared" si="5"/>
        <v>0</v>
      </c>
      <c r="M28" s="1"/>
      <c r="N28" s="1"/>
    </row>
    <row r="29" spans="1:14" ht="15.75" customHeight="1" x14ac:dyDescent="0.2">
      <c r="A29" s="1" t="s">
        <v>319</v>
      </c>
      <c r="B29" s="1" t="s">
        <v>179</v>
      </c>
      <c r="C29" s="1">
        <v>1</v>
      </c>
      <c r="D29" s="1"/>
      <c r="E29" s="1"/>
      <c r="F29" s="1" t="s">
        <v>28</v>
      </c>
      <c r="G29" s="1" t="s">
        <v>320</v>
      </c>
      <c r="H29" s="4" t="s">
        <v>321</v>
      </c>
      <c r="I29" s="1">
        <v>4.75</v>
      </c>
      <c r="J29" s="1">
        <v>10</v>
      </c>
      <c r="K29" s="3">
        <f t="shared" si="4"/>
        <v>0.47499999999999998</v>
      </c>
      <c r="L29" s="3">
        <f t="shared" si="5"/>
        <v>0.47499999999999998</v>
      </c>
      <c r="M29" s="1" t="s">
        <v>27</v>
      </c>
      <c r="N29" s="1">
        <v>150326</v>
      </c>
    </row>
    <row r="30" spans="1:14" ht="15.75" customHeight="1" x14ac:dyDescent="0.2">
      <c r="A30" s="1" t="s">
        <v>327</v>
      </c>
      <c r="B30" s="1" t="s">
        <v>197</v>
      </c>
      <c r="C30" s="1"/>
      <c r="D30" s="1"/>
      <c r="E30" s="1"/>
      <c r="F30" s="1"/>
      <c r="G30" s="1"/>
      <c r="H30" s="1"/>
      <c r="I30" s="1"/>
      <c r="J30" s="1"/>
      <c r="K30" s="3"/>
      <c r="L30" s="3"/>
      <c r="M30" s="1"/>
      <c r="N30" s="1"/>
    </row>
    <row r="31" spans="1:14" ht="15.75" customHeight="1" x14ac:dyDescent="0.2">
      <c r="A31" s="6" t="s">
        <v>312</v>
      </c>
      <c r="B31" s="1"/>
      <c r="C31" s="1"/>
      <c r="E31" s="1"/>
      <c r="F31" s="1"/>
      <c r="G31" s="1"/>
      <c r="H31" s="1"/>
      <c r="I31" s="1"/>
      <c r="J31" s="1"/>
      <c r="K31" s="3" t="str">
        <f t="shared" ref="K31:K42" si="6">IF(I31, I31/J31, "")</f>
        <v/>
      </c>
      <c r="L31" s="3" t="e">
        <f t="shared" ref="L31:L42" si="7">IF(K31, K31*C31, "")</f>
        <v>#VALUE!</v>
      </c>
      <c r="M31" s="1"/>
    </row>
    <row r="32" spans="1:14" ht="15.75" customHeight="1" x14ac:dyDescent="0.2">
      <c r="A32" s="1" t="s">
        <v>335</v>
      </c>
      <c r="B32" s="1"/>
      <c r="C32" s="1"/>
      <c r="E32" s="1"/>
      <c r="G32" s="1"/>
      <c r="H32" s="1"/>
      <c r="I32" s="1"/>
      <c r="J32" s="1"/>
      <c r="K32" s="3" t="str">
        <f t="shared" si="6"/>
        <v/>
      </c>
      <c r="L32" s="3" t="e">
        <f t="shared" si="7"/>
        <v>#VALUE!</v>
      </c>
      <c r="M32" s="1"/>
    </row>
    <row r="33" spans="1:13" ht="15.75" customHeight="1" x14ac:dyDescent="0.2">
      <c r="A33" s="1" t="s">
        <v>336</v>
      </c>
      <c r="G33" s="1"/>
      <c r="H33" s="1"/>
      <c r="I33" s="1"/>
      <c r="J33" s="1"/>
      <c r="K33" s="3" t="str">
        <f t="shared" si="6"/>
        <v/>
      </c>
      <c r="L33" s="3" t="e">
        <f t="shared" si="7"/>
        <v>#VALUE!</v>
      </c>
      <c r="M33" s="1"/>
    </row>
    <row r="34" spans="1:13" ht="15.75" customHeight="1" x14ac:dyDescent="0.2">
      <c r="A34" s="6" t="s">
        <v>337</v>
      </c>
      <c r="B34" s="1"/>
      <c r="C34" s="1"/>
      <c r="F34" s="1"/>
      <c r="G34" s="1"/>
      <c r="H34" s="1"/>
      <c r="I34" s="1"/>
      <c r="J34" s="1"/>
      <c r="K34" s="3" t="str">
        <f t="shared" si="6"/>
        <v/>
      </c>
      <c r="L34" s="3" t="e">
        <f t="shared" si="7"/>
        <v>#VALUE!</v>
      </c>
      <c r="M34" s="1"/>
    </row>
    <row r="35" spans="1:13" ht="15.75" customHeight="1" x14ac:dyDescent="0.2">
      <c r="A35" s="1" t="s">
        <v>257</v>
      </c>
      <c r="B35" s="1"/>
      <c r="C35" s="1"/>
      <c r="F35" s="1"/>
      <c r="G35" s="1"/>
      <c r="H35" s="1"/>
      <c r="I35" s="1"/>
      <c r="J35" s="1"/>
      <c r="K35" s="3" t="str">
        <f t="shared" si="6"/>
        <v/>
      </c>
      <c r="L35" s="3" t="e">
        <f t="shared" si="7"/>
        <v>#VALUE!</v>
      </c>
      <c r="M35" s="1"/>
    </row>
    <row r="36" spans="1:13" ht="15.75" customHeight="1" x14ac:dyDescent="0.2">
      <c r="A36" s="1" t="s">
        <v>271</v>
      </c>
      <c r="B36" s="1"/>
      <c r="C36" s="1"/>
      <c r="F36" s="1"/>
      <c r="G36" s="1"/>
      <c r="H36" s="1"/>
      <c r="I36" s="1"/>
      <c r="J36" s="1"/>
      <c r="K36" s="3" t="str">
        <f t="shared" si="6"/>
        <v/>
      </c>
      <c r="L36" s="3" t="e">
        <f t="shared" si="7"/>
        <v>#VALUE!</v>
      </c>
      <c r="M36" s="1"/>
    </row>
    <row r="37" spans="1:13" ht="15.75" customHeight="1" x14ac:dyDescent="0.2">
      <c r="A37" s="1" t="s">
        <v>295</v>
      </c>
      <c r="H37" s="1"/>
      <c r="K37" s="3" t="str">
        <f t="shared" si="6"/>
        <v/>
      </c>
      <c r="L37" s="3" t="e">
        <f t="shared" si="7"/>
        <v>#VALUE!</v>
      </c>
    </row>
    <row r="38" spans="1:13" ht="15.75" customHeight="1" x14ac:dyDescent="0.2">
      <c r="A38" s="1" t="s">
        <v>285</v>
      </c>
      <c r="B38" s="1"/>
      <c r="C38" s="1"/>
      <c r="F38" s="1"/>
      <c r="G38" s="1"/>
      <c r="H38" s="1"/>
      <c r="I38" s="1"/>
      <c r="J38" s="1"/>
      <c r="K38" s="3" t="str">
        <f t="shared" si="6"/>
        <v/>
      </c>
      <c r="L38" s="3" t="e">
        <f t="shared" si="7"/>
        <v>#VALUE!</v>
      </c>
    </row>
    <row r="39" spans="1:13" ht="15.75" customHeight="1" x14ac:dyDescent="0.2">
      <c r="A39" s="1" t="s">
        <v>344</v>
      </c>
      <c r="B39" s="1"/>
      <c r="C39" s="1">
        <v>1</v>
      </c>
      <c r="F39" s="1" t="s">
        <v>260</v>
      </c>
      <c r="G39" s="1" t="s">
        <v>305</v>
      </c>
      <c r="H39" s="4" t="s">
        <v>308</v>
      </c>
      <c r="I39" s="1">
        <v>21.8</v>
      </c>
      <c r="J39" s="1">
        <v>1</v>
      </c>
      <c r="K39" s="3">
        <f t="shared" si="6"/>
        <v>21.8</v>
      </c>
      <c r="L39" s="3">
        <f t="shared" si="7"/>
        <v>21.8</v>
      </c>
    </row>
    <row r="40" spans="1:13" ht="12.75" x14ac:dyDescent="0.2">
      <c r="A40" s="6" t="s">
        <v>350</v>
      </c>
      <c r="B40" s="1"/>
      <c r="C40" s="1"/>
      <c r="F40" s="1"/>
      <c r="G40" s="1"/>
      <c r="H40" s="1"/>
      <c r="I40" s="1"/>
      <c r="J40" s="1"/>
      <c r="K40" s="3" t="str">
        <f t="shared" si="6"/>
        <v/>
      </c>
      <c r="L40" s="3" t="e">
        <f t="shared" si="7"/>
        <v>#VALUE!</v>
      </c>
    </row>
    <row r="41" spans="1:13" ht="12.75" x14ac:dyDescent="0.2">
      <c r="A41" s="1" t="s">
        <v>353</v>
      </c>
      <c r="C41" s="1">
        <v>1</v>
      </c>
      <c r="F41" s="1" t="s">
        <v>354</v>
      </c>
      <c r="G41" s="1" t="s">
        <v>355</v>
      </c>
      <c r="H41" s="1"/>
      <c r="I41" s="1">
        <v>7</v>
      </c>
      <c r="J41" s="1">
        <v>1</v>
      </c>
      <c r="K41" s="3">
        <f t="shared" si="6"/>
        <v>7</v>
      </c>
      <c r="L41" s="3">
        <f t="shared" si="7"/>
        <v>7</v>
      </c>
    </row>
    <row r="42" spans="1:13" ht="12.75" x14ac:dyDescent="0.2">
      <c r="A42" s="1" t="s">
        <v>356</v>
      </c>
      <c r="C42" s="1">
        <v>1</v>
      </c>
      <c r="F42" s="1" t="s">
        <v>357</v>
      </c>
      <c r="G42" s="1" t="s">
        <v>358</v>
      </c>
      <c r="I42" s="1">
        <v>9.9499999999999993</v>
      </c>
      <c r="J42" s="1">
        <v>1</v>
      </c>
      <c r="K42" s="3">
        <f t="shared" si="6"/>
        <v>9.9499999999999993</v>
      </c>
      <c r="L42" s="3">
        <f t="shared" si="7"/>
        <v>9.9499999999999993</v>
      </c>
    </row>
    <row r="44" spans="1:13" ht="12.75" x14ac:dyDescent="0.2">
      <c r="A44" s="1" t="s">
        <v>359</v>
      </c>
      <c r="B44" s="1"/>
      <c r="C44" s="1"/>
      <c r="D44" s="1" t="s">
        <v>360</v>
      </c>
      <c r="F44" s="1" t="s">
        <v>361</v>
      </c>
      <c r="G44" s="1"/>
      <c r="H44" s="1"/>
      <c r="I44" s="10">
        <v>22454.73</v>
      </c>
      <c r="J44" s="1">
        <v>1</v>
      </c>
      <c r="K44" s="3">
        <f>IF(I44, I44/J44, "")</f>
        <v>22454.73</v>
      </c>
      <c r="L44" s="3">
        <f>IF(K44, K44*C44, "")</f>
        <v>0</v>
      </c>
    </row>
    <row r="45" spans="1:13" ht="12.75" x14ac:dyDescent="0.2">
      <c r="A45" s="1"/>
      <c r="B45" s="1"/>
      <c r="C45" s="1"/>
      <c r="F45" s="1"/>
      <c r="G45" s="1"/>
      <c r="H45" s="1"/>
      <c r="I45" s="1"/>
      <c r="J45" s="1"/>
      <c r="K45" s="3"/>
      <c r="L45" s="3"/>
    </row>
    <row r="46" spans="1:13" ht="12.75" x14ac:dyDescent="0.2">
      <c r="K46" s="3"/>
      <c r="L46" s="3"/>
    </row>
    <row r="47" spans="1:13" ht="12.75" x14ac:dyDescent="0.2">
      <c r="A47" s="1"/>
      <c r="C47" s="1"/>
      <c r="K47" s="3"/>
      <c r="L47" s="3"/>
      <c r="M47" s="1"/>
    </row>
    <row r="48" spans="1:13" ht="12.75" x14ac:dyDescent="0.2">
      <c r="A48" s="1"/>
      <c r="C48" s="1"/>
      <c r="K48" s="3"/>
      <c r="L48" s="3"/>
      <c r="M48" s="1"/>
    </row>
    <row r="49" spans="1:13" ht="12.75" x14ac:dyDescent="0.2">
      <c r="A49" s="1"/>
      <c r="C49" s="1"/>
      <c r="K49" s="3"/>
      <c r="L49" s="3"/>
      <c r="M49" s="1"/>
    </row>
    <row r="50" spans="1:13" ht="12.75" x14ac:dyDescent="0.2">
      <c r="K50" s="3"/>
      <c r="L50" s="3"/>
    </row>
    <row r="51" spans="1:13" ht="12.75" x14ac:dyDescent="0.2">
      <c r="A51" s="1"/>
      <c r="B51" s="1"/>
      <c r="C51" s="1"/>
      <c r="D51" s="1"/>
      <c r="K51" s="3"/>
      <c r="L51" s="3"/>
      <c r="M51" s="1"/>
    </row>
    <row r="52" spans="1:13" ht="12.75" x14ac:dyDescent="0.2">
      <c r="K52" s="3"/>
      <c r="L52" s="3"/>
    </row>
    <row r="53" spans="1:13" ht="12.75" x14ac:dyDescent="0.2">
      <c r="K53" s="3"/>
      <c r="L53" s="3"/>
    </row>
    <row r="54" spans="1:13" ht="12.75" x14ac:dyDescent="0.2">
      <c r="K54" s="3"/>
      <c r="L54" s="3"/>
    </row>
    <row r="55" spans="1:13" ht="12.75" x14ac:dyDescent="0.2">
      <c r="K55" s="3"/>
      <c r="L55" s="3"/>
    </row>
    <row r="56" spans="1:13" ht="12.75" x14ac:dyDescent="0.2">
      <c r="K56" s="3"/>
      <c r="L56" s="3"/>
    </row>
    <row r="57" spans="1:13" ht="12.75" x14ac:dyDescent="0.2">
      <c r="K57" s="3"/>
      <c r="L57" s="3"/>
    </row>
    <row r="58" spans="1:13" ht="12.75" x14ac:dyDescent="0.2">
      <c r="K58" s="3"/>
      <c r="L58" s="3"/>
    </row>
    <row r="59" spans="1:13" ht="12.75" x14ac:dyDescent="0.2">
      <c r="K59" s="3"/>
      <c r="L59" s="3"/>
    </row>
    <row r="60" spans="1:13" ht="12.75" x14ac:dyDescent="0.2">
      <c r="K60" s="3"/>
      <c r="L60" s="3"/>
    </row>
    <row r="61" spans="1:13" ht="12.75" x14ac:dyDescent="0.2">
      <c r="K61" s="3"/>
      <c r="L61" s="3"/>
    </row>
    <row r="62" spans="1:13" ht="12.75" x14ac:dyDescent="0.2">
      <c r="K62" s="3"/>
      <c r="L62" s="3"/>
    </row>
    <row r="63" spans="1:13" ht="12.75" x14ac:dyDescent="0.2">
      <c r="K63" s="3"/>
      <c r="L63" s="3"/>
    </row>
    <row r="64" spans="1:13" ht="12.75" x14ac:dyDescent="0.2">
      <c r="K64" s="3"/>
      <c r="L64" s="3"/>
    </row>
    <row r="65" spans="11:12" ht="12.75" x14ac:dyDescent="0.2">
      <c r="K65" s="3"/>
      <c r="L65" s="3"/>
    </row>
    <row r="66" spans="11:12" ht="12.75" x14ac:dyDescent="0.2">
      <c r="K66" s="3"/>
      <c r="L66" s="3"/>
    </row>
    <row r="67" spans="11:12" ht="12.75" x14ac:dyDescent="0.2">
      <c r="K67" s="3"/>
      <c r="L67" s="3"/>
    </row>
    <row r="68" spans="11:12" ht="12.75" x14ac:dyDescent="0.2">
      <c r="K68" s="3"/>
      <c r="L68" s="3"/>
    </row>
    <row r="69" spans="11:12" ht="12.75" x14ac:dyDescent="0.2">
      <c r="K69" s="3"/>
      <c r="L69" s="3"/>
    </row>
    <row r="70" spans="11:12" ht="12.75" x14ac:dyDescent="0.2">
      <c r="K70" s="3"/>
      <c r="L70" s="3"/>
    </row>
    <row r="71" spans="11:12" ht="12.75" x14ac:dyDescent="0.2">
      <c r="K71" s="3"/>
      <c r="L71" s="3"/>
    </row>
    <row r="72" spans="11:12" ht="12.75" x14ac:dyDescent="0.2">
      <c r="K72" s="3"/>
      <c r="L72" s="3"/>
    </row>
    <row r="73" spans="11:12" ht="12.75" x14ac:dyDescent="0.2">
      <c r="K73" s="3"/>
      <c r="L73" s="3"/>
    </row>
    <row r="74" spans="11:12" ht="12.75" x14ac:dyDescent="0.2">
      <c r="K74" s="3"/>
      <c r="L74" s="3"/>
    </row>
    <row r="75" spans="11:12" ht="12.75" x14ac:dyDescent="0.2">
      <c r="K75" s="3"/>
      <c r="L75" s="3"/>
    </row>
    <row r="76" spans="11:12" ht="12.75" x14ac:dyDescent="0.2">
      <c r="K76" s="3"/>
      <c r="L76" s="3"/>
    </row>
    <row r="77" spans="11:12" ht="12.75" x14ac:dyDescent="0.2">
      <c r="K77" s="3"/>
      <c r="L77" s="3"/>
    </row>
    <row r="78" spans="11:12" ht="12.75" x14ac:dyDescent="0.2">
      <c r="K78" s="3"/>
      <c r="L78" s="3"/>
    </row>
    <row r="79" spans="11:12" ht="12.75" x14ac:dyDescent="0.2">
      <c r="K79" s="3"/>
      <c r="L79" s="3"/>
    </row>
    <row r="80" spans="11:12" ht="12.75" x14ac:dyDescent="0.2">
      <c r="K80" s="3"/>
      <c r="L80" s="3"/>
    </row>
    <row r="81" spans="11:12" ht="12.75" x14ac:dyDescent="0.2">
      <c r="K81" s="3"/>
      <c r="L81" s="3"/>
    </row>
    <row r="82" spans="11:12" ht="12.75" x14ac:dyDescent="0.2">
      <c r="K82" s="3"/>
      <c r="L82" s="3"/>
    </row>
    <row r="83" spans="11:12" ht="12.75" x14ac:dyDescent="0.2">
      <c r="K83" s="3"/>
      <c r="L83" s="3"/>
    </row>
    <row r="84" spans="11:12" ht="12.75" x14ac:dyDescent="0.2">
      <c r="K84" s="3"/>
      <c r="L84" s="3"/>
    </row>
    <row r="85" spans="11:12" ht="12.75" x14ac:dyDescent="0.2">
      <c r="K85" s="3"/>
      <c r="L85" s="3"/>
    </row>
    <row r="86" spans="11:12" ht="12.75" x14ac:dyDescent="0.2">
      <c r="K86" s="3"/>
      <c r="L86" s="3"/>
    </row>
    <row r="87" spans="11:12" ht="12.75" x14ac:dyDescent="0.2">
      <c r="K87" s="3"/>
      <c r="L87" s="3"/>
    </row>
    <row r="88" spans="11:12" ht="12.75" x14ac:dyDescent="0.2">
      <c r="K88" s="3"/>
      <c r="L88" s="3"/>
    </row>
    <row r="89" spans="11:12" ht="12.75" x14ac:dyDescent="0.2">
      <c r="K89" s="3"/>
      <c r="L89" s="3"/>
    </row>
    <row r="90" spans="11:12" ht="12.75" x14ac:dyDescent="0.2">
      <c r="K90" s="3"/>
      <c r="L90" s="3"/>
    </row>
    <row r="91" spans="11:12" ht="12.75" x14ac:dyDescent="0.2">
      <c r="K91" s="3"/>
      <c r="L91" s="3"/>
    </row>
    <row r="92" spans="11:12" ht="12.75" x14ac:dyDescent="0.2">
      <c r="K92" s="3"/>
      <c r="L92" s="3"/>
    </row>
    <row r="93" spans="11:12" ht="12.75" x14ac:dyDescent="0.2">
      <c r="K93" s="3"/>
      <c r="L93" s="3"/>
    </row>
    <row r="94" spans="11:12" ht="12.75" x14ac:dyDescent="0.2">
      <c r="K94" s="3"/>
      <c r="L94" s="3"/>
    </row>
    <row r="95" spans="11:12" ht="12.75" x14ac:dyDescent="0.2">
      <c r="K95" s="3"/>
      <c r="L95" s="3"/>
    </row>
    <row r="96" spans="11:12" ht="12.75" x14ac:dyDescent="0.2">
      <c r="K96" s="3"/>
      <c r="L96" s="3"/>
    </row>
    <row r="97" spans="11:12" ht="12.75" x14ac:dyDescent="0.2">
      <c r="K97" s="3"/>
      <c r="L97" s="3"/>
    </row>
    <row r="98" spans="11:12" ht="12.75" x14ac:dyDescent="0.2">
      <c r="K98" s="3"/>
      <c r="L98" s="3"/>
    </row>
    <row r="99" spans="11:12" ht="12.75" x14ac:dyDescent="0.2">
      <c r="K99" s="3"/>
      <c r="L99" s="3"/>
    </row>
    <row r="100" spans="11:12" ht="12.75" x14ac:dyDescent="0.2">
      <c r="K100" s="3"/>
      <c r="L100" s="3"/>
    </row>
    <row r="101" spans="11:12" ht="12.75" x14ac:dyDescent="0.2">
      <c r="K101" s="3"/>
      <c r="L101" s="3"/>
    </row>
    <row r="102" spans="11:12" ht="12.75" x14ac:dyDescent="0.2">
      <c r="K102" s="3"/>
      <c r="L102" s="3"/>
    </row>
    <row r="103" spans="11:12" ht="12.75" x14ac:dyDescent="0.2">
      <c r="K103" s="3"/>
      <c r="L103" s="3"/>
    </row>
    <row r="104" spans="11:12" ht="12.75" x14ac:dyDescent="0.2">
      <c r="K104" s="3"/>
      <c r="L104" s="3"/>
    </row>
    <row r="105" spans="11:12" ht="12.75" x14ac:dyDescent="0.2">
      <c r="K105" s="3"/>
      <c r="L105" s="3"/>
    </row>
    <row r="106" spans="11:12" ht="12.75" x14ac:dyDescent="0.2">
      <c r="K106" s="3"/>
      <c r="L106" s="3"/>
    </row>
    <row r="107" spans="11:12" ht="12.75" x14ac:dyDescent="0.2">
      <c r="K107" s="3"/>
      <c r="L107" s="3"/>
    </row>
    <row r="108" spans="11:12" ht="12.75" x14ac:dyDescent="0.2">
      <c r="K108" s="3"/>
      <c r="L108" s="3"/>
    </row>
    <row r="109" spans="11:12" ht="12.75" x14ac:dyDescent="0.2">
      <c r="K109" s="3"/>
      <c r="L109" s="3"/>
    </row>
    <row r="110" spans="11:12" ht="12.75" x14ac:dyDescent="0.2">
      <c r="K110" s="3"/>
      <c r="L110" s="3"/>
    </row>
    <row r="111" spans="11:12" ht="12.75" x14ac:dyDescent="0.2">
      <c r="K111" s="3"/>
      <c r="L111" s="3"/>
    </row>
    <row r="112" spans="11:12" ht="12.75" x14ac:dyDescent="0.2">
      <c r="K112" s="3"/>
      <c r="L112" s="3"/>
    </row>
    <row r="113" spans="11:12" ht="12.75" x14ac:dyDescent="0.2">
      <c r="K113" s="3"/>
      <c r="L113" s="3"/>
    </row>
    <row r="114" spans="11:12" ht="12.75" x14ac:dyDescent="0.2">
      <c r="K114" s="3"/>
      <c r="L114" s="3"/>
    </row>
    <row r="115" spans="11:12" ht="12.75" x14ac:dyDescent="0.2">
      <c r="K115" s="3"/>
      <c r="L115" s="3"/>
    </row>
    <row r="116" spans="11:12" ht="12.75" x14ac:dyDescent="0.2">
      <c r="K116" s="3"/>
      <c r="L116" s="3"/>
    </row>
    <row r="117" spans="11:12" ht="12.75" x14ac:dyDescent="0.2">
      <c r="K117" s="3"/>
      <c r="L117" s="3"/>
    </row>
    <row r="118" spans="11:12" ht="12.75" x14ac:dyDescent="0.2">
      <c r="K118" s="3"/>
      <c r="L118" s="3"/>
    </row>
    <row r="119" spans="11:12" ht="12.75" x14ac:dyDescent="0.2">
      <c r="K119" s="3"/>
      <c r="L119" s="3"/>
    </row>
    <row r="120" spans="11:12" ht="12.75" x14ac:dyDescent="0.2">
      <c r="K120" s="3"/>
      <c r="L120" s="3"/>
    </row>
    <row r="121" spans="11:12" ht="12.75" x14ac:dyDescent="0.2">
      <c r="K121" s="3"/>
      <c r="L121" s="3"/>
    </row>
    <row r="122" spans="11:12" ht="12.75" x14ac:dyDescent="0.2">
      <c r="K122" s="3"/>
      <c r="L122" s="3"/>
    </row>
    <row r="123" spans="11:12" ht="12.75" x14ac:dyDescent="0.2">
      <c r="K123" s="3"/>
      <c r="L123" s="3"/>
    </row>
    <row r="124" spans="11:12" ht="12.75" x14ac:dyDescent="0.2">
      <c r="K124" s="3"/>
      <c r="L124" s="3"/>
    </row>
    <row r="125" spans="11:12" ht="12.75" x14ac:dyDescent="0.2">
      <c r="K125" s="3"/>
      <c r="L125" s="3"/>
    </row>
    <row r="126" spans="11:12" ht="12.75" x14ac:dyDescent="0.2">
      <c r="K126" s="3"/>
      <c r="L126" s="3"/>
    </row>
    <row r="127" spans="11:12" ht="12.75" x14ac:dyDescent="0.2">
      <c r="K127" s="3"/>
      <c r="L127" s="3"/>
    </row>
    <row r="128" spans="11:12" ht="12.75" x14ac:dyDescent="0.2">
      <c r="K128" s="3"/>
      <c r="L128" s="3"/>
    </row>
    <row r="129" spans="11:12" ht="12.75" x14ac:dyDescent="0.2">
      <c r="K129" s="3"/>
      <c r="L129" s="3"/>
    </row>
    <row r="130" spans="11:12" ht="12.75" x14ac:dyDescent="0.2">
      <c r="K130" s="3"/>
      <c r="L130" s="3"/>
    </row>
    <row r="131" spans="11:12" ht="12.75" x14ac:dyDescent="0.2">
      <c r="K131" s="3"/>
      <c r="L131" s="3"/>
    </row>
    <row r="132" spans="11:12" ht="12.75" x14ac:dyDescent="0.2">
      <c r="K132" s="3"/>
      <c r="L132" s="3"/>
    </row>
    <row r="133" spans="11:12" ht="12.75" x14ac:dyDescent="0.2">
      <c r="K133" s="3"/>
      <c r="L133" s="3"/>
    </row>
    <row r="134" spans="11:12" ht="12.75" x14ac:dyDescent="0.2">
      <c r="K134" s="3"/>
      <c r="L134" s="3"/>
    </row>
    <row r="135" spans="11:12" ht="12.75" x14ac:dyDescent="0.2">
      <c r="K135" s="3"/>
      <c r="L135" s="3"/>
    </row>
    <row r="136" spans="11:12" ht="12.75" x14ac:dyDescent="0.2">
      <c r="K136" s="3"/>
      <c r="L136" s="3"/>
    </row>
    <row r="137" spans="11:12" ht="12.75" x14ac:dyDescent="0.2">
      <c r="K137" s="3"/>
      <c r="L137" s="3"/>
    </row>
    <row r="138" spans="11:12" ht="12.75" x14ac:dyDescent="0.2">
      <c r="K138" s="3"/>
      <c r="L138" s="3"/>
    </row>
    <row r="139" spans="11:12" ht="12.75" x14ac:dyDescent="0.2">
      <c r="K139" s="3"/>
      <c r="L139" s="3"/>
    </row>
    <row r="140" spans="11:12" ht="12.75" x14ac:dyDescent="0.2">
      <c r="K140" s="3"/>
      <c r="L140" s="3"/>
    </row>
    <row r="141" spans="11:12" ht="12.75" x14ac:dyDescent="0.2">
      <c r="K141" s="3"/>
      <c r="L141" s="3"/>
    </row>
    <row r="142" spans="11:12" ht="12.75" x14ac:dyDescent="0.2">
      <c r="K142" s="3"/>
      <c r="L142" s="3"/>
    </row>
    <row r="143" spans="11:12" ht="12.75" x14ac:dyDescent="0.2">
      <c r="K143" s="3"/>
      <c r="L143" s="3"/>
    </row>
    <row r="144" spans="11:12" ht="12.75" x14ac:dyDescent="0.2">
      <c r="K144" s="3"/>
      <c r="L144" s="3"/>
    </row>
    <row r="145" spans="11:12" ht="12.75" x14ac:dyDescent="0.2">
      <c r="K145" s="3"/>
      <c r="L145" s="3"/>
    </row>
    <row r="146" spans="11:12" ht="12.75" x14ac:dyDescent="0.2">
      <c r="K146" s="3"/>
      <c r="L146" s="3"/>
    </row>
    <row r="147" spans="11:12" ht="12.75" x14ac:dyDescent="0.2">
      <c r="K147" s="3"/>
      <c r="L147" s="3"/>
    </row>
    <row r="148" spans="11:12" ht="12.75" x14ac:dyDescent="0.2">
      <c r="K148" s="3"/>
      <c r="L148" s="3"/>
    </row>
    <row r="149" spans="11:12" ht="12.75" x14ac:dyDescent="0.2">
      <c r="K149" s="3"/>
      <c r="L149" s="3"/>
    </row>
    <row r="150" spans="11:12" ht="12.75" x14ac:dyDescent="0.2">
      <c r="K150" s="3"/>
      <c r="L150" s="3"/>
    </row>
    <row r="151" spans="11:12" ht="12.75" x14ac:dyDescent="0.2">
      <c r="K151" s="3"/>
      <c r="L151" s="3"/>
    </row>
    <row r="152" spans="11:12" ht="12.75" x14ac:dyDescent="0.2">
      <c r="K152" s="3"/>
      <c r="L152" s="3"/>
    </row>
    <row r="153" spans="11:12" ht="12.75" x14ac:dyDescent="0.2">
      <c r="K153" s="3"/>
      <c r="L153" s="3"/>
    </row>
    <row r="154" spans="11:12" ht="12.75" x14ac:dyDescent="0.2">
      <c r="K154" s="3"/>
      <c r="L154" s="3"/>
    </row>
    <row r="155" spans="11:12" ht="12.75" x14ac:dyDescent="0.2">
      <c r="K155" s="3"/>
      <c r="L155" s="3"/>
    </row>
    <row r="156" spans="11:12" ht="12.75" x14ac:dyDescent="0.2">
      <c r="K156" s="3"/>
      <c r="L156" s="3"/>
    </row>
    <row r="157" spans="11:12" ht="12.75" x14ac:dyDescent="0.2">
      <c r="K157" s="3"/>
      <c r="L157" s="3"/>
    </row>
    <row r="158" spans="11:12" ht="12.75" x14ac:dyDescent="0.2">
      <c r="K158" s="3"/>
      <c r="L158" s="3"/>
    </row>
    <row r="159" spans="11:12" ht="12.75" x14ac:dyDescent="0.2">
      <c r="K159" s="3"/>
      <c r="L159" s="3"/>
    </row>
    <row r="160" spans="11:12" ht="12.75" x14ac:dyDescent="0.2">
      <c r="K160" s="3"/>
      <c r="L160" s="3"/>
    </row>
    <row r="161" spans="11:12" ht="12.75" x14ac:dyDescent="0.2">
      <c r="K161" s="3"/>
      <c r="L161" s="3"/>
    </row>
    <row r="162" spans="11:12" ht="12.75" x14ac:dyDescent="0.2">
      <c r="K162" s="3"/>
      <c r="L162" s="3"/>
    </row>
    <row r="163" spans="11:12" ht="12.75" x14ac:dyDescent="0.2">
      <c r="K163" s="3"/>
      <c r="L163" s="3"/>
    </row>
    <row r="164" spans="11:12" ht="12.75" x14ac:dyDescent="0.2">
      <c r="K164" s="3"/>
      <c r="L164" s="3"/>
    </row>
    <row r="165" spans="11:12" ht="12.75" x14ac:dyDescent="0.2">
      <c r="K165" s="3"/>
      <c r="L165" s="3"/>
    </row>
    <row r="166" spans="11:12" ht="12.75" x14ac:dyDescent="0.2">
      <c r="K166" s="3"/>
      <c r="L166" s="3"/>
    </row>
    <row r="167" spans="11:12" ht="12.75" x14ac:dyDescent="0.2">
      <c r="K167" s="3"/>
      <c r="L167" s="3"/>
    </row>
    <row r="168" spans="11:12" ht="12.75" x14ac:dyDescent="0.2">
      <c r="K168" s="3"/>
      <c r="L168" s="3"/>
    </row>
    <row r="169" spans="11:12" ht="12.75" x14ac:dyDescent="0.2">
      <c r="K169" s="3"/>
      <c r="L169" s="3"/>
    </row>
    <row r="170" spans="11:12" ht="12.75" x14ac:dyDescent="0.2">
      <c r="K170" s="3"/>
      <c r="L170" s="3"/>
    </row>
    <row r="171" spans="11:12" ht="12.75" x14ac:dyDescent="0.2">
      <c r="K171" s="3"/>
      <c r="L171" s="3"/>
    </row>
    <row r="172" spans="11:12" ht="12.75" x14ac:dyDescent="0.2">
      <c r="K172" s="3"/>
      <c r="L172" s="3"/>
    </row>
    <row r="173" spans="11:12" ht="12.75" x14ac:dyDescent="0.2">
      <c r="K173" s="3"/>
      <c r="L173" s="3"/>
    </row>
    <row r="174" spans="11:12" ht="12.75" x14ac:dyDescent="0.2">
      <c r="K174" s="3"/>
      <c r="L174" s="3"/>
    </row>
    <row r="175" spans="11:12" ht="12.75" x14ac:dyDescent="0.2">
      <c r="K175" s="3"/>
      <c r="L175" s="3"/>
    </row>
    <row r="176" spans="11:12" ht="12.75" x14ac:dyDescent="0.2">
      <c r="K176" s="3"/>
      <c r="L176" s="3"/>
    </row>
    <row r="177" spans="11:12" ht="12.75" x14ac:dyDescent="0.2">
      <c r="K177" s="3"/>
      <c r="L177" s="3"/>
    </row>
    <row r="178" spans="11:12" ht="12.75" x14ac:dyDescent="0.2">
      <c r="K178" s="3"/>
      <c r="L178" s="3"/>
    </row>
    <row r="179" spans="11:12" ht="12.75" x14ac:dyDescent="0.2">
      <c r="K179" s="3"/>
      <c r="L179" s="3"/>
    </row>
    <row r="180" spans="11:12" ht="12.75" x14ac:dyDescent="0.2">
      <c r="K180" s="3"/>
      <c r="L180" s="3"/>
    </row>
    <row r="181" spans="11:12" ht="12.75" x14ac:dyDescent="0.2">
      <c r="K181" s="3"/>
      <c r="L181" s="3"/>
    </row>
    <row r="182" spans="11:12" ht="12.75" x14ac:dyDescent="0.2">
      <c r="K182" s="3"/>
      <c r="L182" s="3"/>
    </row>
    <row r="183" spans="11:12" ht="12.75" x14ac:dyDescent="0.2">
      <c r="K183" s="3"/>
      <c r="L183" s="3"/>
    </row>
    <row r="184" spans="11:12" ht="12.75" x14ac:dyDescent="0.2">
      <c r="K184" s="3"/>
      <c r="L184" s="3"/>
    </row>
    <row r="185" spans="11:12" ht="12.75" x14ac:dyDescent="0.2">
      <c r="K185" s="3"/>
      <c r="L185" s="3"/>
    </row>
    <row r="186" spans="11:12" ht="12.75" x14ac:dyDescent="0.2">
      <c r="K186" s="3"/>
      <c r="L186" s="3"/>
    </row>
    <row r="187" spans="11:12" ht="12.75" x14ac:dyDescent="0.2">
      <c r="K187" s="3"/>
      <c r="L187" s="3"/>
    </row>
    <row r="188" spans="11:12" ht="12.75" x14ac:dyDescent="0.2">
      <c r="K188" s="3"/>
      <c r="L188" s="3"/>
    </row>
    <row r="189" spans="11:12" ht="12.75" x14ac:dyDescent="0.2">
      <c r="K189" s="3"/>
      <c r="L189" s="3"/>
    </row>
    <row r="190" spans="11:12" ht="12.75" x14ac:dyDescent="0.2">
      <c r="K190" s="3"/>
      <c r="L190" s="3"/>
    </row>
    <row r="191" spans="11:12" ht="12.75" x14ac:dyDescent="0.2">
      <c r="K191" s="3"/>
      <c r="L191" s="3"/>
    </row>
    <row r="192" spans="11:12" ht="12.75" x14ac:dyDescent="0.2">
      <c r="K192" s="3"/>
      <c r="L192" s="3"/>
    </row>
    <row r="193" spans="11:12" ht="12.75" x14ac:dyDescent="0.2">
      <c r="K193" s="3"/>
      <c r="L193" s="3"/>
    </row>
    <row r="194" spans="11:12" ht="12.75" x14ac:dyDescent="0.2">
      <c r="K194" s="3"/>
      <c r="L194" s="3"/>
    </row>
    <row r="195" spans="11:12" ht="12.75" x14ac:dyDescent="0.2">
      <c r="K195" s="3"/>
      <c r="L195" s="3"/>
    </row>
    <row r="196" spans="11:12" ht="12.75" x14ac:dyDescent="0.2">
      <c r="K196" s="3"/>
      <c r="L196" s="3"/>
    </row>
    <row r="197" spans="11:12" ht="12.75" x14ac:dyDescent="0.2">
      <c r="K197" s="3"/>
      <c r="L197" s="3"/>
    </row>
    <row r="198" spans="11:12" ht="12.75" x14ac:dyDescent="0.2">
      <c r="K198" s="3"/>
      <c r="L198" s="3"/>
    </row>
    <row r="199" spans="11:12" ht="12.75" x14ac:dyDescent="0.2">
      <c r="K199" s="3"/>
      <c r="L199" s="3"/>
    </row>
    <row r="200" spans="11:12" ht="12.75" x14ac:dyDescent="0.2">
      <c r="K200" s="3"/>
      <c r="L200" s="3"/>
    </row>
    <row r="201" spans="11:12" ht="12.75" x14ac:dyDescent="0.2">
      <c r="K201" s="3"/>
      <c r="L201" s="3"/>
    </row>
    <row r="202" spans="11:12" ht="12.75" x14ac:dyDescent="0.2">
      <c r="K202" s="3"/>
      <c r="L202" s="3"/>
    </row>
    <row r="203" spans="11:12" ht="12.75" x14ac:dyDescent="0.2">
      <c r="K203" s="3"/>
      <c r="L203" s="3"/>
    </row>
    <row r="204" spans="11:12" ht="12.75" x14ac:dyDescent="0.2">
      <c r="K204" s="3"/>
      <c r="L204" s="3"/>
    </row>
    <row r="205" spans="11:12" ht="12.75" x14ac:dyDescent="0.2">
      <c r="K205" s="3"/>
      <c r="L205" s="3"/>
    </row>
    <row r="206" spans="11:12" ht="12.75" x14ac:dyDescent="0.2">
      <c r="K206" s="3"/>
      <c r="L206" s="3"/>
    </row>
    <row r="207" spans="11:12" ht="12.75" x14ac:dyDescent="0.2">
      <c r="K207" s="3"/>
      <c r="L207" s="3"/>
    </row>
    <row r="208" spans="11:12" ht="12.75" x14ac:dyDescent="0.2">
      <c r="K208" s="3"/>
      <c r="L208" s="3"/>
    </row>
    <row r="209" spans="11:12" ht="12.75" x14ac:dyDescent="0.2">
      <c r="K209" s="3"/>
      <c r="L209" s="3"/>
    </row>
    <row r="210" spans="11:12" ht="12.75" x14ac:dyDescent="0.2">
      <c r="K210" s="3"/>
      <c r="L210" s="3"/>
    </row>
    <row r="211" spans="11:12" ht="12.75" x14ac:dyDescent="0.2">
      <c r="K211" s="3"/>
      <c r="L211" s="3"/>
    </row>
    <row r="212" spans="11:12" ht="12.75" x14ac:dyDescent="0.2">
      <c r="K212" s="3"/>
      <c r="L212" s="3"/>
    </row>
    <row r="213" spans="11:12" ht="12.75" x14ac:dyDescent="0.2">
      <c r="K213" s="3"/>
      <c r="L213" s="3"/>
    </row>
    <row r="214" spans="11:12" ht="12.75" x14ac:dyDescent="0.2">
      <c r="K214" s="3"/>
      <c r="L214" s="3"/>
    </row>
    <row r="215" spans="11:12" ht="12.75" x14ac:dyDescent="0.2">
      <c r="K215" s="3"/>
      <c r="L215" s="3"/>
    </row>
    <row r="216" spans="11:12" ht="12.75" x14ac:dyDescent="0.2">
      <c r="K216" s="3"/>
      <c r="L216" s="3"/>
    </row>
    <row r="217" spans="11:12" ht="12.75" x14ac:dyDescent="0.2">
      <c r="K217" s="3"/>
      <c r="L217" s="3"/>
    </row>
    <row r="218" spans="11:12" ht="12.75" x14ac:dyDescent="0.2">
      <c r="K218" s="3"/>
      <c r="L218" s="3"/>
    </row>
    <row r="219" spans="11:12" ht="12.75" x14ac:dyDescent="0.2">
      <c r="K219" s="3"/>
      <c r="L219" s="3"/>
    </row>
    <row r="220" spans="11:12" ht="12.75" x14ac:dyDescent="0.2">
      <c r="K220" s="3"/>
      <c r="L220" s="3"/>
    </row>
    <row r="221" spans="11:12" ht="12.75" x14ac:dyDescent="0.2">
      <c r="K221" s="3"/>
      <c r="L221" s="3"/>
    </row>
    <row r="222" spans="11:12" ht="12.75" x14ac:dyDescent="0.2">
      <c r="K222" s="3"/>
      <c r="L222" s="3"/>
    </row>
    <row r="223" spans="11:12" ht="12.75" x14ac:dyDescent="0.2">
      <c r="K223" s="3"/>
      <c r="L223" s="3"/>
    </row>
    <row r="224" spans="11:12" ht="12.75" x14ac:dyDescent="0.2">
      <c r="K224" s="3"/>
      <c r="L224" s="3"/>
    </row>
    <row r="225" spans="11:12" ht="12.75" x14ac:dyDescent="0.2">
      <c r="K225" s="3"/>
      <c r="L225" s="3"/>
    </row>
    <row r="226" spans="11:12" ht="12.75" x14ac:dyDescent="0.2">
      <c r="K226" s="3"/>
      <c r="L226" s="3"/>
    </row>
    <row r="227" spans="11:12" ht="12.75" x14ac:dyDescent="0.2">
      <c r="K227" s="3"/>
      <c r="L227" s="3"/>
    </row>
    <row r="228" spans="11:12" ht="12.75" x14ac:dyDescent="0.2">
      <c r="K228" s="3"/>
      <c r="L228" s="3"/>
    </row>
    <row r="229" spans="11:12" ht="12.75" x14ac:dyDescent="0.2">
      <c r="K229" s="3"/>
      <c r="L229" s="3"/>
    </row>
    <row r="230" spans="11:12" ht="12.75" x14ac:dyDescent="0.2">
      <c r="K230" s="3"/>
      <c r="L230" s="3"/>
    </row>
    <row r="231" spans="11:12" ht="12.75" x14ac:dyDescent="0.2">
      <c r="K231" s="3"/>
      <c r="L231" s="3"/>
    </row>
    <row r="232" spans="11:12" ht="12.75" x14ac:dyDescent="0.2">
      <c r="K232" s="3"/>
      <c r="L232" s="3"/>
    </row>
    <row r="233" spans="11:12" ht="12.75" x14ac:dyDescent="0.2">
      <c r="K233" s="3"/>
      <c r="L233" s="3"/>
    </row>
    <row r="234" spans="11:12" ht="12.75" x14ac:dyDescent="0.2">
      <c r="K234" s="3"/>
      <c r="L234" s="3"/>
    </row>
    <row r="235" spans="11:12" ht="12.75" x14ac:dyDescent="0.2">
      <c r="K235" s="3"/>
      <c r="L235" s="3"/>
    </row>
    <row r="236" spans="11:12" ht="12.75" x14ac:dyDescent="0.2">
      <c r="K236" s="3"/>
      <c r="L236" s="3"/>
    </row>
    <row r="237" spans="11:12" ht="12.75" x14ac:dyDescent="0.2">
      <c r="K237" s="3"/>
      <c r="L237" s="3"/>
    </row>
    <row r="238" spans="11:12" ht="12.75" x14ac:dyDescent="0.2">
      <c r="K238" s="3"/>
      <c r="L238" s="3"/>
    </row>
    <row r="239" spans="11:12" ht="12.75" x14ac:dyDescent="0.2">
      <c r="K239" s="3"/>
      <c r="L239" s="3"/>
    </row>
    <row r="240" spans="11:12" ht="12.75" x14ac:dyDescent="0.2">
      <c r="K240" s="3"/>
      <c r="L240" s="3"/>
    </row>
    <row r="241" spans="11:12" ht="12.75" x14ac:dyDescent="0.2">
      <c r="K241" s="3"/>
      <c r="L241" s="3"/>
    </row>
    <row r="242" spans="11:12" ht="12.75" x14ac:dyDescent="0.2">
      <c r="K242" s="3"/>
      <c r="L242" s="3"/>
    </row>
    <row r="243" spans="11:12" ht="12.75" x14ac:dyDescent="0.2">
      <c r="K243" s="3"/>
      <c r="L243" s="3"/>
    </row>
    <row r="244" spans="11:12" ht="12.75" x14ac:dyDescent="0.2">
      <c r="K244" s="3"/>
      <c r="L244" s="3"/>
    </row>
    <row r="245" spans="11:12" ht="12.75" x14ac:dyDescent="0.2">
      <c r="K245" s="3"/>
      <c r="L245" s="3"/>
    </row>
    <row r="246" spans="11:12" ht="12.75" x14ac:dyDescent="0.2">
      <c r="K246" s="3"/>
      <c r="L246" s="3"/>
    </row>
    <row r="247" spans="11:12" ht="12.75" x14ac:dyDescent="0.2">
      <c r="K247" s="3"/>
      <c r="L247" s="3"/>
    </row>
    <row r="248" spans="11:12" ht="12.75" x14ac:dyDescent="0.2">
      <c r="K248" s="3"/>
      <c r="L248" s="3"/>
    </row>
    <row r="249" spans="11:12" ht="12.75" x14ac:dyDescent="0.2">
      <c r="K249" s="3"/>
      <c r="L249" s="3"/>
    </row>
    <row r="250" spans="11:12" ht="12.75" x14ac:dyDescent="0.2">
      <c r="K250" s="3"/>
      <c r="L250" s="3"/>
    </row>
    <row r="251" spans="11:12" ht="12.75" x14ac:dyDescent="0.2">
      <c r="K251" s="3"/>
      <c r="L251" s="3"/>
    </row>
    <row r="252" spans="11:12" ht="12.75" x14ac:dyDescent="0.2">
      <c r="K252" s="3"/>
      <c r="L252" s="3"/>
    </row>
    <row r="253" spans="11:12" ht="12.75" x14ac:dyDescent="0.2">
      <c r="K253" s="3"/>
      <c r="L253" s="3"/>
    </row>
    <row r="254" spans="11:12" ht="12.75" x14ac:dyDescent="0.2">
      <c r="K254" s="3"/>
      <c r="L254" s="3"/>
    </row>
    <row r="255" spans="11:12" ht="12.75" x14ac:dyDescent="0.2">
      <c r="K255" s="3"/>
      <c r="L255" s="3"/>
    </row>
    <row r="256" spans="11:12" ht="12.75" x14ac:dyDescent="0.2">
      <c r="K256" s="3"/>
      <c r="L256" s="3"/>
    </row>
    <row r="257" spans="11:12" ht="12.75" x14ac:dyDescent="0.2">
      <c r="K257" s="3"/>
      <c r="L257" s="3"/>
    </row>
    <row r="258" spans="11:12" ht="12.75" x14ac:dyDescent="0.2">
      <c r="K258" s="3"/>
      <c r="L258" s="3"/>
    </row>
    <row r="259" spans="11:12" ht="12.75" x14ac:dyDescent="0.2">
      <c r="K259" s="3"/>
      <c r="L259" s="3"/>
    </row>
    <row r="260" spans="11:12" ht="12.75" x14ac:dyDescent="0.2">
      <c r="K260" s="3"/>
      <c r="L260" s="3"/>
    </row>
    <row r="261" spans="11:12" ht="12.75" x14ac:dyDescent="0.2">
      <c r="K261" s="3"/>
      <c r="L261" s="3"/>
    </row>
    <row r="262" spans="11:12" ht="12.75" x14ac:dyDescent="0.2">
      <c r="K262" s="3"/>
      <c r="L262" s="3"/>
    </row>
    <row r="263" spans="11:12" ht="12.75" x14ac:dyDescent="0.2">
      <c r="K263" s="3"/>
      <c r="L263" s="3"/>
    </row>
    <row r="264" spans="11:12" ht="12.75" x14ac:dyDescent="0.2">
      <c r="K264" s="3"/>
      <c r="L264" s="3"/>
    </row>
    <row r="265" spans="11:12" ht="12.75" x14ac:dyDescent="0.2">
      <c r="K265" s="3"/>
      <c r="L265" s="3"/>
    </row>
    <row r="266" spans="11:12" ht="12.75" x14ac:dyDescent="0.2">
      <c r="K266" s="3"/>
      <c r="L266" s="3"/>
    </row>
    <row r="267" spans="11:12" ht="12.75" x14ac:dyDescent="0.2">
      <c r="K267" s="3"/>
      <c r="L267" s="3"/>
    </row>
    <row r="268" spans="11:12" ht="12.75" x14ac:dyDescent="0.2">
      <c r="K268" s="3"/>
      <c r="L268" s="3"/>
    </row>
    <row r="269" spans="11:12" ht="12.75" x14ac:dyDescent="0.2">
      <c r="K269" s="3"/>
      <c r="L269" s="3"/>
    </row>
    <row r="270" spans="11:12" ht="12.75" x14ac:dyDescent="0.2">
      <c r="K270" s="3"/>
      <c r="L270" s="3"/>
    </row>
    <row r="271" spans="11:12" ht="12.75" x14ac:dyDescent="0.2">
      <c r="K271" s="3"/>
      <c r="L271" s="3"/>
    </row>
    <row r="272" spans="11:12" ht="12.75" x14ac:dyDescent="0.2">
      <c r="K272" s="3"/>
      <c r="L272" s="3"/>
    </row>
    <row r="273" spans="11:12" ht="12.75" x14ac:dyDescent="0.2">
      <c r="K273" s="3"/>
      <c r="L273" s="3"/>
    </row>
    <row r="274" spans="11:12" ht="12.75" x14ac:dyDescent="0.2">
      <c r="K274" s="3"/>
      <c r="L274" s="3"/>
    </row>
    <row r="275" spans="11:12" ht="12.75" x14ac:dyDescent="0.2">
      <c r="K275" s="3"/>
      <c r="L275" s="3"/>
    </row>
    <row r="276" spans="11:12" ht="12.75" x14ac:dyDescent="0.2">
      <c r="K276" s="3"/>
      <c r="L276" s="3"/>
    </row>
    <row r="277" spans="11:12" ht="12.75" x14ac:dyDescent="0.2">
      <c r="K277" s="3"/>
      <c r="L277" s="3"/>
    </row>
    <row r="278" spans="11:12" ht="12.75" x14ac:dyDescent="0.2">
      <c r="K278" s="3"/>
      <c r="L278" s="3"/>
    </row>
    <row r="279" spans="11:12" ht="12.75" x14ac:dyDescent="0.2">
      <c r="K279" s="3"/>
      <c r="L279" s="3"/>
    </row>
    <row r="280" spans="11:12" ht="12.75" x14ac:dyDescent="0.2">
      <c r="K280" s="3"/>
      <c r="L280" s="3"/>
    </row>
    <row r="281" spans="11:12" ht="12.75" x14ac:dyDescent="0.2">
      <c r="K281" s="3"/>
      <c r="L281" s="3"/>
    </row>
    <row r="282" spans="11:12" ht="12.75" x14ac:dyDescent="0.2">
      <c r="K282" s="3"/>
      <c r="L282" s="3"/>
    </row>
    <row r="283" spans="11:12" ht="12.75" x14ac:dyDescent="0.2">
      <c r="K283" s="3"/>
      <c r="L283" s="3"/>
    </row>
    <row r="284" spans="11:12" ht="12.75" x14ac:dyDescent="0.2">
      <c r="K284" s="3"/>
      <c r="L284" s="3"/>
    </row>
    <row r="285" spans="11:12" ht="12.75" x14ac:dyDescent="0.2">
      <c r="K285" s="3"/>
      <c r="L285" s="3"/>
    </row>
    <row r="286" spans="11:12" ht="12.75" x14ac:dyDescent="0.2">
      <c r="K286" s="3"/>
      <c r="L286" s="3"/>
    </row>
    <row r="287" spans="11:12" ht="12.75" x14ac:dyDescent="0.2">
      <c r="K287" s="3"/>
      <c r="L287" s="3"/>
    </row>
    <row r="288" spans="11:12" ht="12.75" x14ac:dyDescent="0.2">
      <c r="K288" s="3"/>
      <c r="L288" s="3"/>
    </row>
    <row r="289" spans="11:12" ht="12.75" x14ac:dyDescent="0.2">
      <c r="K289" s="3"/>
      <c r="L289" s="3"/>
    </row>
    <row r="290" spans="11:12" ht="12.75" x14ac:dyDescent="0.2">
      <c r="K290" s="3"/>
      <c r="L290" s="3"/>
    </row>
    <row r="291" spans="11:12" ht="12.75" x14ac:dyDescent="0.2">
      <c r="K291" s="3"/>
      <c r="L291" s="3"/>
    </row>
    <row r="292" spans="11:12" ht="12.75" x14ac:dyDescent="0.2">
      <c r="K292" s="3"/>
      <c r="L292" s="3"/>
    </row>
    <row r="293" spans="11:12" ht="12.75" x14ac:dyDescent="0.2">
      <c r="K293" s="3"/>
      <c r="L293" s="3"/>
    </row>
    <row r="294" spans="11:12" ht="12.75" x14ac:dyDescent="0.2">
      <c r="K294" s="3"/>
      <c r="L294" s="3"/>
    </row>
    <row r="295" spans="11:12" ht="12.75" x14ac:dyDescent="0.2">
      <c r="K295" s="3"/>
      <c r="L295" s="3"/>
    </row>
    <row r="296" spans="11:12" ht="12.75" x14ac:dyDescent="0.2">
      <c r="K296" s="3"/>
      <c r="L296" s="3"/>
    </row>
    <row r="297" spans="11:12" ht="12.75" x14ac:dyDescent="0.2">
      <c r="K297" s="3"/>
      <c r="L297" s="3"/>
    </row>
    <row r="298" spans="11:12" ht="12.75" x14ac:dyDescent="0.2">
      <c r="K298" s="3"/>
      <c r="L298" s="3"/>
    </row>
    <row r="299" spans="11:12" ht="12.75" x14ac:dyDescent="0.2">
      <c r="K299" s="3"/>
      <c r="L299" s="3"/>
    </row>
    <row r="300" spans="11:12" ht="12.75" x14ac:dyDescent="0.2">
      <c r="K300" s="3"/>
      <c r="L300" s="3"/>
    </row>
    <row r="301" spans="11:12" ht="12.75" x14ac:dyDescent="0.2">
      <c r="K301" s="3"/>
      <c r="L301" s="3"/>
    </row>
    <row r="302" spans="11:12" ht="12.75" x14ac:dyDescent="0.2">
      <c r="K302" s="3"/>
      <c r="L302" s="3"/>
    </row>
    <row r="303" spans="11:12" ht="12.75" x14ac:dyDescent="0.2">
      <c r="K303" s="3"/>
      <c r="L303" s="3"/>
    </row>
    <row r="304" spans="11:12" ht="12.75" x14ac:dyDescent="0.2">
      <c r="K304" s="3"/>
      <c r="L304" s="3"/>
    </row>
    <row r="305" spans="11:12" ht="12.75" x14ac:dyDescent="0.2">
      <c r="K305" s="3"/>
      <c r="L305" s="3"/>
    </row>
    <row r="306" spans="11:12" ht="12.75" x14ac:dyDescent="0.2">
      <c r="K306" s="3"/>
      <c r="L306" s="3"/>
    </row>
    <row r="307" spans="11:12" ht="12.75" x14ac:dyDescent="0.2">
      <c r="K307" s="3"/>
      <c r="L307" s="3"/>
    </row>
    <row r="308" spans="11:12" ht="12.75" x14ac:dyDescent="0.2">
      <c r="K308" s="3"/>
      <c r="L308" s="3"/>
    </row>
    <row r="309" spans="11:12" ht="12.75" x14ac:dyDescent="0.2">
      <c r="K309" s="3"/>
      <c r="L309" s="3"/>
    </row>
    <row r="310" spans="11:12" ht="12.75" x14ac:dyDescent="0.2">
      <c r="K310" s="3"/>
      <c r="L310" s="3"/>
    </row>
    <row r="311" spans="11:12" ht="12.75" x14ac:dyDescent="0.2">
      <c r="K311" s="3"/>
      <c r="L311" s="3"/>
    </row>
    <row r="312" spans="11:12" ht="12.75" x14ac:dyDescent="0.2">
      <c r="K312" s="3"/>
      <c r="L312" s="3"/>
    </row>
    <row r="313" spans="11:12" ht="12.75" x14ac:dyDescent="0.2">
      <c r="K313" s="3"/>
      <c r="L313" s="3"/>
    </row>
    <row r="314" spans="11:12" ht="12.75" x14ac:dyDescent="0.2">
      <c r="K314" s="3"/>
      <c r="L314" s="3"/>
    </row>
    <row r="315" spans="11:12" ht="12.75" x14ac:dyDescent="0.2">
      <c r="K315" s="3"/>
      <c r="L315" s="3"/>
    </row>
    <row r="316" spans="11:12" ht="12.75" x14ac:dyDescent="0.2">
      <c r="K316" s="3"/>
      <c r="L316" s="3"/>
    </row>
    <row r="317" spans="11:12" ht="12.75" x14ac:dyDescent="0.2">
      <c r="K317" s="3"/>
      <c r="L317" s="3"/>
    </row>
    <row r="318" spans="11:12" ht="12.75" x14ac:dyDescent="0.2">
      <c r="K318" s="3"/>
      <c r="L318" s="3"/>
    </row>
    <row r="319" spans="11:12" ht="12.75" x14ac:dyDescent="0.2">
      <c r="K319" s="3"/>
      <c r="L319" s="3"/>
    </row>
    <row r="320" spans="11:12" ht="12.75" x14ac:dyDescent="0.2">
      <c r="K320" s="3"/>
      <c r="L320" s="3"/>
    </row>
    <row r="321" spans="11:12" ht="12.75" x14ac:dyDescent="0.2">
      <c r="K321" s="3"/>
      <c r="L321" s="3"/>
    </row>
    <row r="322" spans="11:12" ht="12.75" x14ac:dyDescent="0.2">
      <c r="K322" s="3"/>
      <c r="L322" s="3"/>
    </row>
    <row r="323" spans="11:12" ht="12.75" x14ac:dyDescent="0.2">
      <c r="K323" s="3"/>
      <c r="L323" s="3"/>
    </row>
    <row r="324" spans="11:12" ht="12.75" x14ac:dyDescent="0.2">
      <c r="K324" s="3"/>
      <c r="L324" s="3"/>
    </row>
    <row r="325" spans="11:12" ht="12.75" x14ac:dyDescent="0.2">
      <c r="K325" s="3"/>
      <c r="L325" s="3"/>
    </row>
    <row r="326" spans="11:12" ht="12.75" x14ac:dyDescent="0.2">
      <c r="K326" s="3"/>
      <c r="L326" s="3"/>
    </row>
    <row r="327" spans="11:12" ht="12.75" x14ac:dyDescent="0.2">
      <c r="K327" s="3"/>
      <c r="L327" s="3"/>
    </row>
    <row r="328" spans="11:12" ht="12.75" x14ac:dyDescent="0.2">
      <c r="K328" s="3"/>
      <c r="L328" s="3"/>
    </row>
    <row r="329" spans="11:12" ht="12.75" x14ac:dyDescent="0.2">
      <c r="K329" s="3"/>
      <c r="L329" s="3"/>
    </row>
    <row r="330" spans="11:12" ht="12.75" x14ac:dyDescent="0.2">
      <c r="K330" s="3"/>
      <c r="L330" s="3"/>
    </row>
    <row r="331" spans="11:12" ht="12.75" x14ac:dyDescent="0.2">
      <c r="K331" s="3"/>
      <c r="L331" s="3"/>
    </row>
    <row r="332" spans="11:12" ht="12.75" x14ac:dyDescent="0.2">
      <c r="K332" s="3"/>
      <c r="L332" s="3"/>
    </row>
    <row r="333" spans="11:12" ht="12.75" x14ac:dyDescent="0.2">
      <c r="K333" s="3"/>
      <c r="L333" s="3"/>
    </row>
    <row r="334" spans="11:12" ht="12.75" x14ac:dyDescent="0.2">
      <c r="K334" s="3"/>
      <c r="L334" s="3"/>
    </row>
    <row r="335" spans="11:12" ht="12.75" x14ac:dyDescent="0.2">
      <c r="K335" s="3"/>
      <c r="L335" s="3"/>
    </row>
    <row r="336" spans="11:12" ht="12.75" x14ac:dyDescent="0.2">
      <c r="K336" s="3"/>
      <c r="L336" s="3"/>
    </row>
    <row r="337" spans="11:12" ht="12.75" x14ac:dyDescent="0.2">
      <c r="K337" s="3"/>
      <c r="L337" s="3"/>
    </row>
    <row r="338" spans="11:12" ht="12.75" x14ac:dyDescent="0.2">
      <c r="K338" s="3"/>
      <c r="L338" s="3"/>
    </row>
    <row r="339" spans="11:12" ht="12.75" x14ac:dyDescent="0.2">
      <c r="K339" s="3"/>
      <c r="L339" s="3"/>
    </row>
    <row r="340" spans="11:12" ht="12.75" x14ac:dyDescent="0.2">
      <c r="K340" s="3"/>
      <c r="L340" s="3"/>
    </row>
    <row r="341" spans="11:12" ht="12.75" x14ac:dyDescent="0.2">
      <c r="K341" s="3"/>
      <c r="L341" s="3"/>
    </row>
    <row r="342" spans="11:12" ht="12.75" x14ac:dyDescent="0.2">
      <c r="K342" s="3"/>
      <c r="L342" s="3"/>
    </row>
    <row r="343" spans="11:12" ht="12.75" x14ac:dyDescent="0.2">
      <c r="K343" s="3"/>
      <c r="L343" s="3"/>
    </row>
    <row r="344" spans="11:12" ht="12.75" x14ac:dyDescent="0.2">
      <c r="K344" s="3"/>
      <c r="L344" s="3"/>
    </row>
    <row r="345" spans="11:12" ht="12.75" x14ac:dyDescent="0.2">
      <c r="K345" s="3"/>
      <c r="L345" s="3"/>
    </row>
    <row r="346" spans="11:12" ht="12.75" x14ac:dyDescent="0.2">
      <c r="K346" s="3"/>
      <c r="L346" s="3"/>
    </row>
    <row r="347" spans="11:12" ht="12.75" x14ac:dyDescent="0.2">
      <c r="K347" s="3"/>
      <c r="L347" s="3"/>
    </row>
    <row r="348" spans="11:12" ht="12.75" x14ac:dyDescent="0.2">
      <c r="K348" s="3"/>
      <c r="L348" s="3"/>
    </row>
    <row r="349" spans="11:12" ht="12.75" x14ac:dyDescent="0.2">
      <c r="K349" s="3"/>
      <c r="L349" s="3"/>
    </row>
    <row r="350" spans="11:12" ht="12.75" x14ac:dyDescent="0.2">
      <c r="K350" s="3"/>
      <c r="L350" s="3"/>
    </row>
    <row r="351" spans="11:12" ht="12.75" x14ac:dyDescent="0.2">
      <c r="K351" s="3"/>
      <c r="L351" s="3"/>
    </row>
    <row r="352" spans="11:12" ht="12.75" x14ac:dyDescent="0.2">
      <c r="K352" s="3"/>
      <c r="L352" s="3"/>
    </row>
    <row r="353" spans="11:12" ht="12.75" x14ac:dyDescent="0.2">
      <c r="K353" s="3"/>
      <c r="L353" s="3"/>
    </row>
    <row r="354" spans="11:12" ht="12.75" x14ac:dyDescent="0.2">
      <c r="K354" s="3"/>
      <c r="L354" s="3"/>
    </row>
    <row r="355" spans="11:12" ht="12.75" x14ac:dyDescent="0.2">
      <c r="K355" s="3"/>
      <c r="L355" s="3"/>
    </row>
    <row r="356" spans="11:12" ht="12.75" x14ac:dyDescent="0.2">
      <c r="K356" s="3"/>
      <c r="L356" s="3"/>
    </row>
    <row r="357" spans="11:12" ht="12.75" x14ac:dyDescent="0.2">
      <c r="K357" s="3"/>
      <c r="L357" s="3"/>
    </row>
    <row r="358" spans="11:12" ht="12.75" x14ac:dyDescent="0.2">
      <c r="K358" s="3"/>
      <c r="L358" s="3"/>
    </row>
    <row r="359" spans="11:12" ht="12.75" x14ac:dyDescent="0.2">
      <c r="K359" s="3"/>
      <c r="L359" s="3"/>
    </row>
    <row r="360" spans="11:12" ht="12.75" x14ac:dyDescent="0.2">
      <c r="K360" s="3"/>
      <c r="L360" s="3"/>
    </row>
    <row r="361" spans="11:12" ht="12.75" x14ac:dyDescent="0.2">
      <c r="K361" s="3"/>
      <c r="L361" s="3"/>
    </row>
    <row r="362" spans="11:12" ht="12.75" x14ac:dyDescent="0.2">
      <c r="K362" s="3"/>
      <c r="L362" s="3"/>
    </row>
    <row r="363" spans="11:12" ht="12.75" x14ac:dyDescent="0.2">
      <c r="K363" s="3"/>
      <c r="L363" s="3"/>
    </row>
    <row r="364" spans="11:12" ht="12.75" x14ac:dyDescent="0.2">
      <c r="K364" s="3"/>
      <c r="L364" s="3"/>
    </row>
    <row r="365" spans="11:12" ht="12.75" x14ac:dyDescent="0.2">
      <c r="K365" s="3"/>
      <c r="L365" s="3"/>
    </row>
    <row r="366" spans="11:12" ht="12.75" x14ac:dyDescent="0.2">
      <c r="K366" s="3"/>
      <c r="L366" s="3"/>
    </row>
    <row r="367" spans="11:12" ht="12.75" x14ac:dyDescent="0.2">
      <c r="K367" s="3"/>
      <c r="L367" s="3"/>
    </row>
    <row r="368" spans="11:12" ht="12.75" x14ac:dyDescent="0.2">
      <c r="K368" s="3"/>
      <c r="L368" s="3"/>
    </row>
    <row r="369" spans="11:12" ht="12.75" x14ac:dyDescent="0.2">
      <c r="K369" s="3"/>
      <c r="L369" s="3"/>
    </row>
    <row r="370" spans="11:12" ht="12.75" x14ac:dyDescent="0.2">
      <c r="K370" s="3"/>
      <c r="L370" s="3"/>
    </row>
    <row r="371" spans="11:12" ht="12.75" x14ac:dyDescent="0.2">
      <c r="K371" s="3"/>
      <c r="L371" s="3"/>
    </row>
    <row r="372" spans="11:12" ht="12.75" x14ac:dyDescent="0.2">
      <c r="K372" s="3"/>
      <c r="L372" s="3"/>
    </row>
    <row r="373" spans="11:12" ht="12.75" x14ac:dyDescent="0.2">
      <c r="K373" s="3"/>
      <c r="L373" s="3"/>
    </row>
    <row r="374" spans="11:12" ht="12.75" x14ac:dyDescent="0.2">
      <c r="K374" s="3"/>
      <c r="L374" s="3"/>
    </row>
    <row r="375" spans="11:12" ht="12.75" x14ac:dyDescent="0.2">
      <c r="K375" s="3"/>
      <c r="L375" s="3"/>
    </row>
    <row r="376" spans="11:12" ht="12.75" x14ac:dyDescent="0.2">
      <c r="K376" s="3"/>
      <c r="L376" s="3"/>
    </row>
    <row r="377" spans="11:12" ht="12.75" x14ac:dyDescent="0.2">
      <c r="K377" s="3"/>
      <c r="L377" s="3"/>
    </row>
    <row r="378" spans="11:12" ht="12.75" x14ac:dyDescent="0.2">
      <c r="K378" s="3"/>
      <c r="L378" s="3"/>
    </row>
    <row r="379" spans="11:12" ht="12.75" x14ac:dyDescent="0.2">
      <c r="K379" s="3"/>
      <c r="L379" s="3"/>
    </row>
    <row r="380" spans="11:12" ht="12.75" x14ac:dyDescent="0.2">
      <c r="K380" s="3"/>
      <c r="L380" s="3"/>
    </row>
    <row r="381" spans="11:12" ht="12.75" x14ac:dyDescent="0.2">
      <c r="K381" s="3"/>
      <c r="L381" s="3"/>
    </row>
    <row r="382" spans="11:12" ht="12.75" x14ac:dyDescent="0.2">
      <c r="K382" s="3"/>
      <c r="L382" s="3"/>
    </row>
    <row r="383" spans="11:12" ht="12.75" x14ac:dyDescent="0.2">
      <c r="K383" s="3"/>
      <c r="L383" s="3"/>
    </row>
    <row r="384" spans="11:12" ht="12.75" x14ac:dyDescent="0.2">
      <c r="K384" s="3"/>
      <c r="L384" s="3"/>
    </row>
    <row r="385" spans="11:12" ht="12.75" x14ac:dyDescent="0.2">
      <c r="K385" s="3"/>
      <c r="L385" s="3"/>
    </row>
    <row r="386" spans="11:12" ht="12.75" x14ac:dyDescent="0.2">
      <c r="K386" s="3"/>
      <c r="L386" s="3"/>
    </row>
    <row r="387" spans="11:12" ht="12.75" x14ac:dyDescent="0.2">
      <c r="K387" s="3"/>
      <c r="L387" s="3"/>
    </row>
    <row r="388" spans="11:12" ht="12.75" x14ac:dyDescent="0.2">
      <c r="K388" s="3"/>
      <c r="L388" s="3"/>
    </row>
    <row r="389" spans="11:12" ht="12.75" x14ac:dyDescent="0.2">
      <c r="K389" s="3"/>
      <c r="L389" s="3"/>
    </row>
    <row r="390" spans="11:12" ht="12.75" x14ac:dyDescent="0.2">
      <c r="K390" s="3"/>
      <c r="L390" s="3"/>
    </row>
    <row r="391" spans="11:12" ht="12.75" x14ac:dyDescent="0.2">
      <c r="K391" s="3"/>
      <c r="L391" s="3"/>
    </row>
    <row r="392" spans="11:12" ht="12.75" x14ac:dyDescent="0.2">
      <c r="K392" s="3"/>
      <c r="L392" s="3"/>
    </row>
    <row r="393" spans="11:12" ht="12.75" x14ac:dyDescent="0.2">
      <c r="K393" s="3"/>
      <c r="L393" s="3"/>
    </row>
    <row r="394" spans="11:12" ht="12.75" x14ac:dyDescent="0.2">
      <c r="K394" s="3"/>
      <c r="L394" s="3"/>
    </row>
    <row r="395" spans="11:12" ht="12.75" x14ac:dyDescent="0.2">
      <c r="K395" s="3"/>
      <c r="L395" s="3"/>
    </row>
    <row r="396" spans="11:12" ht="12.75" x14ac:dyDescent="0.2">
      <c r="K396" s="3"/>
      <c r="L396" s="3"/>
    </row>
    <row r="397" spans="11:12" ht="12.75" x14ac:dyDescent="0.2">
      <c r="K397" s="3"/>
      <c r="L397" s="3"/>
    </row>
    <row r="398" spans="11:12" ht="12.75" x14ac:dyDescent="0.2">
      <c r="K398" s="3"/>
      <c r="L398" s="3"/>
    </row>
    <row r="399" spans="11:12" ht="12.75" x14ac:dyDescent="0.2">
      <c r="K399" s="3"/>
      <c r="L399" s="3"/>
    </row>
    <row r="400" spans="11:12" ht="12.75" x14ac:dyDescent="0.2">
      <c r="K400" s="3"/>
      <c r="L400" s="3"/>
    </row>
    <row r="401" spans="11:12" ht="12.75" x14ac:dyDescent="0.2">
      <c r="K401" s="3"/>
      <c r="L401" s="3"/>
    </row>
    <row r="402" spans="11:12" ht="12.75" x14ac:dyDescent="0.2">
      <c r="K402" s="3"/>
      <c r="L402" s="3"/>
    </row>
    <row r="403" spans="11:12" ht="12.75" x14ac:dyDescent="0.2">
      <c r="K403" s="3"/>
      <c r="L403" s="3"/>
    </row>
    <row r="404" spans="11:12" ht="12.75" x14ac:dyDescent="0.2">
      <c r="K404" s="3"/>
      <c r="L404" s="3"/>
    </row>
    <row r="405" spans="11:12" ht="12.75" x14ac:dyDescent="0.2">
      <c r="K405" s="3"/>
      <c r="L405" s="3"/>
    </row>
    <row r="406" spans="11:12" ht="12.75" x14ac:dyDescent="0.2">
      <c r="K406" s="3"/>
      <c r="L406" s="3"/>
    </row>
    <row r="407" spans="11:12" ht="12.75" x14ac:dyDescent="0.2">
      <c r="K407" s="3"/>
      <c r="L407" s="3"/>
    </row>
    <row r="408" spans="11:12" ht="12.75" x14ac:dyDescent="0.2">
      <c r="K408" s="3"/>
      <c r="L408" s="3"/>
    </row>
    <row r="409" spans="11:12" ht="12.75" x14ac:dyDescent="0.2">
      <c r="K409" s="3"/>
      <c r="L409" s="3"/>
    </row>
    <row r="410" spans="11:12" ht="12.75" x14ac:dyDescent="0.2">
      <c r="K410" s="3"/>
      <c r="L410" s="3"/>
    </row>
    <row r="411" spans="11:12" ht="12.75" x14ac:dyDescent="0.2">
      <c r="K411" s="3"/>
      <c r="L411" s="3"/>
    </row>
    <row r="412" spans="11:12" ht="12.75" x14ac:dyDescent="0.2">
      <c r="K412" s="3"/>
      <c r="L412" s="3"/>
    </row>
    <row r="413" spans="11:12" ht="12.75" x14ac:dyDescent="0.2">
      <c r="K413" s="3"/>
      <c r="L413" s="3"/>
    </row>
    <row r="414" spans="11:12" ht="12.75" x14ac:dyDescent="0.2">
      <c r="K414" s="3"/>
      <c r="L414" s="3"/>
    </row>
    <row r="415" spans="11:12" ht="12.75" x14ac:dyDescent="0.2">
      <c r="K415" s="3"/>
      <c r="L415" s="3"/>
    </row>
    <row r="416" spans="11:12" ht="12.75" x14ac:dyDescent="0.2">
      <c r="K416" s="3"/>
      <c r="L416" s="3"/>
    </row>
    <row r="417" spans="11:12" ht="12.75" x14ac:dyDescent="0.2">
      <c r="K417" s="3"/>
      <c r="L417" s="3"/>
    </row>
    <row r="418" spans="11:12" ht="12.75" x14ac:dyDescent="0.2">
      <c r="K418" s="3"/>
      <c r="L418" s="3"/>
    </row>
    <row r="419" spans="11:12" ht="12.75" x14ac:dyDescent="0.2">
      <c r="K419" s="3"/>
      <c r="L419" s="3"/>
    </row>
    <row r="420" spans="11:12" ht="12.75" x14ac:dyDescent="0.2">
      <c r="K420" s="3"/>
      <c r="L420" s="3"/>
    </row>
    <row r="421" spans="11:12" ht="12.75" x14ac:dyDescent="0.2">
      <c r="K421" s="3"/>
      <c r="L421" s="3"/>
    </row>
    <row r="422" spans="11:12" ht="12.75" x14ac:dyDescent="0.2">
      <c r="K422" s="3"/>
      <c r="L422" s="3"/>
    </row>
    <row r="423" spans="11:12" ht="12.75" x14ac:dyDescent="0.2">
      <c r="K423" s="3"/>
      <c r="L423" s="3"/>
    </row>
    <row r="424" spans="11:12" ht="12.75" x14ac:dyDescent="0.2">
      <c r="K424" s="3"/>
      <c r="L424" s="3"/>
    </row>
    <row r="425" spans="11:12" ht="12.75" x14ac:dyDescent="0.2">
      <c r="K425" s="3"/>
      <c r="L425" s="3"/>
    </row>
    <row r="426" spans="11:12" ht="12.75" x14ac:dyDescent="0.2">
      <c r="K426" s="3"/>
      <c r="L426" s="3"/>
    </row>
    <row r="427" spans="11:12" ht="12.75" x14ac:dyDescent="0.2">
      <c r="K427" s="3"/>
      <c r="L427" s="3"/>
    </row>
    <row r="428" spans="11:12" ht="12.75" x14ac:dyDescent="0.2">
      <c r="K428" s="3"/>
      <c r="L428" s="3"/>
    </row>
    <row r="429" spans="11:12" ht="12.75" x14ac:dyDescent="0.2">
      <c r="K429" s="3"/>
      <c r="L429" s="3"/>
    </row>
    <row r="430" spans="11:12" ht="12.75" x14ac:dyDescent="0.2">
      <c r="K430" s="3"/>
      <c r="L430" s="3"/>
    </row>
    <row r="431" spans="11:12" ht="12.75" x14ac:dyDescent="0.2">
      <c r="K431" s="3"/>
      <c r="L431" s="3"/>
    </row>
    <row r="432" spans="11:12" ht="12.75" x14ac:dyDescent="0.2">
      <c r="K432" s="3"/>
      <c r="L432" s="3"/>
    </row>
    <row r="433" spans="11:12" ht="12.75" x14ac:dyDescent="0.2">
      <c r="K433" s="3"/>
      <c r="L433" s="3"/>
    </row>
    <row r="434" spans="11:12" ht="12.75" x14ac:dyDescent="0.2">
      <c r="K434" s="3"/>
      <c r="L434" s="3"/>
    </row>
    <row r="435" spans="11:12" ht="12.75" x14ac:dyDescent="0.2">
      <c r="K435" s="3"/>
      <c r="L435" s="3"/>
    </row>
    <row r="436" spans="11:12" ht="12.75" x14ac:dyDescent="0.2">
      <c r="K436" s="3"/>
      <c r="L436" s="3"/>
    </row>
    <row r="437" spans="11:12" ht="12.75" x14ac:dyDescent="0.2">
      <c r="K437" s="3"/>
      <c r="L437" s="3"/>
    </row>
    <row r="438" spans="11:12" ht="12.75" x14ac:dyDescent="0.2">
      <c r="K438" s="3"/>
      <c r="L438" s="3"/>
    </row>
    <row r="439" spans="11:12" ht="12.75" x14ac:dyDescent="0.2">
      <c r="K439" s="3"/>
      <c r="L439" s="3"/>
    </row>
    <row r="440" spans="11:12" ht="12.75" x14ac:dyDescent="0.2">
      <c r="K440" s="3"/>
      <c r="L440" s="3"/>
    </row>
    <row r="441" spans="11:12" ht="12.75" x14ac:dyDescent="0.2">
      <c r="K441" s="3"/>
      <c r="L441" s="3"/>
    </row>
    <row r="442" spans="11:12" ht="12.75" x14ac:dyDescent="0.2">
      <c r="K442" s="3"/>
      <c r="L442" s="3"/>
    </row>
    <row r="443" spans="11:12" ht="12.75" x14ac:dyDescent="0.2">
      <c r="K443" s="3"/>
      <c r="L443" s="3"/>
    </row>
    <row r="444" spans="11:12" ht="12.75" x14ac:dyDescent="0.2">
      <c r="K444" s="3"/>
      <c r="L444" s="3"/>
    </row>
    <row r="445" spans="11:12" ht="12.75" x14ac:dyDescent="0.2">
      <c r="K445" s="3"/>
      <c r="L445" s="3"/>
    </row>
    <row r="446" spans="11:12" ht="12.75" x14ac:dyDescent="0.2">
      <c r="K446" s="3"/>
      <c r="L446" s="3"/>
    </row>
    <row r="447" spans="11:12" ht="12.75" x14ac:dyDescent="0.2">
      <c r="K447" s="3"/>
      <c r="L447" s="3"/>
    </row>
    <row r="448" spans="11:12" ht="12.75" x14ac:dyDescent="0.2">
      <c r="K448" s="3"/>
      <c r="L448" s="3"/>
    </row>
    <row r="449" spans="11:12" ht="12.75" x14ac:dyDescent="0.2">
      <c r="K449" s="3"/>
      <c r="L449" s="3"/>
    </row>
    <row r="450" spans="11:12" ht="12.75" x14ac:dyDescent="0.2">
      <c r="K450" s="3"/>
      <c r="L450" s="3"/>
    </row>
    <row r="451" spans="11:12" ht="12.75" x14ac:dyDescent="0.2">
      <c r="K451" s="3"/>
      <c r="L451" s="3"/>
    </row>
    <row r="452" spans="11:12" ht="12.75" x14ac:dyDescent="0.2">
      <c r="K452" s="3"/>
      <c r="L452" s="3"/>
    </row>
    <row r="453" spans="11:12" ht="12.75" x14ac:dyDescent="0.2">
      <c r="K453" s="3"/>
      <c r="L453" s="3"/>
    </row>
    <row r="454" spans="11:12" ht="12.75" x14ac:dyDescent="0.2">
      <c r="K454" s="3"/>
      <c r="L454" s="3"/>
    </row>
    <row r="455" spans="11:12" ht="12.75" x14ac:dyDescent="0.2">
      <c r="K455" s="3"/>
      <c r="L455" s="3"/>
    </row>
    <row r="456" spans="11:12" ht="12.75" x14ac:dyDescent="0.2">
      <c r="K456" s="3"/>
      <c r="L456" s="3"/>
    </row>
    <row r="457" spans="11:12" ht="12.75" x14ac:dyDescent="0.2">
      <c r="K457" s="3"/>
      <c r="L457" s="3"/>
    </row>
    <row r="458" spans="11:12" ht="12.75" x14ac:dyDescent="0.2">
      <c r="K458" s="3"/>
      <c r="L458" s="3"/>
    </row>
    <row r="459" spans="11:12" ht="12.75" x14ac:dyDescent="0.2">
      <c r="K459" s="3"/>
      <c r="L459" s="3"/>
    </row>
    <row r="460" spans="11:12" ht="12.75" x14ac:dyDescent="0.2">
      <c r="K460" s="3"/>
      <c r="L460" s="3"/>
    </row>
    <row r="461" spans="11:12" ht="12.75" x14ac:dyDescent="0.2">
      <c r="K461" s="3"/>
      <c r="L461" s="3"/>
    </row>
    <row r="462" spans="11:12" ht="12.75" x14ac:dyDescent="0.2">
      <c r="K462" s="3"/>
      <c r="L462" s="3"/>
    </row>
    <row r="463" spans="11:12" ht="12.75" x14ac:dyDescent="0.2">
      <c r="K463" s="3"/>
      <c r="L463" s="3"/>
    </row>
    <row r="464" spans="11:12" ht="12.75" x14ac:dyDescent="0.2">
      <c r="K464" s="3"/>
      <c r="L464" s="3"/>
    </row>
    <row r="465" spans="11:12" ht="12.75" x14ac:dyDescent="0.2">
      <c r="K465" s="3"/>
      <c r="L465" s="3"/>
    </row>
    <row r="466" spans="11:12" ht="12.75" x14ac:dyDescent="0.2">
      <c r="K466" s="3"/>
      <c r="L466" s="3"/>
    </row>
    <row r="467" spans="11:12" ht="12.75" x14ac:dyDescent="0.2">
      <c r="K467" s="3"/>
      <c r="L467" s="3"/>
    </row>
    <row r="468" spans="11:12" ht="12.75" x14ac:dyDescent="0.2">
      <c r="K468" s="3"/>
      <c r="L468" s="3"/>
    </row>
    <row r="469" spans="11:12" ht="12.75" x14ac:dyDescent="0.2">
      <c r="K469" s="3"/>
      <c r="L469" s="3"/>
    </row>
    <row r="470" spans="11:12" ht="12.75" x14ac:dyDescent="0.2">
      <c r="K470" s="3"/>
      <c r="L470" s="3"/>
    </row>
    <row r="471" spans="11:12" ht="12.75" x14ac:dyDescent="0.2">
      <c r="K471" s="3"/>
      <c r="L471" s="3"/>
    </row>
    <row r="472" spans="11:12" ht="12.75" x14ac:dyDescent="0.2">
      <c r="K472" s="3"/>
      <c r="L472" s="3"/>
    </row>
    <row r="473" spans="11:12" ht="12.75" x14ac:dyDescent="0.2">
      <c r="K473" s="3"/>
      <c r="L473" s="3"/>
    </row>
    <row r="474" spans="11:12" ht="12.75" x14ac:dyDescent="0.2">
      <c r="K474" s="3"/>
      <c r="L474" s="3"/>
    </row>
    <row r="475" spans="11:12" ht="12.75" x14ac:dyDescent="0.2">
      <c r="K475" s="3"/>
      <c r="L475" s="3"/>
    </row>
    <row r="476" spans="11:12" ht="12.75" x14ac:dyDescent="0.2">
      <c r="K476" s="3"/>
      <c r="L476" s="3"/>
    </row>
    <row r="477" spans="11:12" ht="12.75" x14ac:dyDescent="0.2">
      <c r="K477" s="3"/>
      <c r="L477" s="3"/>
    </row>
    <row r="478" spans="11:12" ht="12.75" x14ac:dyDescent="0.2">
      <c r="K478" s="3"/>
      <c r="L478" s="3"/>
    </row>
    <row r="479" spans="11:12" ht="12.75" x14ac:dyDescent="0.2">
      <c r="K479" s="3"/>
      <c r="L479" s="3"/>
    </row>
    <row r="480" spans="11:12" ht="12.75" x14ac:dyDescent="0.2">
      <c r="K480" s="3"/>
      <c r="L480" s="3"/>
    </row>
    <row r="481" spans="11:12" ht="12.75" x14ac:dyDescent="0.2">
      <c r="K481" s="3"/>
      <c r="L481" s="3"/>
    </row>
    <row r="482" spans="11:12" ht="12.75" x14ac:dyDescent="0.2">
      <c r="K482" s="3"/>
      <c r="L482" s="3"/>
    </row>
    <row r="483" spans="11:12" ht="12.75" x14ac:dyDescent="0.2">
      <c r="K483" s="3"/>
      <c r="L483" s="3"/>
    </row>
    <row r="484" spans="11:12" ht="12.75" x14ac:dyDescent="0.2">
      <c r="K484" s="3"/>
      <c r="L484" s="3"/>
    </row>
    <row r="485" spans="11:12" ht="12.75" x14ac:dyDescent="0.2">
      <c r="K485" s="3"/>
      <c r="L485" s="3"/>
    </row>
    <row r="486" spans="11:12" ht="12.75" x14ac:dyDescent="0.2">
      <c r="K486" s="3"/>
      <c r="L486" s="3"/>
    </row>
    <row r="487" spans="11:12" ht="12.75" x14ac:dyDescent="0.2">
      <c r="K487" s="3"/>
      <c r="L487" s="3"/>
    </row>
    <row r="488" spans="11:12" ht="12.75" x14ac:dyDescent="0.2">
      <c r="K488" s="3"/>
      <c r="L488" s="3"/>
    </row>
    <row r="489" spans="11:12" ht="12.75" x14ac:dyDescent="0.2">
      <c r="K489" s="3"/>
      <c r="L489" s="3"/>
    </row>
    <row r="490" spans="11:12" ht="12.75" x14ac:dyDescent="0.2">
      <c r="K490" s="3"/>
      <c r="L490" s="3"/>
    </row>
    <row r="491" spans="11:12" ht="12.75" x14ac:dyDescent="0.2">
      <c r="K491" s="3"/>
      <c r="L491" s="3"/>
    </row>
    <row r="492" spans="11:12" ht="12.75" x14ac:dyDescent="0.2">
      <c r="K492" s="3"/>
      <c r="L492" s="3"/>
    </row>
    <row r="493" spans="11:12" ht="12.75" x14ac:dyDescent="0.2">
      <c r="K493" s="3"/>
      <c r="L493" s="3"/>
    </row>
    <row r="494" spans="11:12" ht="12.75" x14ac:dyDescent="0.2">
      <c r="K494" s="3"/>
      <c r="L494" s="3"/>
    </row>
    <row r="495" spans="11:12" ht="12.75" x14ac:dyDescent="0.2">
      <c r="K495" s="3"/>
      <c r="L495" s="3"/>
    </row>
    <row r="496" spans="11:12" ht="12.75" x14ac:dyDescent="0.2">
      <c r="K496" s="3"/>
      <c r="L496" s="3"/>
    </row>
    <row r="497" spans="11:12" ht="12.75" x14ac:dyDescent="0.2">
      <c r="K497" s="3"/>
      <c r="L497" s="3"/>
    </row>
    <row r="498" spans="11:12" ht="12.75" x14ac:dyDescent="0.2">
      <c r="K498" s="3"/>
      <c r="L498" s="3"/>
    </row>
    <row r="499" spans="11:12" ht="12.75" x14ac:dyDescent="0.2">
      <c r="K499" s="3"/>
      <c r="L499" s="3"/>
    </row>
    <row r="500" spans="11:12" ht="12.75" x14ac:dyDescent="0.2">
      <c r="K500" s="3"/>
      <c r="L500" s="3"/>
    </row>
    <row r="501" spans="11:12" ht="12.75" x14ac:dyDescent="0.2">
      <c r="K501" s="3"/>
      <c r="L501" s="3"/>
    </row>
    <row r="502" spans="11:12" ht="12.75" x14ac:dyDescent="0.2">
      <c r="K502" s="3"/>
      <c r="L502" s="3"/>
    </row>
    <row r="503" spans="11:12" ht="12.75" x14ac:dyDescent="0.2">
      <c r="K503" s="3"/>
      <c r="L503" s="3"/>
    </row>
    <row r="504" spans="11:12" ht="12.75" x14ac:dyDescent="0.2">
      <c r="K504" s="3"/>
      <c r="L504" s="3"/>
    </row>
    <row r="505" spans="11:12" ht="12.75" x14ac:dyDescent="0.2">
      <c r="K505" s="3"/>
      <c r="L505" s="3"/>
    </row>
    <row r="506" spans="11:12" ht="12.75" x14ac:dyDescent="0.2">
      <c r="K506" s="3"/>
      <c r="L506" s="3"/>
    </row>
    <row r="507" spans="11:12" ht="12.75" x14ac:dyDescent="0.2">
      <c r="K507" s="3"/>
      <c r="L507" s="3"/>
    </row>
    <row r="508" spans="11:12" ht="12.75" x14ac:dyDescent="0.2">
      <c r="K508" s="3"/>
      <c r="L508" s="3"/>
    </row>
    <row r="509" spans="11:12" ht="12.75" x14ac:dyDescent="0.2">
      <c r="K509" s="3"/>
      <c r="L509" s="3"/>
    </row>
    <row r="510" spans="11:12" ht="12.75" x14ac:dyDescent="0.2">
      <c r="K510" s="3"/>
      <c r="L510" s="3"/>
    </row>
    <row r="511" spans="11:12" ht="12.75" x14ac:dyDescent="0.2">
      <c r="K511" s="3"/>
      <c r="L511" s="3"/>
    </row>
    <row r="512" spans="11:12" ht="12.75" x14ac:dyDescent="0.2">
      <c r="K512" s="3"/>
      <c r="L512" s="3"/>
    </row>
    <row r="513" spans="11:12" ht="12.75" x14ac:dyDescent="0.2">
      <c r="K513" s="3"/>
      <c r="L513" s="3"/>
    </row>
    <row r="514" spans="11:12" ht="12.75" x14ac:dyDescent="0.2">
      <c r="K514" s="3"/>
      <c r="L514" s="3"/>
    </row>
    <row r="515" spans="11:12" ht="12.75" x14ac:dyDescent="0.2">
      <c r="K515" s="3"/>
      <c r="L515" s="3"/>
    </row>
    <row r="516" spans="11:12" ht="12.75" x14ac:dyDescent="0.2">
      <c r="K516" s="3"/>
      <c r="L516" s="3"/>
    </row>
    <row r="517" spans="11:12" ht="12.75" x14ac:dyDescent="0.2">
      <c r="K517" s="3"/>
      <c r="L517" s="3"/>
    </row>
    <row r="518" spans="11:12" ht="12.75" x14ac:dyDescent="0.2">
      <c r="K518" s="3"/>
      <c r="L518" s="3"/>
    </row>
    <row r="519" spans="11:12" ht="12.75" x14ac:dyDescent="0.2">
      <c r="K519" s="3"/>
      <c r="L519" s="3"/>
    </row>
    <row r="520" spans="11:12" ht="12.75" x14ac:dyDescent="0.2">
      <c r="K520" s="3"/>
      <c r="L520" s="3"/>
    </row>
    <row r="521" spans="11:12" ht="12.75" x14ac:dyDescent="0.2">
      <c r="K521" s="3"/>
      <c r="L521" s="3"/>
    </row>
    <row r="522" spans="11:12" ht="12.75" x14ac:dyDescent="0.2">
      <c r="K522" s="3"/>
      <c r="L522" s="3"/>
    </row>
    <row r="523" spans="11:12" ht="12.75" x14ac:dyDescent="0.2">
      <c r="K523" s="3"/>
      <c r="L523" s="3"/>
    </row>
    <row r="524" spans="11:12" ht="12.75" x14ac:dyDescent="0.2">
      <c r="K524" s="3"/>
      <c r="L524" s="3"/>
    </row>
    <row r="525" spans="11:12" ht="12.75" x14ac:dyDescent="0.2">
      <c r="K525" s="3"/>
      <c r="L525" s="3"/>
    </row>
    <row r="526" spans="11:12" ht="12.75" x14ac:dyDescent="0.2">
      <c r="K526" s="3"/>
      <c r="L526" s="3"/>
    </row>
    <row r="527" spans="11:12" ht="12.75" x14ac:dyDescent="0.2">
      <c r="K527" s="3"/>
      <c r="L527" s="3"/>
    </row>
    <row r="528" spans="11:12" ht="12.75" x14ac:dyDescent="0.2">
      <c r="K528" s="3"/>
      <c r="L528" s="3"/>
    </row>
    <row r="529" spans="11:12" ht="12.75" x14ac:dyDescent="0.2">
      <c r="K529" s="3"/>
      <c r="L529" s="3"/>
    </row>
    <row r="530" spans="11:12" ht="12.75" x14ac:dyDescent="0.2">
      <c r="K530" s="3"/>
      <c r="L530" s="3"/>
    </row>
    <row r="531" spans="11:12" ht="12.75" x14ac:dyDescent="0.2">
      <c r="K531" s="3"/>
      <c r="L531" s="3"/>
    </row>
    <row r="532" spans="11:12" ht="12.75" x14ac:dyDescent="0.2">
      <c r="K532" s="3"/>
      <c r="L532" s="3"/>
    </row>
    <row r="533" spans="11:12" ht="12.75" x14ac:dyDescent="0.2">
      <c r="K533" s="3"/>
      <c r="L533" s="3"/>
    </row>
    <row r="534" spans="11:12" ht="12.75" x14ac:dyDescent="0.2">
      <c r="K534" s="3"/>
      <c r="L534" s="3"/>
    </row>
    <row r="535" spans="11:12" ht="12.75" x14ac:dyDescent="0.2">
      <c r="K535" s="3"/>
      <c r="L535" s="3"/>
    </row>
    <row r="536" spans="11:12" ht="12.75" x14ac:dyDescent="0.2">
      <c r="K536" s="3"/>
      <c r="L536" s="3"/>
    </row>
    <row r="537" spans="11:12" ht="12.75" x14ac:dyDescent="0.2">
      <c r="K537" s="3"/>
      <c r="L537" s="3"/>
    </row>
    <row r="538" spans="11:12" ht="12.75" x14ac:dyDescent="0.2">
      <c r="K538" s="3"/>
      <c r="L538" s="3"/>
    </row>
    <row r="539" spans="11:12" ht="12.75" x14ac:dyDescent="0.2">
      <c r="K539" s="3"/>
      <c r="L539" s="3"/>
    </row>
    <row r="540" spans="11:12" ht="12.75" x14ac:dyDescent="0.2">
      <c r="K540" s="3"/>
      <c r="L540" s="3"/>
    </row>
    <row r="541" spans="11:12" ht="12.75" x14ac:dyDescent="0.2">
      <c r="K541" s="3"/>
      <c r="L541" s="3"/>
    </row>
    <row r="542" spans="11:12" ht="12.75" x14ac:dyDescent="0.2">
      <c r="K542" s="3"/>
      <c r="L542" s="3"/>
    </row>
    <row r="543" spans="11:12" ht="12.75" x14ac:dyDescent="0.2">
      <c r="K543" s="3"/>
      <c r="L543" s="3"/>
    </row>
    <row r="544" spans="11:12" ht="12.75" x14ac:dyDescent="0.2">
      <c r="K544" s="3"/>
      <c r="L544" s="3"/>
    </row>
    <row r="545" spans="11:12" ht="12.75" x14ac:dyDescent="0.2">
      <c r="K545" s="3"/>
      <c r="L545" s="3"/>
    </row>
    <row r="546" spans="11:12" ht="12.75" x14ac:dyDescent="0.2">
      <c r="K546" s="3"/>
      <c r="L546" s="3"/>
    </row>
    <row r="547" spans="11:12" ht="12.75" x14ac:dyDescent="0.2">
      <c r="K547" s="3"/>
      <c r="L547" s="3"/>
    </row>
    <row r="548" spans="11:12" ht="12.75" x14ac:dyDescent="0.2">
      <c r="K548" s="3"/>
      <c r="L548" s="3"/>
    </row>
    <row r="549" spans="11:12" ht="12.75" x14ac:dyDescent="0.2">
      <c r="K549" s="3"/>
      <c r="L549" s="3"/>
    </row>
    <row r="550" spans="11:12" ht="12.75" x14ac:dyDescent="0.2">
      <c r="K550" s="3"/>
      <c r="L550" s="3"/>
    </row>
    <row r="551" spans="11:12" ht="12.75" x14ac:dyDescent="0.2">
      <c r="K551" s="3"/>
      <c r="L551" s="3"/>
    </row>
    <row r="552" spans="11:12" ht="12.75" x14ac:dyDescent="0.2">
      <c r="K552" s="3"/>
      <c r="L552" s="3"/>
    </row>
    <row r="553" spans="11:12" ht="12.75" x14ac:dyDescent="0.2">
      <c r="K553" s="3"/>
      <c r="L553" s="3"/>
    </row>
    <row r="554" spans="11:12" ht="12.75" x14ac:dyDescent="0.2">
      <c r="K554" s="3"/>
      <c r="L554" s="3"/>
    </row>
    <row r="555" spans="11:12" ht="12.75" x14ac:dyDescent="0.2">
      <c r="K555" s="3"/>
      <c r="L555" s="3"/>
    </row>
    <row r="556" spans="11:12" ht="12.75" x14ac:dyDescent="0.2">
      <c r="K556" s="3"/>
      <c r="L556" s="3"/>
    </row>
    <row r="557" spans="11:12" ht="12.75" x14ac:dyDescent="0.2">
      <c r="K557" s="3"/>
      <c r="L557" s="3"/>
    </row>
    <row r="558" spans="11:12" ht="12.75" x14ac:dyDescent="0.2">
      <c r="K558" s="3"/>
      <c r="L558" s="3"/>
    </row>
    <row r="559" spans="11:12" ht="12.75" x14ac:dyDescent="0.2">
      <c r="K559" s="3"/>
      <c r="L559" s="3"/>
    </row>
    <row r="560" spans="11:12" ht="12.75" x14ac:dyDescent="0.2">
      <c r="K560" s="3"/>
      <c r="L560" s="3"/>
    </row>
    <row r="561" spans="11:12" ht="12.75" x14ac:dyDescent="0.2">
      <c r="K561" s="3"/>
      <c r="L561" s="3"/>
    </row>
    <row r="562" spans="11:12" ht="12.75" x14ac:dyDescent="0.2">
      <c r="K562" s="3"/>
      <c r="L562" s="3"/>
    </row>
    <row r="563" spans="11:12" ht="12.75" x14ac:dyDescent="0.2">
      <c r="K563" s="3"/>
      <c r="L563" s="3"/>
    </row>
    <row r="564" spans="11:12" ht="12.75" x14ac:dyDescent="0.2">
      <c r="K564" s="3"/>
      <c r="L564" s="3"/>
    </row>
    <row r="565" spans="11:12" ht="12.75" x14ac:dyDescent="0.2">
      <c r="K565" s="3"/>
      <c r="L565" s="3"/>
    </row>
    <row r="566" spans="11:12" ht="12.75" x14ac:dyDescent="0.2">
      <c r="K566" s="3"/>
      <c r="L566" s="3"/>
    </row>
    <row r="567" spans="11:12" ht="12.75" x14ac:dyDescent="0.2">
      <c r="K567" s="3"/>
      <c r="L567" s="3"/>
    </row>
    <row r="568" spans="11:12" ht="12.75" x14ac:dyDescent="0.2">
      <c r="K568" s="3"/>
      <c r="L568" s="3"/>
    </row>
    <row r="569" spans="11:12" ht="12.75" x14ac:dyDescent="0.2">
      <c r="K569" s="3"/>
      <c r="L569" s="3"/>
    </row>
    <row r="570" spans="11:12" ht="12.75" x14ac:dyDescent="0.2">
      <c r="K570" s="3"/>
      <c r="L570" s="3"/>
    </row>
    <row r="571" spans="11:12" ht="12.75" x14ac:dyDescent="0.2">
      <c r="K571" s="3"/>
      <c r="L571" s="3"/>
    </row>
    <row r="572" spans="11:12" ht="12.75" x14ac:dyDescent="0.2">
      <c r="K572" s="3"/>
      <c r="L572" s="3"/>
    </row>
    <row r="573" spans="11:12" ht="12.75" x14ac:dyDescent="0.2">
      <c r="K573" s="3"/>
      <c r="L573" s="3"/>
    </row>
    <row r="574" spans="11:12" ht="12.75" x14ac:dyDescent="0.2">
      <c r="K574" s="3"/>
      <c r="L574" s="3"/>
    </row>
    <row r="575" spans="11:12" ht="12.75" x14ac:dyDescent="0.2">
      <c r="K575" s="3"/>
      <c r="L575" s="3"/>
    </row>
    <row r="576" spans="11:12" ht="12.75" x14ac:dyDescent="0.2">
      <c r="K576" s="3"/>
      <c r="L576" s="3"/>
    </row>
    <row r="577" spans="11:12" ht="12.75" x14ac:dyDescent="0.2">
      <c r="K577" s="3"/>
      <c r="L577" s="3"/>
    </row>
    <row r="578" spans="11:12" ht="12.75" x14ac:dyDescent="0.2">
      <c r="K578" s="3"/>
      <c r="L578" s="3"/>
    </row>
    <row r="579" spans="11:12" ht="12.75" x14ac:dyDescent="0.2">
      <c r="K579" s="3"/>
      <c r="L579" s="3"/>
    </row>
    <row r="580" spans="11:12" ht="12.75" x14ac:dyDescent="0.2">
      <c r="K580" s="3"/>
      <c r="L580" s="3"/>
    </row>
    <row r="581" spans="11:12" ht="12.75" x14ac:dyDescent="0.2">
      <c r="K581" s="3"/>
      <c r="L581" s="3"/>
    </row>
    <row r="582" spans="11:12" ht="12.75" x14ac:dyDescent="0.2">
      <c r="K582" s="3"/>
      <c r="L582" s="3"/>
    </row>
    <row r="583" spans="11:12" ht="12.75" x14ac:dyDescent="0.2">
      <c r="K583" s="3"/>
      <c r="L583" s="3"/>
    </row>
    <row r="584" spans="11:12" ht="12.75" x14ac:dyDescent="0.2">
      <c r="K584" s="3"/>
      <c r="L584" s="3"/>
    </row>
    <row r="585" spans="11:12" ht="12.75" x14ac:dyDescent="0.2">
      <c r="K585" s="3"/>
      <c r="L585" s="3"/>
    </row>
    <row r="586" spans="11:12" ht="12.75" x14ac:dyDescent="0.2">
      <c r="K586" s="3"/>
      <c r="L586" s="3"/>
    </row>
    <row r="587" spans="11:12" ht="12.75" x14ac:dyDescent="0.2">
      <c r="K587" s="3"/>
      <c r="L587" s="3"/>
    </row>
    <row r="588" spans="11:12" ht="12.75" x14ac:dyDescent="0.2">
      <c r="K588" s="3"/>
      <c r="L588" s="3"/>
    </row>
    <row r="589" spans="11:12" ht="12.75" x14ac:dyDescent="0.2">
      <c r="K589" s="3"/>
      <c r="L589" s="3"/>
    </row>
    <row r="590" spans="11:12" ht="12.75" x14ac:dyDescent="0.2">
      <c r="K590" s="3"/>
      <c r="L590" s="3"/>
    </row>
    <row r="591" spans="11:12" ht="12.75" x14ac:dyDescent="0.2">
      <c r="K591" s="3"/>
      <c r="L591" s="3"/>
    </row>
    <row r="592" spans="11:12" ht="12.75" x14ac:dyDescent="0.2">
      <c r="K592" s="3"/>
      <c r="L592" s="3"/>
    </row>
    <row r="593" spans="11:12" ht="12.75" x14ac:dyDescent="0.2">
      <c r="K593" s="3"/>
      <c r="L593" s="3"/>
    </row>
    <row r="594" spans="11:12" ht="12.75" x14ac:dyDescent="0.2">
      <c r="K594" s="3"/>
      <c r="L594" s="3"/>
    </row>
    <row r="595" spans="11:12" ht="12.75" x14ac:dyDescent="0.2">
      <c r="K595" s="3"/>
      <c r="L595" s="3"/>
    </row>
    <row r="596" spans="11:12" ht="12.75" x14ac:dyDescent="0.2">
      <c r="K596" s="3"/>
      <c r="L596" s="3"/>
    </row>
    <row r="597" spans="11:12" ht="12.75" x14ac:dyDescent="0.2">
      <c r="K597" s="3"/>
      <c r="L597" s="3"/>
    </row>
    <row r="598" spans="11:12" ht="12.75" x14ac:dyDescent="0.2">
      <c r="K598" s="3"/>
      <c r="L598" s="3"/>
    </row>
    <row r="599" spans="11:12" ht="12.75" x14ac:dyDescent="0.2">
      <c r="K599" s="3"/>
      <c r="L599" s="3"/>
    </row>
    <row r="600" spans="11:12" ht="12.75" x14ac:dyDescent="0.2">
      <c r="K600" s="3"/>
      <c r="L600" s="3"/>
    </row>
    <row r="601" spans="11:12" ht="12.75" x14ac:dyDescent="0.2">
      <c r="K601" s="3"/>
      <c r="L601" s="3"/>
    </row>
    <row r="602" spans="11:12" ht="12.75" x14ac:dyDescent="0.2">
      <c r="K602" s="3"/>
      <c r="L602" s="3"/>
    </row>
    <row r="603" spans="11:12" ht="12.75" x14ac:dyDescent="0.2">
      <c r="K603" s="3"/>
      <c r="L603" s="3"/>
    </row>
    <row r="604" spans="11:12" ht="12.75" x14ac:dyDescent="0.2">
      <c r="K604" s="3"/>
      <c r="L604" s="3"/>
    </row>
    <row r="605" spans="11:12" ht="12.75" x14ac:dyDescent="0.2">
      <c r="K605" s="3"/>
      <c r="L605" s="3"/>
    </row>
    <row r="606" spans="11:12" ht="12.75" x14ac:dyDescent="0.2">
      <c r="K606" s="3"/>
      <c r="L606" s="3"/>
    </row>
    <row r="607" spans="11:12" ht="12.75" x14ac:dyDescent="0.2">
      <c r="K607" s="3"/>
      <c r="L607" s="3"/>
    </row>
    <row r="608" spans="11:12" ht="12.75" x14ac:dyDescent="0.2">
      <c r="K608" s="3"/>
      <c r="L608" s="3"/>
    </row>
    <row r="609" spans="11:12" ht="12.75" x14ac:dyDescent="0.2">
      <c r="K609" s="3"/>
      <c r="L609" s="3"/>
    </row>
    <row r="610" spans="11:12" ht="12.75" x14ac:dyDescent="0.2">
      <c r="K610" s="3"/>
      <c r="L610" s="3"/>
    </row>
    <row r="611" spans="11:12" ht="12.75" x14ac:dyDescent="0.2">
      <c r="K611" s="3"/>
      <c r="L611" s="3"/>
    </row>
    <row r="612" spans="11:12" ht="12.75" x14ac:dyDescent="0.2">
      <c r="K612" s="3"/>
      <c r="L612" s="3"/>
    </row>
    <row r="613" spans="11:12" ht="12.75" x14ac:dyDescent="0.2">
      <c r="K613" s="3"/>
      <c r="L613" s="3"/>
    </row>
    <row r="614" spans="11:12" ht="12.75" x14ac:dyDescent="0.2">
      <c r="K614" s="3"/>
      <c r="L614" s="3"/>
    </row>
    <row r="615" spans="11:12" ht="12.75" x14ac:dyDescent="0.2">
      <c r="K615" s="3"/>
      <c r="L615" s="3"/>
    </row>
    <row r="616" spans="11:12" ht="12.75" x14ac:dyDescent="0.2">
      <c r="K616" s="3"/>
      <c r="L616" s="3"/>
    </row>
    <row r="617" spans="11:12" ht="12.75" x14ac:dyDescent="0.2">
      <c r="K617" s="3"/>
      <c r="L617" s="3"/>
    </row>
    <row r="618" spans="11:12" ht="12.75" x14ac:dyDescent="0.2">
      <c r="K618" s="3"/>
      <c r="L618" s="3"/>
    </row>
    <row r="619" spans="11:12" ht="12.75" x14ac:dyDescent="0.2">
      <c r="K619" s="3"/>
      <c r="L619" s="3"/>
    </row>
    <row r="620" spans="11:12" ht="12.75" x14ac:dyDescent="0.2">
      <c r="K620" s="3"/>
      <c r="L620" s="3"/>
    </row>
    <row r="621" spans="11:12" ht="12.75" x14ac:dyDescent="0.2">
      <c r="K621" s="3"/>
      <c r="L621" s="3"/>
    </row>
    <row r="622" spans="11:12" ht="12.75" x14ac:dyDescent="0.2">
      <c r="K622" s="3"/>
      <c r="L622" s="3"/>
    </row>
    <row r="623" spans="11:12" ht="12.75" x14ac:dyDescent="0.2">
      <c r="K623" s="3"/>
      <c r="L623" s="3"/>
    </row>
    <row r="624" spans="11:12" ht="12.75" x14ac:dyDescent="0.2">
      <c r="K624" s="3"/>
      <c r="L624" s="3"/>
    </row>
    <row r="625" spans="11:12" ht="12.75" x14ac:dyDescent="0.2">
      <c r="K625" s="3"/>
      <c r="L625" s="3"/>
    </row>
    <row r="626" spans="11:12" ht="12.75" x14ac:dyDescent="0.2">
      <c r="K626" s="3"/>
      <c r="L626" s="3"/>
    </row>
    <row r="627" spans="11:12" ht="12.75" x14ac:dyDescent="0.2">
      <c r="K627" s="3"/>
      <c r="L627" s="3"/>
    </row>
    <row r="628" spans="11:12" ht="12.75" x14ac:dyDescent="0.2">
      <c r="K628" s="3"/>
      <c r="L628" s="3"/>
    </row>
    <row r="629" spans="11:12" ht="12.75" x14ac:dyDescent="0.2">
      <c r="K629" s="3"/>
      <c r="L629" s="3"/>
    </row>
    <row r="630" spans="11:12" ht="12.75" x14ac:dyDescent="0.2">
      <c r="K630" s="3"/>
      <c r="L630" s="3"/>
    </row>
    <row r="631" spans="11:12" ht="12.75" x14ac:dyDescent="0.2">
      <c r="K631" s="3"/>
      <c r="L631" s="3"/>
    </row>
    <row r="632" spans="11:12" ht="12.75" x14ac:dyDescent="0.2">
      <c r="K632" s="3"/>
      <c r="L632" s="3"/>
    </row>
    <row r="633" spans="11:12" ht="12.75" x14ac:dyDescent="0.2">
      <c r="K633" s="3"/>
      <c r="L633" s="3"/>
    </row>
    <row r="634" spans="11:12" ht="12.75" x14ac:dyDescent="0.2">
      <c r="K634" s="3"/>
      <c r="L634" s="3"/>
    </row>
    <row r="635" spans="11:12" ht="12.75" x14ac:dyDescent="0.2">
      <c r="K635" s="3"/>
      <c r="L635" s="3"/>
    </row>
    <row r="636" spans="11:12" ht="12.75" x14ac:dyDescent="0.2">
      <c r="K636" s="3"/>
      <c r="L636" s="3"/>
    </row>
    <row r="637" spans="11:12" ht="12.75" x14ac:dyDescent="0.2">
      <c r="K637" s="3"/>
      <c r="L637" s="3"/>
    </row>
    <row r="638" spans="11:12" ht="12.75" x14ac:dyDescent="0.2">
      <c r="K638" s="3"/>
      <c r="L638" s="3"/>
    </row>
    <row r="639" spans="11:12" ht="12.75" x14ac:dyDescent="0.2">
      <c r="K639" s="3"/>
      <c r="L639" s="3"/>
    </row>
    <row r="640" spans="11:12" ht="12.75" x14ac:dyDescent="0.2">
      <c r="K640" s="3"/>
      <c r="L640" s="3"/>
    </row>
    <row r="641" spans="11:12" ht="12.75" x14ac:dyDescent="0.2">
      <c r="K641" s="3"/>
      <c r="L641" s="3"/>
    </row>
    <row r="642" spans="11:12" ht="12.75" x14ac:dyDescent="0.2">
      <c r="K642" s="3"/>
      <c r="L642" s="3"/>
    </row>
    <row r="643" spans="11:12" ht="12.75" x14ac:dyDescent="0.2">
      <c r="K643" s="3"/>
      <c r="L643" s="3"/>
    </row>
    <row r="644" spans="11:12" ht="12.75" x14ac:dyDescent="0.2">
      <c r="K644" s="3"/>
      <c r="L644" s="3"/>
    </row>
    <row r="645" spans="11:12" ht="12.75" x14ac:dyDescent="0.2">
      <c r="K645" s="3"/>
      <c r="L645" s="3"/>
    </row>
    <row r="646" spans="11:12" ht="12.75" x14ac:dyDescent="0.2">
      <c r="K646" s="3"/>
      <c r="L646" s="3"/>
    </row>
    <row r="647" spans="11:12" ht="12.75" x14ac:dyDescent="0.2">
      <c r="K647" s="3"/>
      <c r="L647" s="3"/>
    </row>
    <row r="648" spans="11:12" ht="12.75" x14ac:dyDescent="0.2">
      <c r="K648" s="3"/>
      <c r="L648" s="3"/>
    </row>
    <row r="649" spans="11:12" ht="12.75" x14ac:dyDescent="0.2">
      <c r="K649" s="3"/>
      <c r="L649" s="3"/>
    </row>
    <row r="650" spans="11:12" ht="12.75" x14ac:dyDescent="0.2">
      <c r="K650" s="3"/>
      <c r="L650" s="3"/>
    </row>
    <row r="651" spans="11:12" ht="12.75" x14ac:dyDescent="0.2">
      <c r="K651" s="3"/>
      <c r="L651" s="3"/>
    </row>
    <row r="652" spans="11:12" ht="12.75" x14ac:dyDescent="0.2">
      <c r="K652" s="3"/>
      <c r="L652" s="3"/>
    </row>
    <row r="653" spans="11:12" ht="12.75" x14ac:dyDescent="0.2">
      <c r="K653" s="3"/>
      <c r="L653" s="3"/>
    </row>
    <row r="654" spans="11:12" ht="12.75" x14ac:dyDescent="0.2">
      <c r="K654" s="3"/>
      <c r="L654" s="3"/>
    </row>
    <row r="655" spans="11:12" ht="12.75" x14ac:dyDescent="0.2">
      <c r="K655" s="3"/>
      <c r="L655" s="3"/>
    </row>
    <row r="656" spans="11:12" ht="12.75" x14ac:dyDescent="0.2">
      <c r="K656" s="3"/>
      <c r="L656" s="3"/>
    </row>
    <row r="657" spans="11:12" ht="12.75" x14ac:dyDescent="0.2">
      <c r="K657" s="3"/>
      <c r="L657" s="3"/>
    </row>
    <row r="658" spans="11:12" ht="12.75" x14ac:dyDescent="0.2">
      <c r="K658" s="3"/>
      <c r="L658" s="3"/>
    </row>
    <row r="659" spans="11:12" ht="12.75" x14ac:dyDescent="0.2">
      <c r="K659" s="3"/>
      <c r="L659" s="3"/>
    </row>
    <row r="660" spans="11:12" ht="12.75" x14ac:dyDescent="0.2">
      <c r="K660" s="3"/>
      <c r="L660" s="3"/>
    </row>
    <row r="661" spans="11:12" ht="12.75" x14ac:dyDescent="0.2">
      <c r="K661" s="3"/>
      <c r="L661" s="3"/>
    </row>
    <row r="662" spans="11:12" ht="12.75" x14ac:dyDescent="0.2">
      <c r="K662" s="3"/>
      <c r="L662" s="3"/>
    </row>
    <row r="663" spans="11:12" ht="12.75" x14ac:dyDescent="0.2">
      <c r="K663" s="3"/>
      <c r="L663" s="3"/>
    </row>
    <row r="664" spans="11:12" ht="12.75" x14ac:dyDescent="0.2">
      <c r="K664" s="3"/>
      <c r="L664" s="3"/>
    </row>
    <row r="665" spans="11:12" ht="12.75" x14ac:dyDescent="0.2">
      <c r="K665" s="3"/>
      <c r="L665" s="3"/>
    </row>
    <row r="666" spans="11:12" ht="12.75" x14ac:dyDescent="0.2">
      <c r="K666" s="3"/>
      <c r="L666" s="3"/>
    </row>
    <row r="667" spans="11:12" ht="12.75" x14ac:dyDescent="0.2">
      <c r="K667" s="3"/>
      <c r="L667" s="3"/>
    </row>
    <row r="668" spans="11:12" ht="12.75" x14ac:dyDescent="0.2">
      <c r="K668" s="3"/>
      <c r="L668" s="3"/>
    </row>
    <row r="669" spans="11:12" ht="12.75" x14ac:dyDescent="0.2">
      <c r="K669" s="3"/>
      <c r="L669" s="3"/>
    </row>
    <row r="670" spans="11:12" ht="12.75" x14ac:dyDescent="0.2">
      <c r="K670" s="3"/>
      <c r="L670" s="3"/>
    </row>
    <row r="671" spans="11:12" ht="12.75" x14ac:dyDescent="0.2">
      <c r="K671" s="3"/>
      <c r="L671" s="3"/>
    </row>
    <row r="672" spans="11:12" ht="12.75" x14ac:dyDescent="0.2">
      <c r="K672" s="3"/>
      <c r="L672" s="3"/>
    </row>
    <row r="673" spans="11:12" ht="12.75" x14ac:dyDescent="0.2">
      <c r="K673" s="3"/>
      <c r="L673" s="3"/>
    </row>
    <row r="674" spans="11:12" ht="12.75" x14ac:dyDescent="0.2">
      <c r="K674" s="3"/>
      <c r="L674" s="3"/>
    </row>
    <row r="675" spans="11:12" ht="12.75" x14ac:dyDescent="0.2">
      <c r="K675" s="3"/>
      <c r="L675" s="3"/>
    </row>
    <row r="676" spans="11:12" ht="12.75" x14ac:dyDescent="0.2">
      <c r="K676" s="3"/>
      <c r="L676" s="3"/>
    </row>
    <row r="677" spans="11:12" ht="12.75" x14ac:dyDescent="0.2">
      <c r="K677" s="3"/>
      <c r="L677" s="3"/>
    </row>
    <row r="678" spans="11:12" ht="12.75" x14ac:dyDescent="0.2">
      <c r="K678" s="3"/>
      <c r="L678" s="3"/>
    </row>
    <row r="679" spans="11:12" ht="12.75" x14ac:dyDescent="0.2">
      <c r="K679" s="3"/>
      <c r="L679" s="3"/>
    </row>
    <row r="680" spans="11:12" ht="12.75" x14ac:dyDescent="0.2">
      <c r="K680" s="3"/>
      <c r="L680" s="3"/>
    </row>
    <row r="681" spans="11:12" ht="12.75" x14ac:dyDescent="0.2">
      <c r="K681" s="3"/>
      <c r="L681" s="3"/>
    </row>
    <row r="682" spans="11:12" ht="12.75" x14ac:dyDescent="0.2">
      <c r="K682" s="3"/>
      <c r="L682" s="3"/>
    </row>
    <row r="683" spans="11:12" ht="12.75" x14ac:dyDescent="0.2">
      <c r="K683" s="3"/>
      <c r="L683" s="3"/>
    </row>
    <row r="684" spans="11:12" ht="12.75" x14ac:dyDescent="0.2">
      <c r="K684" s="3"/>
      <c r="L684" s="3"/>
    </row>
    <row r="685" spans="11:12" ht="12.75" x14ac:dyDescent="0.2">
      <c r="K685" s="3"/>
      <c r="L685" s="3"/>
    </row>
    <row r="686" spans="11:12" ht="12.75" x14ac:dyDescent="0.2">
      <c r="K686" s="3"/>
      <c r="L686" s="3"/>
    </row>
    <row r="687" spans="11:12" ht="12.75" x14ac:dyDescent="0.2">
      <c r="K687" s="3"/>
      <c r="L687" s="3"/>
    </row>
    <row r="688" spans="11:12" ht="12.75" x14ac:dyDescent="0.2">
      <c r="K688" s="3"/>
      <c r="L688" s="3"/>
    </row>
    <row r="689" spans="11:12" ht="12.75" x14ac:dyDescent="0.2">
      <c r="K689" s="3"/>
      <c r="L689" s="3"/>
    </row>
    <row r="690" spans="11:12" ht="12.75" x14ac:dyDescent="0.2">
      <c r="K690" s="3"/>
      <c r="L690" s="3"/>
    </row>
    <row r="691" spans="11:12" ht="12.75" x14ac:dyDescent="0.2">
      <c r="K691" s="3"/>
      <c r="L691" s="3"/>
    </row>
    <row r="692" spans="11:12" ht="12.75" x14ac:dyDescent="0.2">
      <c r="K692" s="3"/>
      <c r="L692" s="3"/>
    </row>
    <row r="693" spans="11:12" ht="12.75" x14ac:dyDescent="0.2">
      <c r="K693" s="3"/>
      <c r="L693" s="3"/>
    </row>
    <row r="694" spans="11:12" ht="12.75" x14ac:dyDescent="0.2">
      <c r="K694" s="3"/>
      <c r="L694" s="3"/>
    </row>
    <row r="695" spans="11:12" ht="12.75" x14ac:dyDescent="0.2">
      <c r="K695" s="3"/>
      <c r="L695" s="3"/>
    </row>
    <row r="696" spans="11:12" ht="12.75" x14ac:dyDescent="0.2">
      <c r="K696" s="3"/>
      <c r="L696" s="3"/>
    </row>
    <row r="697" spans="11:12" ht="12.75" x14ac:dyDescent="0.2">
      <c r="K697" s="3"/>
      <c r="L697" s="3"/>
    </row>
    <row r="698" spans="11:12" ht="12.75" x14ac:dyDescent="0.2">
      <c r="K698" s="3"/>
      <c r="L698" s="3"/>
    </row>
    <row r="699" spans="11:12" ht="12.75" x14ac:dyDescent="0.2">
      <c r="K699" s="3"/>
      <c r="L699" s="3"/>
    </row>
    <row r="700" spans="11:12" ht="12.75" x14ac:dyDescent="0.2">
      <c r="K700" s="3"/>
      <c r="L700" s="3"/>
    </row>
    <row r="701" spans="11:12" ht="12.75" x14ac:dyDescent="0.2">
      <c r="K701" s="3"/>
      <c r="L701" s="3"/>
    </row>
    <row r="702" spans="11:12" ht="12.75" x14ac:dyDescent="0.2">
      <c r="K702" s="3"/>
      <c r="L702" s="3"/>
    </row>
    <row r="703" spans="11:12" ht="12.75" x14ac:dyDescent="0.2">
      <c r="K703" s="3"/>
      <c r="L703" s="3"/>
    </row>
    <row r="704" spans="11:12" ht="12.75" x14ac:dyDescent="0.2">
      <c r="K704" s="3"/>
      <c r="L704" s="3"/>
    </row>
    <row r="705" spans="11:12" ht="12.75" x14ac:dyDescent="0.2">
      <c r="K705" s="3"/>
      <c r="L705" s="3"/>
    </row>
    <row r="706" spans="11:12" ht="12.75" x14ac:dyDescent="0.2">
      <c r="K706" s="3"/>
      <c r="L706" s="3"/>
    </row>
    <row r="707" spans="11:12" ht="12.75" x14ac:dyDescent="0.2">
      <c r="K707" s="3"/>
      <c r="L707" s="3"/>
    </row>
    <row r="708" spans="11:12" ht="12.75" x14ac:dyDescent="0.2">
      <c r="K708" s="3"/>
      <c r="L708" s="3"/>
    </row>
    <row r="709" spans="11:12" ht="12.75" x14ac:dyDescent="0.2">
      <c r="K709" s="3"/>
      <c r="L709" s="3"/>
    </row>
    <row r="710" spans="11:12" ht="12.75" x14ac:dyDescent="0.2">
      <c r="K710" s="3"/>
      <c r="L710" s="3"/>
    </row>
    <row r="711" spans="11:12" ht="12.75" x14ac:dyDescent="0.2">
      <c r="K711" s="3"/>
      <c r="L711" s="3"/>
    </row>
    <row r="712" spans="11:12" ht="12.75" x14ac:dyDescent="0.2">
      <c r="K712" s="3"/>
      <c r="L712" s="3"/>
    </row>
    <row r="713" spans="11:12" ht="12.75" x14ac:dyDescent="0.2">
      <c r="K713" s="3"/>
      <c r="L713" s="3"/>
    </row>
    <row r="714" spans="11:12" ht="12.75" x14ac:dyDescent="0.2">
      <c r="K714" s="3"/>
      <c r="L714" s="3"/>
    </row>
    <row r="715" spans="11:12" ht="12.75" x14ac:dyDescent="0.2">
      <c r="K715" s="3"/>
      <c r="L715" s="3"/>
    </row>
    <row r="716" spans="11:12" ht="12.75" x14ac:dyDescent="0.2">
      <c r="K716" s="3"/>
      <c r="L716" s="3"/>
    </row>
    <row r="717" spans="11:12" ht="12.75" x14ac:dyDescent="0.2">
      <c r="K717" s="3"/>
      <c r="L717" s="3"/>
    </row>
    <row r="718" spans="11:12" ht="12.75" x14ac:dyDescent="0.2">
      <c r="K718" s="3"/>
      <c r="L718" s="3"/>
    </row>
    <row r="719" spans="11:12" ht="12.75" x14ac:dyDescent="0.2">
      <c r="K719" s="3"/>
      <c r="L719" s="3"/>
    </row>
    <row r="720" spans="11:12" ht="12.75" x14ac:dyDescent="0.2">
      <c r="K720" s="3"/>
      <c r="L720" s="3"/>
    </row>
    <row r="721" spans="11:12" ht="12.75" x14ac:dyDescent="0.2">
      <c r="K721" s="3"/>
      <c r="L721" s="3"/>
    </row>
    <row r="722" spans="11:12" ht="12.75" x14ac:dyDescent="0.2">
      <c r="K722" s="3"/>
      <c r="L722" s="3"/>
    </row>
    <row r="723" spans="11:12" ht="12.75" x14ac:dyDescent="0.2">
      <c r="K723" s="3"/>
      <c r="L723" s="3"/>
    </row>
    <row r="724" spans="11:12" ht="12.75" x14ac:dyDescent="0.2">
      <c r="K724" s="3"/>
      <c r="L724" s="3"/>
    </row>
    <row r="725" spans="11:12" ht="12.75" x14ac:dyDescent="0.2">
      <c r="K725" s="3"/>
      <c r="L725" s="3"/>
    </row>
    <row r="726" spans="11:12" ht="12.75" x14ac:dyDescent="0.2">
      <c r="K726" s="3"/>
      <c r="L726" s="3"/>
    </row>
    <row r="727" spans="11:12" ht="12.75" x14ac:dyDescent="0.2">
      <c r="K727" s="3"/>
      <c r="L727" s="3"/>
    </row>
    <row r="728" spans="11:12" ht="12.75" x14ac:dyDescent="0.2">
      <c r="K728" s="3"/>
      <c r="L728" s="3"/>
    </row>
    <row r="729" spans="11:12" ht="12.75" x14ac:dyDescent="0.2">
      <c r="K729" s="3"/>
      <c r="L729" s="3"/>
    </row>
    <row r="730" spans="11:12" ht="12.75" x14ac:dyDescent="0.2">
      <c r="K730" s="3"/>
      <c r="L730" s="3"/>
    </row>
    <row r="731" spans="11:12" ht="12.75" x14ac:dyDescent="0.2">
      <c r="K731" s="3"/>
      <c r="L731" s="3"/>
    </row>
    <row r="732" spans="11:12" ht="12.75" x14ac:dyDescent="0.2">
      <c r="K732" s="3"/>
      <c r="L732" s="3"/>
    </row>
    <row r="733" spans="11:12" ht="12.75" x14ac:dyDescent="0.2">
      <c r="K733" s="3"/>
      <c r="L733" s="3"/>
    </row>
    <row r="734" spans="11:12" ht="12.75" x14ac:dyDescent="0.2">
      <c r="K734" s="3"/>
      <c r="L734" s="3"/>
    </row>
    <row r="735" spans="11:12" ht="12.75" x14ac:dyDescent="0.2">
      <c r="K735" s="3"/>
      <c r="L735" s="3"/>
    </row>
    <row r="736" spans="11:12" ht="12.75" x14ac:dyDescent="0.2">
      <c r="K736" s="3"/>
      <c r="L736" s="3"/>
    </row>
    <row r="737" spans="11:12" ht="12.75" x14ac:dyDescent="0.2">
      <c r="K737" s="3"/>
      <c r="L737" s="3"/>
    </row>
    <row r="738" spans="11:12" ht="12.75" x14ac:dyDescent="0.2">
      <c r="K738" s="3"/>
      <c r="L738" s="3"/>
    </row>
    <row r="739" spans="11:12" ht="12.75" x14ac:dyDescent="0.2">
      <c r="K739" s="3"/>
      <c r="L739" s="3"/>
    </row>
    <row r="740" spans="11:12" ht="12.75" x14ac:dyDescent="0.2">
      <c r="K740" s="3"/>
      <c r="L740" s="3"/>
    </row>
    <row r="741" spans="11:12" ht="12.75" x14ac:dyDescent="0.2">
      <c r="K741" s="3"/>
      <c r="L741" s="3"/>
    </row>
    <row r="742" spans="11:12" ht="12.75" x14ac:dyDescent="0.2">
      <c r="K742" s="3"/>
      <c r="L742" s="3"/>
    </row>
    <row r="743" spans="11:12" ht="12.75" x14ac:dyDescent="0.2">
      <c r="K743" s="3"/>
      <c r="L743" s="3"/>
    </row>
    <row r="744" spans="11:12" ht="12.75" x14ac:dyDescent="0.2">
      <c r="K744" s="3"/>
      <c r="L744" s="3"/>
    </row>
    <row r="745" spans="11:12" ht="12.75" x14ac:dyDescent="0.2">
      <c r="K745" s="3"/>
      <c r="L745" s="3"/>
    </row>
    <row r="746" spans="11:12" ht="12.75" x14ac:dyDescent="0.2">
      <c r="K746" s="3"/>
      <c r="L746" s="3"/>
    </row>
    <row r="747" spans="11:12" ht="12.75" x14ac:dyDescent="0.2">
      <c r="K747" s="3"/>
      <c r="L747" s="3"/>
    </row>
    <row r="748" spans="11:12" ht="12.75" x14ac:dyDescent="0.2">
      <c r="K748" s="3"/>
      <c r="L748" s="3"/>
    </row>
    <row r="749" spans="11:12" ht="12.75" x14ac:dyDescent="0.2">
      <c r="K749" s="3"/>
      <c r="L749" s="3"/>
    </row>
    <row r="750" spans="11:12" ht="12.75" x14ac:dyDescent="0.2">
      <c r="K750" s="3"/>
      <c r="L750" s="3"/>
    </row>
    <row r="751" spans="11:12" ht="12.75" x14ac:dyDescent="0.2">
      <c r="K751" s="3"/>
      <c r="L751" s="3"/>
    </row>
    <row r="752" spans="11:12" ht="12.75" x14ac:dyDescent="0.2">
      <c r="K752" s="3"/>
      <c r="L752" s="3"/>
    </row>
    <row r="753" spans="11:12" ht="12.75" x14ac:dyDescent="0.2">
      <c r="K753" s="3"/>
      <c r="L753" s="3"/>
    </row>
    <row r="754" spans="11:12" ht="12.75" x14ac:dyDescent="0.2">
      <c r="K754" s="3"/>
      <c r="L754" s="3"/>
    </row>
    <row r="755" spans="11:12" ht="12.75" x14ac:dyDescent="0.2">
      <c r="K755" s="3"/>
      <c r="L755" s="3"/>
    </row>
    <row r="756" spans="11:12" ht="12.75" x14ac:dyDescent="0.2">
      <c r="K756" s="3"/>
      <c r="L756" s="3"/>
    </row>
    <row r="757" spans="11:12" ht="12.75" x14ac:dyDescent="0.2">
      <c r="K757" s="3"/>
      <c r="L757" s="3"/>
    </row>
    <row r="758" spans="11:12" ht="12.75" x14ac:dyDescent="0.2">
      <c r="K758" s="3"/>
      <c r="L758" s="3"/>
    </row>
    <row r="759" spans="11:12" ht="12.75" x14ac:dyDescent="0.2">
      <c r="K759" s="3"/>
      <c r="L759" s="3"/>
    </row>
    <row r="760" spans="11:12" ht="12.75" x14ac:dyDescent="0.2">
      <c r="K760" s="3"/>
      <c r="L760" s="3"/>
    </row>
    <row r="761" spans="11:12" ht="12.75" x14ac:dyDescent="0.2">
      <c r="K761" s="3"/>
      <c r="L761" s="3"/>
    </row>
    <row r="762" spans="11:12" ht="12.75" x14ac:dyDescent="0.2">
      <c r="K762" s="3"/>
      <c r="L762" s="3"/>
    </row>
    <row r="763" spans="11:12" ht="12.75" x14ac:dyDescent="0.2">
      <c r="K763" s="3"/>
      <c r="L763" s="3"/>
    </row>
    <row r="764" spans="11:12" ht="12.75" x14ac:dyDescent="0.2">
      <c r="K764" s="3"/>
      <c r="L764" s="3"/>
    </row>
    <row r="765" spans="11:12" ht="12.75" x14ac:dyDescent="0.2">
      <c r="K765" s="3"/>
      <c r="L765" s="3"/>
    </row>
    <row r="766" spans="11:12" ht="12.75" x14ac:dyDescent="0.2">
      <c r="K766" s="3"/>
      <c r="L766" s="3"/>
    </row>
    <row r="767" spans="11:12" ht="12.75" x14ac:dyDescent="0.2">
      <c r="K767" s="3"/>
      <c r="L767" s="3"/>
    </row>
    <row r="768" spans="11:12" ht="12.75" x14ac:dyDescent="0.2">
      <c r="K768" s="3"/>
      <c r="L768" s="3"/>
    </row>
    <row r="769" spans="11:12" ht="12.75" x14ac:dyDescent="0.2">
      <c r="K769" s="3"/>
      <c r="L769" s="3"/>
    </row>
    <row r="770" spans="11:12" ht="12.75" x14ac:dyDescent="0.2">
      <c r="K770" s="3"/>
      <c r="L770" s="3"/>
    </row>
    <row r="771" spans="11:12" ht="12.75" x14ac:dyDescent="0.2">
      <c r="K771" s="3"/>
      <c r="L771" s="3"/>
    </row>
    <row r="772" spans="11:12" ht="12.75" x14ac:dyDescent="0.2">
      <c r="K772" s="3"/>
      <c r="L772" s="3"/>
    </row>
    <row r="773" spans="11:12" ht="12.75" x14ac:dyDescent="0.2">
      <c r="K773" s="3"/>
      <c r="L773" s="3"/>
    </row>
    <row r="774" spans="11:12" ht="12.75" x14ac:dyDescent="0.2">
      <c r="K774" s="3"/>
      <c r="L774" s="3"/>
    </row>
    <row r="775" spans="11:12" ht="12.75" x14ac:dyDescent="0.2">
      <c r="K775" s="3"/>
      <c r="L775" s="3"/>
    </row>
    <row r="776" spans="11:12" ht="12.75" x14ac:dyDescent="0.2">
      <c r="K776" s="3"/>
      <c r="L776" s="3"/>
    </row>
    <row r="777" spans="11:12" ht="12.75" x14ac:dyDescent="0.2">
      <c r="K777" s="3"/>
      <c r="L777" s="3"/>
    </row>
    <row r="778" spans="11:12" ht="12.75" x14ac:dyDescent="0.2">
      <c r="K778" s="3"/>
      <c r="L778" s="3"/>
    </row>
    <row r="779" spans="11:12" ht="12.75" x14ac:dyDescent="0.2">
      <c r="K779" s="3"/>
      <c r="L779" s="3"/>
    </row>
    <row r="780" spans="11:12" ht="12.75" x14ac:dyDescent="0.2">
      <c r="K780" s="3"/>
      <c r="L780" s="3"/>
    </row>
    <row r="781" spans="11:12" ht="12.75" x14ac:dyDescent="0.2">
      <c r="K781" s="3"/>
      <c r="L781" s="3"/>
    </row>
    <row r="782" spans="11:12" ht="12.75" x14ac:dyDescent="0.2">
      <c r="K782" s="3"/>
      <c r="L782" s="3"/>
    </row>
    <row r="783" spans="11:12" ht="12.75" x14ac:dyDescent="0.2">
      <c r="K783" s="3"/>
      <c r="L783" s="3"/>
    </row>
    <row r="784" spans="11:12" ht="12.75" x14ac:dyDescent="0.2">
      <c r="K784" s="3"/>
      <c r="L784" s="3"/>
    </row>
    <row r="785" spans="11:12" ht="12.75" x14ac:dyDescent="0.2">
      <c r="K785" s="3"/>
      <c r="L785" s="3"/>
    </row>
    <row r="786" spans="11:12" ht="12.75" x14ac:dyDescent="0.2">
      <c r="K786" s="3"/>
      <c r="L786" s="3"/>
    </row>
    <row r="787" spans="11:12" ht="12.75" x14ac:dyDescent="0.2">
      <c r="K787" s="3"/>
      <c r="L787" s="3"/>
    </row>
    <row r="788" spans="11:12" ht="12.75" x14ac:dyDescent="0.2">
      <c r="K788" s="3"/>
      <c r="L788" s="3"/>
    </row>
    <row r="789" spans="11:12" ht="12.75" x14ac:dyDescent="0.2">
      <c r="K789" s="3"/>
      <c r="L789" s="3"/>
    </row>
    <row r="790" spans="11:12" ht="12.75" x14ac:dyDescent="0.2">
      <c r="K790" s="3"/>
      <c r="L790" s="3"/>
    </row>
    <row r="791" spans="11:12" ht="12.75" x14ac:dyDescent="0.2">
      <c r="K791" s="3"/>
      <c r="L791" s="3"/>
    </row>
    <row r="792" spans="11:12" ht="12.75" x14ac:dyDescent="0.2">
      <c r="K792" s="3"/>
      <c r="L792" s="3"/>
    </row>
    <row r="793" spans="11:12" ht="12.75" x14ac:dyDescent="0.2">
      <c r="K793" s="3"/>
      <c r="L793" s="3"/>
    </row>
    <row r="794" spans="11:12" ht="12.75" x14ac:dyDescent="0.2">
      <c r="K794" s="3"/>
      <c r="L794" s="3"/>
    </row>
    <row r="795" spans="11:12" ht="12.75" x14ac:dyDescent="0.2">
      <c r="K795" s="3"/>
      <c r="L795" s="3"/>
    </row>
    <row r="796" spans="11:12" ht="12.75" x14ac:dyDescent="0.2">
      <c r="K796" s="3"/>
      <c r="L796" s="3"/>
    </row>
    <row r="797" spans="11:12" ht="12.75" x14ac:dyDescent="0.2">
      <c r="K797" s="3"/>
      <c r="L797" s="3"/>
    </row>
    <row r="798" spans="11:12" ht="12.75" x14ac:dyDescent="0.2">
      <c r="K798" s="3"/>
      <c r="L798" s="3"/>
    </row>
    <row r="799" spans="11:12" ht="12.75" x14ac:dyDescent="0.2">
      <c r="K799" s="3"/>
      <c r="L799" s="3"/>
    </row>
    <row r="800" spans="11:12" ht="12.75" x14ac:dyDescent="0.2">
      <c r="K800" s="3"/>
      <c r="L800" s="3"/>
    </row>
    <row r="801" spans="11:12" ht="12.75" x14ac:dyDescent="0.2">
      <c r="K801" s="3"/>
      <c r="L801" s="3"/>
    </row>
    <row r="802" spans="11:12" ht="12.75" x14ac:dyDescent="0.2">
      <c r="K802" s="3"/>
      <c r="L802" s="3"/>
    </row>
    <row r="803" spans="11:12" ht="12.75" x14ac:dyDescent="0.2">
      <c r="K803" s="3"/>
      <c r="L803" s="3"/>
    </row>
    <row r="804" spans="11:12" ht="12.75" x14ac:dyDescent="0.2">
      <c r="K804" s="3"/>
      <c r="L804" s="3"/>
    </row>
    <row r="805" spans="11:12" ht="12.75" x14ac:dyDescent="0.2">
      <c r="K805" s="3"/>
      <c r="L805" s="3"/>
    </row>
    <row r="806" spans="11:12" ht="12.75" x14ac:dyDescent="0.2">
      <c r="K806" s="3"/>
      <c r="L806" s="3"/>
    </row>
    <row r="807" spans="11:12" ht="12.75" x14ac:dyDescent="0.2">
      <c r="K807" s="3"/>
      <c r="L807" s="3"/>
    </row>
    <row r="808" spans="11:12" ht="12.75" x14ac:dyDescent="0.2">
      <c r="K808" s="3"/>
      <c r="L808" s="3"/>
    </row>
    <row r="809" spans="11:12" ht="12.75" x14ac:dyDescent="0.2">
      <c r="K809" s="3"/>
      <c r="L809" s="3"/>
    </row>
    <row r="810" spans="11:12" ht="12.75" x14ac:dyDescent="0.2">
      <c r="K810" s="3"/>
      <c r="L810" s="3"/>
    </row>
    <row r="811" spans="11:12" ht="12.75" x14ac:dyDescent="0.2">
      <c r="K811" s="3"/>
      <c r="L811" s="3"/>
    </row>
    <row r="812" spans="11:12" ht="12.75" x14ac:dyDescent="0.2">
      <c r="K812" s="3"/>
      <c r="L812" s="3"/>
    </row>
    <row r="813" spans="11:12" ht="12.75" x14ac:dyDescent="0.2">
      <c r="K813" s="3"/>
      <c r="L813" s="3"/>
    </row>
    <row r="814" spans="11:12" ht="12.75" x14ac:dyDescent="0.2">
      <c r="K814" s="3"/>
      <c r="L814" s="3"/>
    </row>
    <row r="815" spans="11:12" ht="12.75" x14ac:dyDescent="0.2">
      <c r="K815" s="3"/>
      <c r="L815" s="3"/>
    </row>
    <row r="816" spans="11:12" ht="12.75" x14ac:dyDescent="0.2">
      <c r="K816" s="3"/>
      <c r="L816" s="3"/>
    </row>
    <row r="817" spans="11:12" ht="12.75" x14ac:dyDescent="0.2">
      <c r="K817" s="3"/>
      <c r="L817" s="3"/>
    </row>
    <row r="818" spans="11:12" ht="12.75" x14ac:dyDescent="0.2">
      <c r="K818" s="3"/>
      <c r="L818" s="3"/>
    </row>
    <row r="819" spans="11:12" ht="12.75" x14ac:dyDescent="0.2">
      <c r="K819" s="3"/>
      <c r="L819" s="3"/>
    </row>
    <row r="820" spans="11:12" ht="12.75" x14ac:dyDescent="0.2">
      <c r="K820" s="3"/>
      <c r="L820" s="3"/>
    </row>
    <row r="821" spans="11:12" ht="12.75" x14ac:dyDescent="0.2">
      <c r="K821" s="3"/>
      <c r="L821" s="3"/>
    </row>
    <row r="822" spans="11:12" ht="12.75" x14ac:dyDescent="0.2">
      <c r="K822" s="3"/>
      <c r="L822" s="3"/>
    </row>
    <row r="823" spans="11:12" ht="12.75" x14ac:dyDescent="0.2">
      <c r="K823" s="3"/>
      <c r="L823" s="3"/>
    </row>
    <row r="824" spans="11:12" ht="12.75" x14ac:dyDescent="0.2">
      <c r="K824" s="3"/>
      <c r="L824" s="3"/>
    </row>
    <row r="825" spans="11:12" ht="12.75" x14ac:dyDescent="0.2">
      <c r="K825" s="3"/>
      <c r="L825" s="3"/>
    </row>
    <row r="826" spans="11:12" ht="12.75" x14ac:dyDescent="0.2">
      <c r="K826" s="3"/>
      <c r="L826" s="3"/>
    </row>
    <row r="827" spans="11:12" ht="12.75" x14ac:dyDescent="0.2">
      <c r="K827" s="3"/>
      <c r="L827" s="3"/>
    </row>
    <row r="828" spans="11:12" ht="12.75" x14ac:dyDescent="0.2">
      <c r="K828" s="3"/>
      <c r="L828" s="3"/>
    </row>
    <row r="829" spans="11:12" ht="12.75" x14ac:dyDescent="0.2">
      <c r="K829" s="3"/>
      <c r="L829" s="3"/>
    </row>
    <row r="830" spans="11:12" ht="12.75" x14ac:dyDescent="0.2">
      <c r="K830" s="3"/>
      <c r="L830" s="3"/>
    </row>
    <row r="831" spans="11:12" ht="12.75" x14ac:dyDescent="0.2">
      <c r="K831" s="3"/>
      <c r="L831" s="3"/>
    </row>
    <row r="832" spans="11:12" ht="12.75" x14ac:dyDescent="0.2">
      <c r="K832" s="3"/>
      <c r="L832" s="3"/>
    </row>
    <row r="833" spans="11:12" ht="12.75" x14ac:dyDescent="0.2">
      <c r="K833" s="3"/>
      <c r="L833" s="3"/>
    </row>
    <row r="834" spans="11:12" ht="12.75" x14ac:dyDescent="0.2">
      <c r="K834" s="3"/>
      <c r="L834" s="3"/>
    </row>
    <row r="835" spans="11:12" ht="12.75" x14ac:dyDescent="0.2">
      <c r="K835" s="3"/>
      <c r="L835" s="3"/>
    </row>
    <row r="836" spans="11:12" ht="12.75" x14ac:dyDescent="0.2">
      <c r="K836" s="3"/>
      <c r="L836" s="3"/>
    </row>
    <row r="837" spans="11:12" ht="12.75" x14ac:dyDescent="0.2">
      <c r="K837" s="3"/>
      <c r="L837" s="3"/>
    </row>
    <row r="838" spans="11:12" ht="12.75" x14ac:dyDescent="0.2">
      <c r="K838" s="3"/>
      <c r="L838" s="3"/>
    </row>
    <row r="839" spans="11:12" ht="12.75" x14ac:dyDescent="0.2">
      <c r="K839" s="3"/>
      <c r="L839" s="3"/>
    </row>
    <row r="840" spans="11:12" ht="12.75" x14ac:dyDescent="0.2">
      <c r="K840" s="3"/>
      <c r="L840" s="3"/>
    </row>
    <row r="841" spans="11:12" ht="12.75" x14ac:dyDescent="0.2">
      <c r="K841" s="3"/>
      <c r="L841" s="3"/>
    </row>
    <row r="842" spans="11:12" ht="12.75" x14ac:dyDescent="0.2">
      <c r="K842" s="3"/>
      <c r="L842" s="3"/>
    </row>
    <row r="843" spans="11:12" ht="12.75" x14ac:dyDescent="0.2">
      <c r="K843" s="3"/>
      <c r="L843" s="3"/>
    </row>
    <row r="844" spans="11:12" ht="12.75" x14ac:dyDescent="0.2">
      <c r="K844" s="3"/>
      <c r="L844" s="3"/>
    </row>
    <row r="845" spans="11:12" ht="12.75" x14ac:dyDescent="0.2">
      <c r="K845" s="3"/>
      <c r="L845" s="3"/>
    </row>
    <row r="846" spans="11:12" ht="12.75" x14ac:dyDescent="0.2">
      <c r="K846" s="3"/>
      <c r="L846" s="3"/>
    </row>
    <row r="847" spans="11:12" ht="12.75" x14ac:dyDescent="0.2">
      <c r="K847" s="3"/>
      <c r="L847" s="3"/>
    </row>
    <row r="848" spans="11:12" ht="12.75" x14ac:dyDescent="0.2">
      <c r="K848" s="3"/>
      <c r="L848" s="3"/>
    </row>
    <row r="849" spans="11:12" ht="12.75" x14ac:dyDescent="0.2">
      <c r="K849" s="3"/>
      <c r="L849" s="3"/>
    </row>
    <row r="850" spans="11:12" ht="12.75" x14ac:dyDescent="0.2">
      <c r="K850" s="3"/>
      <c r="L850" s="3"/>
    </row>
    <row r="851" spans="11:12" ht="12.75" x14ac:dyDescent="0.2">
      <c r="K851" s="3"/>
      <c r="L851" s="3"/>
    </row>
    <row r="852" spans="11:12" ht="12.75" x14ac:dyDescent="0.2">
      <c r="K852" s="3"/>
      <c r="L852" s="3"/>
    </row>
    <row r="853" spans="11:12" ht="12.75" x14ac:dyDescent="0.2">
      <c r="K853" s="3"/>
      <c r="L853" s="3"/>
    </row>
    <row r="854" spans="11:12" ht="12.75" x14ac:dyDescent="0.2">
      <c r="K854" s="3"/>
      <c r="L854" s="3"/>
    </row>
    <row r="855" spans="11:12" ht="12.75" x14ac:dyDescent="0.2">
      <c r="K855" s="3"/>
      <c r="L855" s="3"/>
    </row>
    <row r="856" spans="11:12" ht="12.75" x14ac:dyDescent="0.2">
      <c r="K856" s="3"/>
      <c r="L856" s="3"/>
    </row>
    <row r="857" spans="11:12" ht="12.75" x14ac:dyDescent="0.2">
      <c r="K857" s="3"/>
      <c r="L857" s="3"/>
    </row>
    <row r="858" spans="11:12" ht="12.75" x14ac:dyDescent="0.2">
      <c r="K858" s="3"/>
      <c r="L858" s="3"/>
    </row>
    <row r="859" spans="11:12" ht="12.75" x14ac:dyDescent="0.2">
      <c r="K859" s="3"/>
      <c r="L859" s="3"/>
    </row>
    <row r="860" spans="11:12" ht="12.75" x14ac:dyDescent="0.2">
      <c r="K860" s="3"/>
      <c r="L860" s="3"/>
    </row>
    <row r="861" spans="11:12" ht="12.75" x14ac:dyDescent="0.2">
      <c r="K861" s="3"/>
      <c r="L861" s="3"/>
    </row>
    <row r="862" spans="11:12" ht="12.75" x14ac:dyDescent="0.2">
      <c r="K862" s="3"/>
      <c r="L862" s="3"/>
    </row>
    <row r="863" spans="11:12" ht="12.75" x14ac:dyDescent="0.2">
      <c r="K863" s="3"/>
      <c r="L863" s="3"/>
    </row>
    <row r="864" spans="11:12" ht="12.75" x14ac:dyDescent="0.2">
      <c r="K864" s="3"/>
      <c r="L864" s="3"/>
    </row>
    <row r="865" spans="11:12" ht="12.75" x14ac:dyDescent="0.2">
      <c r="K865" s="3"/>
      <c r="L865" s="3"/>
    </row>
    <row r="866" spans="11:12" ht="12.75" x14ac:dyDescent="0.2">
      <c r="K866" s="3"/>
      <c r="L866" s="3"/>
    </row>
    <row r="867" spans="11:12" ht="12.75" x14ac:dyDescent="0.2">
      <c r="K867" s="3"/>
      <c r="L867" s="3"/>
    </row>
    <row r="868" spans="11:12" ht="12.75" x14ac:dyDescent="0.2">
      <c r="K868" s="3"/>
      <c r="L868" s="3"/>
    </row>
    <row r="869" spans="11:12" ht="12.75" x14ac:dyDescent="0.2">
      <c r="K869" s="3"/>
      <c r="L869" s="3"/>
    </row>
    <row r="870" spans="11:12" ht="12.75" x14ac:dyDescent="0.2">
      <c r="K870" s="3"/>
      <c r="L870" s="3"/>
    </row>
    <row r="871" spans="11:12" ht="12.75" x14ac:dyDescent="0.2">
      <c r="K871" s="3"/>
      <c r="L871" s="3"/>
    </row>
    <row r="872" spans="11:12" ht="12.75" x14ac:dyDescent="0.2">
      <c r="K872" s="3"/>
      <c r="L872" s="3"/>
    </row>
    <row r="873" spans="11:12" ht="12.75" x14ac:dyDescent="0.2">
      <c r="K873" s="3"/>
      <c r="L873" s="3"/>
    </row>
    <row r="874" spans="11:12" ht="12.75" x14ac:dyDescent="0.2">
      <c r="K874" s="3"/>
      <c r="L874" s="3"/>
    </row>
    <row r="875" spans="11:12" ht="12.75" x14ac:dyDescent="0.2">
      <c r="K875" s="3"/>
      <c r="L875" s="3"/>
    </row>
    <row r="876" spans="11:12" ht="12.75" x14ac:dyDescent="0.2">
      <c r="K876" s="3"/>
      <c r="L876" s="3"/>
    </row>
    <row r="877" spans="11:12" ht="12.75" x14ac:dyDescent="0.2">
      <c r="K877" s="3"/>
      <c r="L877" s="3"/>
    </row>
    <row r="878" spans="11:12" ht="12.75" x14ac:dyDescent="0.2">
      <c r="K878" s="3"/>
      <c r="L878" s="3"/>
    </row>
    <row r="879" spans="11:12" ht="12.75" x14ac:dyDescent="0.2">
      <c r="K879" s="3"/>
      <c r="L879" s="3"/>
    </row>
    <row r="880" spans="11:12" ht="12.75" x14ac:dyDescent="0.2">
      <c r="K880" s="3"/>
      <c r="L880" s="3"/>
    </row>
    <row r="881" spans="11:12" ht="12.75" x14ac:dyDescent="0.2">
      <c r="K881" s="3"/>
      <c r="L881" s="3"/>
    </row>
    <row r="882" spans="11:12" ht="12.75" x14ac:dyDescent="0.2">
      <c r="K882" s="3"/>
      <c r="L882" s="3"/>
    </row>
    <row r="883" spans="11:12" ht="12.75" x14ac:dyDescent="0.2">
      <c r="K883" s="3"/>
      <c r="L883" s="3"/>
    </row>
    <row r="884" spans="11:12" ht="12.75" x14ac:dyDescent="0.2">
      <c r="K884" s="3"/>
      <c r="L884" s="3"/>
    </row>
    <row r="885" spans="11:12" ht="12.75" x14ac:dyDescent="0.2">
      <c r="K885" s="3"/>
      <c r="L885" s="3"/>
    </row>
    <row r="886" spans="11:12" ht="12.75" x14ac:dyDescent="0.2">
      <c r="K886" s="3"/>
      <c r="L886" s="3"/>
    </row>
    <row r="887" spans="11:12" ht="12.75" x14ac:dyDescent="0.2">
      <c r="K887" s="3"/>
      <c r="L887" s="3"/>
    </row>
    <row r="888" spans="11:12" ht="12.75" x14ac:dyDescent="0.2">
      <c r="K888" s="3"/>
      <c r="L888" s="3"/>
    </row>
    <row r="889" spans="11:12" ht="12.75" x14ac:dyDescent="0.2">
      <c r="K889" s="3"/>
      <c r="L889" s="3"/>
    </row>
    <row r="890" spans="11:12" ht="12.75" x14ac:dyDescent="0.2">
      <c r="K890" s="3"/>
      <c r="L890" s="3"/>
    </row>
    <row r="891" spans="11:12" ht="12.75" x14ac:dyDescent="0.2">
      <c r="K891" s="3"/>
      <c r="L891" s="3"/>
    </row>
    <row r="892" spans="11:12" ht="12.75" x14ac:dyDescent="0.2">
      <c r="K892" s="3"/>
      <c r="L892" s="3"/>
    </row>
    <row r="893" spans="11:12" ht="12.75" x14ac:dyDescent="0.2">
      <c r="K893" s="3"/>
      <c r="L893" s="3"/>
    </row>
    <row r="894" spans="11:12" ht="12.75" x14ac:dyDescent="0.2">
      <c r="K894" s="3"/>
      <c r="L894" s="3"/>
    </row>
    <row r="895" spans="11:12" ht="12.75" x14ac:dyDescent="0.2">
      <c r="K895" s="3"/>
      <c r="L895" s="3"/>
    </row>
    <row r="896" spans="11:12" ht="12.75" x14ac:dyDescent="0.2">
      <c r="K896" s="3"/>
      <c r="L896" s="3"/>
    </row>
    <row r="897" spans="11:12" ht="12.75" x14ac:dyDescent="0.2">
      <c r="K897" s="3"/>
      <c r="L897" s="3"/>
    </row>
    <row r="898" spans="11:12" ht="12.75" x14ac:dyDescent="0.2">
      <c r="K898" s="3"/>
      <c r="L898" s="3"/>
    </row>
    <row r="899" spans="11:12" ht="12.75" x14ac:dyDescent="0.2">
      <c r="K899" s="3"/>
      <c r="L899" s="3"/>
    </row>
    <row r="900" spans="11:12" ht="12.75" x14ac:dyDescent="0.2">
      <c r="K900" s="3"/>
      <c r="L900" s="3"/>
    </row>
    <row r="901" spans="11:12" ht="12.75" x14ac:dyDescent="0.2">
      <c r="K901" s="3"/>
      <c r="L901" s="3"/>
    </row>
    <row r="902" spans="11:12" ht="12.75" x14ac:dyDescent="0.2">
      <c r="K902" s="3"/>
      <c r="L902" s="3"/>
    </row>
    <row r="903" spans="11:12" ht="12.75" x14ac:dyDescent="0.2">
      <c r="K903" s="3"/>
      <c r="L903" s="3"/>
    </row>
    <row r="904" spans="11:12" ht="12.75" x14ac:dyDescent="0.2">
      <c r="K904" s="3"/>
      <c r="L904" s="3"/>
    </row>
    <row r="905" spans="11:12" ht="12.75" x14ac:dyDescent="0.2">
      <c r="K905" s="3"/>
      <c r="L905" s="3"/>
    </row>
    <row r="906" spans="11:12" ht="12.75" x14ac:dyDescent="0.2">
      <c r="K906" s="3"/>
      <c r="L906" s="3"/>
    </row>
    <row r="907" spans="11:12" ht="12.75" x14ac:dyDescent="0.2">
      <c r="K907" s="3"/>
      <c r="L907" s="3"/>
    </row>
    <row r="908" spans="11:12" ht="12.75" x14ac:dyDescent="0.2">
      <c r="K908" s="3"/>
      <c r="L908" s="3"/>
    </row>
    <row r="909" spans="11:12" ht="12.75" x14ac:dyDescent="0.2">
      <c r="K909" s="3"/>
      <c r="L909" s="3"/>
    </row>
    <row r="910" spans="11:12" ht="12.75" x14ac:dyDescent="0.2">
      <c r="K910" s="3"/>
      <c r="L910" s="3"/>
    </row>
    <row r="911" spans="11:12" ht="12.75" x14ac:dyDescent="0.2">
      <c r="K911" s="3"/>
      <c r="L911" s="3"/>
    </row>
    <row r="912" spans="11:12" ht="12.75" x14ac:dyDescent="0.2">
      <c r="K912" s="3"/>
      <c r="L912" s="3"/>
    </row>
    <row r="913" spans="11:12" ht="12.75" x14ac:dyDescent="0.2">
      <c r="K913" s="3"/>
      <c r="L913" s="3"/>
    </row>
    <row r="914" spans="11:12" ht="12.75" x14ac:dyDescent="0.2">
      <c r="K914" s="3"/>
      <c r="L914" s="3"/>
    </row>
    <row r="915" spans="11:12" ht="12.75" x14ac:dyDescent="0.2">
      <c r="K915" s="3"/>
      <c r="L915" s="3"/>
    </row>
    <row r="916" spans="11:12" ht="12.75" x14ac:dyDescent="0.2">
      <c r="K916" s="3"/>
      <c r="L916" s="3"/>
    </row>
    <row r="917" spans="11:12" ht="12.75" x14ac:dyDescent="0.2">
      <c r="K917" s="3"/>
      <c r="L917" s="3"/>
    </row>
    <row r="918" spans="11:12" ht="12.75" x14ac:dyDescent="0.2">
      <c r="K918" s="3"/>
      <c r="L918" s="3"/>
    </row>
    <row r="919" spans="11:12" ht="12.75" x14ac:dyDescent="0.2">
      <c r="K919" s="3"/>
      <c r="L919" s="3"/>
    </row>
    <row r="920" spans="11:12" ht="12.75" x14ac:dyDescent="0.2">
      <c r="K920" s="3"/>
      <c r="L920" s="3"/>
    </row>
    <row r="921" spans="11:12" ht="12.75" x14ac:dyDescent="0.2">
      <c r="K921" s="3"/>
      <c r="L921" s="3"/>
    </row>
    <row r="922" spans="11:12" ht="12.75" x14ac:dyDescent="0.2">
      <c r="K922" s="3"/>
      <c r="L922" s="3"/>
    </row>
    <row r="923" spans="11:12" ht="12.75" x14ac:dyDescent="0.2">
      <c r="K923" s="3"/>
      <c r="L923" s="3"/>
    </row>
    <row r="924" spans="11:12" ht="12.75" x14ac:dyDescent="0.2">
      <c r="K924" s="3"/>
      <c r="L924" s="3"/>
    </row>
    <row r="925" spans="11:12" ht="12.75" x14ac:dyDescent="0.2">
      <c r="K925" s="3"/>
      <c r="L925" s="3"/>
    </row>
    <row r="926" spans="11:12" ht="12.75" x14ac:dyDescent="0.2">
      <c r="K926" s="3"/>
      <c r="L926" s="3"/>
    </row>
    <row r="927" spans="11:12" ht="12.75" x14ac:dyDescent="0.2">
      <c r="K927" s="3"/>
      <c r="L927" s="3"/>
    </row>
    <row r="928" spans="11:12" ht="12.75" x14ac:dyDescent="0.2">
      <c r="K928" s="3"/>
      <c r="L928" s="3"/>
    </row>
    <row r="929" spans="11:12" ht="12.75" x14ac:dyDescent="0.2">
      <c r="K929" s="3"/>
      <c r="L929" s="3"/>
    </row>
    <row r="930" spans="11:12" ht="12.75" x14ac:dyDescent="0.2">
      <c r="K930" s="3"/>
      <c r="L930" s="3"/>
    </row>
    <row r="931" spans="11:12" ht="12.75" x14ac:dyDescent="0.2">
      <c r="K931" s="3"/>
      <c r="L931" s="3"/>
    </row>
    <row r="932" spans="11:12" ht="12.75" x14ac:dyDescent="0.2">
      <c r="K932" s="3"/>
      <c r="L932" s="3"/>
    </row>
    <row r="933" spans="11:12" ht="12.75" x14ac:dyDescent="0.2">
      <c r="K933" s="3"/>
      <c r="L933" s="3"/>
    </row>
    <row r="934" spans="11:12" ht="12.75" x14ac:dyDescent="0.2">
      <c r="K934" s="3"/>
      <c r="L934" s="3"/>
    </row>
    <row r="935" spans="11:12" ht="12.75" x14ac:dyDescent="0.2">
      <c r="K935" s="3"/>
      <c r="L935" s="3"/>
    </row>
    <row r="936" spans="11:12" ht="12.75" x14ac:dyDescent="0.2">
      <c r="K936" s="3"/>
      <c r="L936" s="3"/>
    </row>
    <row r="937" spans="11:12" ht="12.75" x14ac:dyDescent="0.2">
      <c r="K937" s="3"/>
      <c r="L937" s="3"/>
    </row>
    <row r="938" spans="11:12" ht="12.75" x14ac:dyDescent="0.2">
      <c r="K938" s="3"/>
      <c r="L938" s="3"/>
    </row>
    <row r="939" spans="11:12" ht="12.75" x14ac:dyDescent="0.2">
      <c r="K939" s="3"/>
      <c r="L939" s="3"/>
    </row>
    <row r="940" spans="11:12" ht="12.75" x14ac:dyDescent="0.2">
      <c r="K940" s="3"/>
      <c r="L940" s="3"/>
    </row>
    <row r="941" spans="11:12" ht="12.75" x14ac:dyDescent="0.2">
      <c r="K941" s="3"/>
      <c r="L941" s="3"/>
    </row>
    <row r="942" spans="11:12" ht="12.75" x14ac:dyDescent="0.2">
      <c r="K942" s="3"/>
      <c r="L942" s="3"/>
    </row>
    <row r="943" spans="11:12" ht="12.75" x14ac:dyDescent="0.2">
      <c r="K943" s="3"/>
      <c r="L943" s="3"/>
    </row>
    <row r="944" spans="11:12" ht="12.75" x14ac:dyDescent="0.2">
      <c r="K944" s="3"/>
      <c r="L944" s="3"/>
    </row>
    <row r="945" spans="11:12" ht="12.75" x14ac:dyDescent="0.2">
      <c r="K945" s="3"/>
      <c r="L945" s="3"/>
    </row>
    <row r="946" spans="11:12" ht="12.75" x14ac:dyDescent="0.2">
      <c r="K946" s="3"/>
      <c r="L946" s="3"/>
    </row>
    <row r="947" spans="11:12" ht="12.75" x14ac:dyDescent="0.2">
      <c r="K947" s="3"/>
      <c r="L947" s="3"/>
    </row>
    <row r="948" spans="11:12" ht="12.75" x14ac:dyDescent="0.2">
      <c r="K948" s="3"/>
      <c r="L948" s="3"/>
    </row>
    <row r="949" spans="11:12" ht="12.75" x14ac:dyDescent="0.2">
      <c r="K949" s="3"/>
      <c r="L949" s="3"/>
    </row>
    <row r="950" spans="11:12" ht="12.75" x14ac:dyDescent="0.2">
      <c r="K950" s="3"/>
      <c r="L950" s="3"/>
    </row>
    <row r="951" spans="11:12" ht="12.75" x14ac:dyDescent="0.2">
      <c r="K951" s="3"/>
      <c r="L951" s="3"/>
    </row>
    <row r="952" spans="11:12" ht="12.75" x14ac:dyDescent="0.2">
      <c r="K952" s="3"/>
      <c r="L952" s="3"/>
    </row>
    <row r="953" spans="11:12" ht="12.75" x14ac:dyDescent="0.2">
      <c r="K953" s="3"/>
      <c r="L953" s="3"/>
    </row>
    <row r="954" spans="11:12" ht="12.75" x14ac:dyDescent="0.2">
      <c r="K954" s="3"/>
      <c r="L954" s="3"/>
    </row>
    <row r="955" spans="11:12" ht="12.75" x14ac:dyDescent="0.2">
      <c r="K955" s="3"/>
      <c r="L955" s="3"/>
    </row>
    <row r="956" spans="11:12" ht="12.75" x14ac:dyDescent="0.2">
      <c r="K956" s="3"/>
      <c r="L956" s="3"/>
    </row>
    <row r="957" spans="11:12" ht="12.75" x14ac:dyDescent="0.2">
      <c r="K957" s="3"/>
      <c r="L957" s="3"/>
    </row>
    <row r="958" spans="11:12" ht="12.75" x14ac:dyDescent="0.2">
      <c r="K958" s="3"/>
      <c r="L958" s="3"/>
    </row>
    <row r="959" spans="11:12" ht="12.75" x14ac:dyDescent="0.2">
      <c r="K959" s="3"/>
      <c r="L959" s="3"/>
    </row>
    <row r="960" spans="11:12" ht="12.75" x14ac:dyDescent="0.2">
      <c r="K960" s="3"/>
      <c r="L960" s="3"/>
    </row>
    <row r="961" spans="11:12" ht="12.75" x14ac:dyDescent="0.2">
      <c r="K961" s="3"/>
      <c r="L961" s="3"/>
    </row>
    <row r="962" spans="11:12" ht="12.75" x14ac:dyDescent="0.2">
      <c r="K962" s="3"/>
      <c r="L962" s="3"/>
    </row>
    <row r="963" spans="11:12" ht="12.75" x14ac:dyDescent="0.2">
      <c r="K963" s="3"/>
      <c r="L963" s="3"/>
    </row>
    <row r="964" spans="11:12" ht="12.75" x14ac:dyDescent="0.2">
      <c r="K964" s="3"/>
      <c r="L964" s="3"/>
    </row>
    <row r="965" spans="11:12" ht="12.75" x14ac:dyDescent="0.2">
      <c r="K965" s="3"/>
      <c r="L965" s="3"/>
    </row>
    <row r="966" spans="11:12" ht="12.75" x14ac:dyDescent="0.2">
      <c r="K966" s="3"/>
      <c r="L966" s="3"/>
    </row>
    <row r="967" spans="11:12" ht="12.75" x14ac:dyDescent="0.2">
      <c r="K967" s="3"/>
      <c r="L967" s="3"/>
    </row>
    <row r="968" spans="11:12" ht="12.75" x14ac:dyDescent="0.2">
      <c r="K968" s="3"/>
      <c r="L968" s="3"/>
    </row>
    <row r="969" spans="11:12" ht="12.75" x14ac:dyDescent="0.2">
      <c r="K969" s="3"/>
      <c r="L969" s="3"/>
    </row>
    <row r="970" spans="11:12" ht="12.75" x14ac:dyDescent="0.2">
      <c r="K970" s="3"/>
      <c r="L970" s="3"/>
    </row>
    <row r="971" spans="11:12" ht="12.75" x14ac:dyDescent="0.2">
      <c r="K971" s="3"/>
      <c r="L971" s="3"/>
    </row>
    <row r="972" spans="11:12" ht="12.75" x14ac:dyDescent="0.2">
      <c r="K972" s="3"/>
      <c r="L972" s="3"/>
    </row>
    <row r="973" spans="11:12" ht="12.75" x14ac:dyDescent="0.2">
      <c r="K973" s="3"/>
      <c r="L973" s="3"/>
    </row>
    <row r="974" spans="11:12" ht="12.75" x14ac:dyDescent="0.2">
      <c r="K974" s="3"/>
      <c r="L974" s="3"/>
    </row>
    <row r="975" spans="11:12" ht="12.75" x14ac:dyDescent="0.2">
      <c r="K975" s="3"/>
      <c r="L975" s="3"/>
    </row>
    <row r="976" spans="11:12" ht="12.75" x14ac:dyDescent="0.2">
      <c r="K976" s="3"/>
      <c r="L976" s="3"/>
    </row>
    <row r="977" spans="11:12" ht="12.75" x14ac:dyDescent="0.2">
      <c r="K977" s="3"/>
      <c r="L977" s="3"/>
    </row>
    <row r="978" spans="11:12" ht="12.75" x14ac:dyDescent="0.2">
      <c r="K978" s="3"/>
      <c r="L978" s="3"/>
    </row>
    <row r="979" spans="11:12" ht="12.75" x14ac:dyDescent="0.2">
      <c r="K979" s="3"/>
      <c r="L979" s="3"/>
    </row>
    <row r="980" spans="11:12" ht="12.75" x14ac:dyDescent="0.2">
      <c r="K980" s="3"/>
      <c r="L980" s="3"/>
    </row>
    <row r="981" spans="11:12" ht="12.75" x14ac:dyDescent="0.2">
      <c r="K981" s="3"/>
      <c r="L981" s="3"/>
    </row>
    <row r="982" spans="11:12" ht="12.75" x14ac:dyDescent="0.2">
      <c r="K982" s="3"/>
      <c r="L982" s="3"/>
    </row>
    <row r="983" spans="11:12" ht="12.75" x14ac:dyDescent="0.2">
      <c r="K983" s="3"/>
      <c r="L983" s="3"/>
    </row>
    <row r="984" spans="11:12" ht="12.75" x14ac:dyDescent="0.2">
      <c r="K984" s="3"/>
      <c r="L984" s="3"/>
    </row>
    <row r="985" spans="11:12" ht="12.75" x14ac:dyDescent="0.2">
      <c r="K985" s="3"/>
      <c r="L985" s="3"/>
    </row>
    <row r="986" spans="11:12" ht="12.75" x14ac:dyDescent="0.2">
      <c r="K986" s="3"/>
      <c r="L986" s="3"/>
    </row>
    <row r="987" spans="11:12" ht="12.75" x14ac:dyDescent="0.2">
      <c r="K987" s="3"/>
      <c r="L987" s="3"/>
    </row>
    <row r="988" spans="11:12" ht="12.75" x14ac:dyDescent="0.2">
      <c r="K988" s="3"/>
      <c r="L988" s="3"/>
    </row>
    <row r="989" spans="11:12" ht="12.75" x14ac:dyDescent="0.2">
      <c r="K989" s="3"/>
      <c r="L989" s="3"/>
    </row>
    <row r="990" spans="11:12" ht="12.75" x14ac:dyDescent="0.2">
      <c r="K990" s="3"/>
      <c r="L990" s="3"/>
    </row>
    <row r="991" spans="11:12" ht="12.75" x14ac:dyDescent="0.2">
      <c r="K991" s="3"/>
      <c r="L991" s="3"/>
    </row>
    <row r="992" spans="11:12" ht="12.75" x14ac:dyDescent="0.2">
      <c r="K992" s="3"/>
      <c r="L992" s="3"/>
    </row>
    <row r="993" spans="11:12" ht="12.75" x14ac:dyDescent="0.2">
      <c r="K993" s="3"/>
      <c r="L993" s="3"/>
    </row>
    <row r="994" spans="11:12" ht="12.75" x14ac:dyDescent="0.2">
      <c r="K994" s="3"/>
      <c r="L994" s="3"/>
    </row>
    <row r="995" spans="11:12" ht="12.75" x14ac:dyDescent="0.2">
      <c r="K995" s="3"/>
      <c r="L995" s="3"/>
    </row>
    <row r="996" spans="11:12" ht="12.75" x14ac:dyDescent="0.2">
      <c r="K996" s="3"/>
      <c r="L996" s="3"/>
    </row>
    <row r="997" spans="11:12" ht="12.75" x14ac:dyDescent="0.2">
      <c r="K997" s="3"/>
      <c r="L997" s="3"/>
    </row>
    <row r="998" spans="11:12" ht="12.75" x14ac:dyDescent="0.2">
      <c r="K998" s="3"/>
      <c r="L998" s="3"/>
    </row>
    <row r="999" spans="11:12" ht="12.75" x14ac:dyDescent="0.2">
      <c r="K999" s="3"/>
      <c r="L999" s="3"/>
    </row>
    <row r="1000" spans="11:12" ht="12.75" x14ac:dyDescent="0.2">
      <c r="K1000" s="3"/>
      <c r="L1000" s="3"/>
    </row>
    <row r="1001" spans="11:12" ht="12.75" x14ac:dyDescent="0.2">
      <c r="K1001" s="3"/>
      <c r="L1001" s="3"/>
    </row>
    <row r="1002" spans="11:12" ht="12.75" x14ac:dyDescent="0.2">
      <c r="K1002" s="3"/>
      <c r="L1002" s="3"/>
    </row>
    <row r="1003" spans="11:12" ht="12.75" x14ac:dyDescent="0.2">
      <c r="K1003" s="3"/>
      <c r="L1003" s="3"/>
    </row>
    <row r="1004" spans="11:12" ht="12.75" x14ac:dyDescent="0.2">
      <c r="K1004" s="3"/>
      <c r="L1004" s="3"/>
    </row>
    <row r="1005" spans="11:12" ht="12.75" x14ac:dyDescent="0.2">
      <c r="K1005" s="3"/>
      <c r="L1005" s="3"/>
    </row>
    <row r="1006" spans="11:12" ht="12.75" x14ac:dyDescent="0.2">
      <c r="K1006" s="3"/>
      <c r="L1006" s="3"/>
    </row>
    <row r="1007" spans="11:12" ht="12.75" x14ac:dyDescent="0.2">
      <c r="K1007" s="3"/>
      <c r="L1007" s="3"/>
    </row>
    <row r="1008" spans="11:12" ht="12.75" x14ac:dyDescent="0.2">
      <c r="K1008" s="3"/>
      <c r="L1008" s="3"/>
    </row>
    <row r="1009" spans="11:12" ht="12.75" x14ac:dyDescent="0.2">
      <c r="K1009" s="3"/>
      <c r="L1009" s="3"/>
    </row>
    <row r="1010" spans="11:12" ht="12.75" x14ac:dyDescent="0.2">
      <c r="K1010" s="3"/>
      <c r="L1010" s="3"/>
    </row>
    <row r="1011" spans="11:12" ht="12.75" x14ac:dyDescent="0.2">
      <c r="K1011" s="3"/>
      <c r="L1011" s="3"/>
    </row>
    <row r="1012" spans="11:12" ht="12.75" x14ac:dyDescent="0.2">
      <c r="K1012" s="3"/>
      <c r="L1012" s="3"/>
    </row>
    <row r="1013" spans="11:12" ht="12.75" x14ac:dyDescent="0.2">
      <c r="K1013" s="3"/>
      <c r="L1013" s="3"/>
    </row>
    <row r="1014" spans="11:12" ht="12.75" x14ac:dyDescent="0.2">
      <c r="K1014" s="3"/>
      <c r="L1014" s="3"/>
    </row>
    <row r="1015" spans="11:12" ht="12.75" x14ac:dyDescent="0.2">
      <c r="K1015" s="3"/>
      <c r="L1015" s="3"/>
    </row>
    <row r="1016" spans="11:12" ht="12.75" x14ac:dyDescent="0.2">
      <c r="K1016" s="3"/>
      <c r="L1016" s="3"/>
    </row>
    <row r="1017" spans="11:12" ht="12.75" x14ac:dyDescent="0.2">
      <c r="K1017" s="3"/>
      <c r="L1017" s="3"/>
    </row>
    <row r="1018" spans="11:12" ht="12.75" x14ac:dyDescent="0.2">
      <c r="K1018" s="3"/>
      <c r="L1018" s="3"/>
    </row>
    <row r="1019" spans="11:12" ht="12.75" x14ac:dyDescent="0.2">
      <c r="K1019" s="3"/>
      <c r="L1019" s="3"/>
    </row>
    <row r="1020" spans="11:12" ht="12.75" x14ac:dyDescent="0.2">
      <c r="K1020" s="3"/>
      <c r="L1020" s="3"/>
    </row>
    <row r="1021" spans="11:12" ht="12.75" x14ac:dyDescent="0.2">
      <c r="K1021" s="3"/>
      <c r="L1021" s="3"/>
    </row>
    <row r="1022" spans="11:12" ht="12.75" x14ac:dyDescent="0.2">
      <c r="K1022" s="3"/>
      <c r="L1022" s="3"/>
    </row>
    <row r="1023" spans="11:12" ht="12.75" x14ac:dyDescent="0.2">
      <c r="K1023" s="3"/>
      <c r="L1023" s="3"/>
    </row>
    <row r="1024" spans="11:12" ht="12.75" x14ac:dyDescent="0.2">
      <c r="K1024" s="3"/>
      <c r="L1024" s="3"/>
    </row>
    <row r="1025" spans="11:12" ht="12.75" x14ac:dyDescent="0.2">
      <c r="K1025" s="3"/>
      <c r="L1025" s="3"/>
    </row>
    <row r="1026" spans="11:12" ht="12.75" x14ac:dyDescent="0.2">
      <c r="K1026" s="3"/>
      <c r="L1026" s="3"/>
    </row>
    <row r="1027" spans="11:12" ht="12.75" x14ac:dyDescent="0.2">
      <c r="K1027" s="3"/>
      <c r="L1027" s="3"/>
    </row>
    <row r="1028" spans="11:12" ht="12.75" x14ac:dyDescent="0.2">
      <c r="K1028" s="3"/>
      <c r="L1028" s="3"/>
    </row>
    <row r="1029" spans="11:12" ht="12.75" x14ac:dyDescent="0.2">
      <c r="K1029" s="3"/>
      <c r="L1029" s="3"/>
    </row>
    <row r="1030" spans="11:12" ht="12.75" x14ac:dyDescent="0.2">
      <c r="K1030" s="3"/>
      <c r="L1030" s="3"/>
    </row>
    <row r="1031" spans="11:12" ht="12.75" x14ac:dyDescent="0.2">
      <c r="K1031" s="3"/>
      <c r="L1031" s="3"/>
    </row>
    <row r="1032" spans="11:12" ht="12.75" x14ac:dyDescent="0.2">
      <c r="K1032" s="3"/>
      <c r="L1032" s="3"/>
    </row>
  </sheetData>
  <hyperlinks>
    <hyperlink ref="H4" r:id="rId1" location="8975k578" xr:uid="{00000000-0004-0000-0100-000000000000}"/>
    <hyperlink ref="H5" r:id="rId2" location="9008k81" xr:uid="{00000000-0004-0000-0100-000001000000}"/>
    <hyperlink ref="H6" r:id="rId3" location="89015k151" xr:uid="{00000000-0004-0000-0100-000002000000}"/>
    <hyperlink ref="H7" r:id="rId4" location="9008k81" xr:uid="{00000000-0004-0000-0100-000003000000}"/>
    <hyperlink ref="H8" r:id="rId5" location="8974k23" xr:uid="{00000000-0004-0000-0100-000004000000}"/>
    <hyperlink ref="H10" r:id="rId6" location="8974k17" xr:uid="{00000000-0004-0000-0100-000005000000}"/>
    <hyperlink ref="H13" r:id="rId7" location="8975k11" xr:uid="{00000000-0004-0000-0100-000006000000}"/>
    <hyperlink ref="H15" r:id="rId8" location="8975k11" xr:uid="{00000000-0004-0000-0100-000007000000}"/>
    <hyperlink ref="H19" r:id="rId9" location="91292a126" xr:uid="{00000000-0004-0000-0100-000008000000}"/>
    <hyperlink ref="H20" r:id="rId10" location="92210a148" xr:uid="{00000000-0004-0000-0100-000009000000}"/>
    <hyperlink ref="H21" r:id="rId11" location="93235a076" xr:uid="{00000000-0004-0000-0100-00000A000000}"/>
    <hyperlink ref="H22" r:id="rId12" location="92210a010" xr:uid="{00000000-0004-0000-0100-00000B000000}"/>
    <hyperlink ref="H23" r:id="rId13" location="93235a081" xr:uid="{00000000-0004-0000-0100-00000C000000}"/>
    <hyperlink ref="H24" r:id="rId14" location="90585a017" xr:uid="{00000000-0004-0000-0100-00000D000000}"/>
    <hyperlink ref="H25" r:id="rId15" location="93395a135" xr:uid="{00000000-0004-0000-0100-00000E000000}"/>
    <hyperlink ref="H26" r:id="rId16" location="92196a047" xr:uid="{00000000-0004-0000-0100-00000F000000}"/>
    <hyperlink ref="H28" r:id="rId17" location="9464k87" xr:uid="{00000000-0004-0000-0100-000010000000}"/>
    <hyperlink ref="H29" r:id="rId18" location="9464k361" xr:uid="{00000000-0004-0000-0100-000011000000}"/>
    <hyperlink ref="H39" r:id="rId19" xr:uid="{00000000-0004-0000-0100-000012000000}"/>
  </hyperlinks>
  <pageMargins left="0.7" right="0.7" top="0.75" bottom="0.75" header="0.3" footer="0.3"/>
  <legacyDrawing r:id="rId2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025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23.7109375" customWidth="1"/>
    <col min="2" max="2" width="26" customWidth="1"/>
    <col min="3" max="3" width="8" customWidth="1"/>
    <col min="4" max="4" width="24.5703125" customWidth="1"/>
    <col min="5" max="5" width="12" customWidth="1"/>
    <col min="6" max="6" width="9.28515625" customWidth="1"/>
    <col min="7" max="7" width="11.42578125" customWidth="1"/>
    <col min="8" max="8" width="33.28515625" customWidth="1"/>
    <col min="9" max="9" width="12.7109375" customWidth="1"/>
    <col min="10" max="10" width="16" customWidth="1"/>
    <col min="11" max="11" width="10.28515625" customWidth="1"/>
    <col min="12" max="12" width="6.5703125" customWidth="1"/>
    <col min="13" max="13" width="7.5703125" customWidth="1"/>
  </cols>
  <sheetData>
    <row r="1" spans="1:14" ht="15.75" customHeight="1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6</v>
      </c>
      <c r="F1" s="1" t="s">
        <v>8</v>
      </c>
      <c r="G1" s="1" t="s">
        <v>10</v>
      </c>
      <c r="H1" s="1" t="s">
        <v>11</v>
      </c>
      <c r="I1" s="1" t="s">
        <v>13</v>
      </c>
      <c r="J1" s="1" t="s">
        <v>14</v>
      </c>
      <c r="K1" s="2" t="s">
        <v>15</v>
      </c>
      <c r="L1" s="2" t="s">
        <v>17</v>
      </c>
      <c r="M1" s="1" t="s">
        <v>18</v>
      </c>
      <c r="N1" s="1" t="s">
        <v>19</v>
      </c>
    </row>
    <row r="2" spans="1:14" ht="15.75" customHeight="1" x14ac:dyDescent="0.2">
      <c r="A2" s="1" t="s">
        <v>23</v>
      </c>
      <c r="B2" s="1" t="s">
        <v>24</v>
      </c>
      <c r="C2" s="1">
        <v>1</v>
      </c>
      <c r="D2" s="1" t="s">
        <v>26</v>
      </c>
      <c r="E2" s="1" t="s">
        <v>27</v>
      </c>
      <c r="F2" s="1" t="s">
        <v>28</v>
      </c>
      <c r="G2" s="1" t="s">
        <v>29</v>
      </c>
      <c r="H2" s="4" t="s">
        <v>31</v>
      </c>
      <c r="I2" s="1">
        <v>79.17</v>
      </c>
      <c r="J2" s="1">
        <v>2</v>
      </c>
      <c r="K2" s="3">
        <f t="shared" ref="K2:K11" si="0">IF(I2, I2/J2, "")</f>
        <v>39.585000000000001</v>
      </c>
      <c r="L2" s="3">
        <f t="shared" ref="L2:L11" si="1">IF(K2, K2*C2, "")</f>
        <v>39.585000000000001</v>
      </c>
      <c r="M2" s="1" t="s">
        <v>27</v>
      </c>
      <c r="N2" s="1">
        <v>150401</v>
      </c>
    </row>
    <row r="3" spans="1:14" ht="15.75" customHeight="1" x14ac:dyDescent="0.2">
      <c r="A3" s="1" t="s">
        <v>64</v>
      </c>
      <c r="B3" s="1" t="s">
        <v>65</v>
      </c>
      <c r="C3" s="1">
        <v>1</v>
      </c>
      <c r="D3" s="1" t="s">
        <v>66</v>
      </c>
      <c r="E3" s="1" t="s">
        <v>27</v>
      </c>
      <c r="F3" s="1" t="s">
        <v>28</v>
      </c>
      <c r="G3" s="1" t="s">
        <v>67</v>
      </c>
      <c r="H3" s="4" t="s">
        <v>68</v>
      </c>
      <c r="I3" s="1">
        <v>52.19</v>
      </c>
      <c r="J3" s="1">
        <v>2</v>
      </c>
      <c r="K3" s="3">
        <f t="shared" si="0"/>
        <v>26.094999999999999</v>
      </c>
      <c r="L3" s="3">
        <f t="shared" si="1"/>
        <v>26.094999999999999</v>
      </c>
      <c r="M3" s="1" t="s">
        <v>27</v>
      </c>
      <c r="N3" s="1">
        <v>150401</v>
      </c>
    </row>
    <row r="4" spans="1:14" ht="15.75" customHeight="1" x14ac:dyDescent="0.2">
      <c r="A4" s="1" t="s">
        <v>84</v>
      </c>
      <c r="B4" s="1" t="s">
        <v>86</v>
      </c>
      <c r="C4" s="1">
        <v>1</v>
      </c>
      <c r="D4" s="1" t="s">
        <v>88</v>
      </c>
      <c r="E4" s="1" t="s">
        <v>27</v>
      </c>
      <c r="F4" s="1" t="s">
        <v>28</v>
      </c>
      <c r="G4" s="1" t="s">
        <v>89</v>
      </c>
      <c r="H4" s="4" t="s">
        <v>91</v>
      </c>
      <c r="I4" s="1">
        <v>34.79</v>
      </c>
      <c r="J4" s="1">
        <v>5</v>
      </c>
      <c r="K4" s="3">
        <f t="shared" si="0"/>
        <v>6.9580000000000002</v>
      </c>
      <c r="L4" s="3">
        <f t="shared" si="1"/>
        <v>6.9580000000000002</v>
      </c>
      <c r="M4" s="1" t="s">
        <v>27</v>
      </c>
      <c r="N4" s="1">
        <v>150326</v>
      </c>
    </row>
    <row r="5" spans="1:14" ht="15.75" customHeight="1" x14ac:dyDescent="0.2">
      <c r="A5" s="1" t="s">
        <v>108</v>
      </c>
      <c r="B5" s="1" t="s">
        <v>86</v>
      </c>
      <c r="C5" s="1">
        <v>1</v>
      </c>
      <c r="D5" s="1" t="s">
        <v>109</v>
      </c>
      <c r="E5" s="1" t="s">
        <v>27</v>
      </c>
      <c r="F5" s="1" t="s">
        <v>28</v>
      </c>
      <c r="G5" s="1" t="s">
        <v>89</v>
      </c>
      <c r="H5" s="4" t="s">
        <v>91</v>
      </c>
      <c r="I5" s="1">
        <v>34.79</v>
      </c>
      <c r="J5" s="1">
        <v>5</v>
      </c>
      <c r="K5" s="3">
        <f t="shared" si="0"/>
        <v>6.9580000000000002</v>
      </c>
      <c r="L5" s="3">
        <f t="shared" si="1"/>
        <v>6.9580000000000002</v>
      </c>
      <c r="M5" s="1" t="s">
        <v>27</v>
      </c>
      <c r="N5" s="1">
        <v>150326</v>
      </c>
    </row>
    <row r="6" spans="1:14" ht="15.75" customHeight="1" x14ac:dyDescent="0.2">
      <c r="A6" s="1" t="s">
        <v>123</v>
      </c>
      <c r="B6" s="1" t="s">
        <v>86</v>
      </c>
      <c r="C6" s="1">
        <v>1</v>
      </c>
      <c r="D6" s="1" t="s">
        <v>114</v>
      </c>
      <c r="E6" s="1" t="s">
        <v>27</v>
      </c>
      <c r="F6" s="1" t="s">
        <v>28</v>
      </c>
      <c r="G6" s="1" t="s">
        <v>89</v>
      </c>
      <c r="H6" s="4" t="s">
        <v>91</v>
      </c>
      <c r="I6" s="1">
        <v>34.79</v>
      </c>
      <c r="J6" s="1">
        <v>8</v>
      </c>
      <c r="K6" s="3">
        <f t="shared" si="0"/>
        <v>4.3487499999999999</v>
      </c>
      <c r="L6" s="3">
        <f t="shared" si="1"/>
        <v>4.3487499999999999</v>
      </c>
      <c r="M6" s="1" t="s">
        <v>27</v>
      </c>
      <c r="N6" s="1">
        <v>150326</v>
      </c>
    </row>
    <row r="7" spans="1:14" ht="15.75" customHeight="1" x14ac:dyDescent="0.2">
      <c r="A7" s="1" t="s">
        <v>143</v>
      </c>
      <c r="B7" s="1" t="s">
        <v>144</v>
      </c>
      <c r="C7" s="1">
        <v>1</v>
      </c>
      <c r="D7" s="1" t="s">
        <v>117</v>
      </c>
      <c r="E7" s="1" t="s">
        <v>27</v>
      </c>
      <c r="F7" s="1" t="s">
        <v>28</v>
      </c>
      <c r="G7" s="1" t="s">
        <v>147</v>
      </c>
      <c r="H7" s="4" t="s">
        <v>148</v>
      </c>
      <c r="I7" s="1">
        <v>2.2999999999999998</v>
      </c>
      <c r="J7" s="1">
        <v>6</v>
      </c>
      <c r="K7" s="3">
        <f t="shared" si="0"/>
        <v>0.3833333333333333</v>
      </c>
      <c r="L7" s="3">
        <f t="shared" si="1"/>
        <v>0.3833333333333333</v>
      </c>
      <c r="M7" s="1" t="s">
        <v>27</v>
      </c>
      <c r="N7" s="1" t="s">
        <v>78</v>
      </c>
    </row>
    <row r="8" spans="1:14" ht="15.75" customHeight="1" x14ac:dyDescent="0.2">
      <c r="A8" s="1" t="s">
        <v>158</v>
      </c>
      <c r="B8" s="1" t="s">
        <v>159</v>
      </c>
      <c r="C8" s="1">
        <v>1</v>
      </c>
      <c r="D8" s="1"/>
      <c r="E8" s="1" t="s">
        <v>27</v>
      </c>
      <c r="F8" s="1" t="s">
        <v>28</v>
      </c>
      <c r="G8" s="1" t="s">
        <v>161</v>
      </c>
      <c r="H8" s="4" t="s">
        <v>162</v>
      </c>
      <c r="I8" s="1">
        <v>1.47</v>
      </c>
      <c r="J8" s="1">
        <v>6</v>
      </c>
      <c r="K8" s="3">
        <f t="shared" si="0"/>
        <v>0.245</v>
      </c>
      <c r="L8" s="3">
        <f t="shared" si="1"/>
        <v>0.245</v>
      </c>
      <c r="M8" s="1" t="s">
        <v>27</v>
      </c>
      <c r="N8" s="1">
        <v>150326</v>
      </c>
    </row>
    <row r="9" spans="1:14" ht="15.75" customHeight="1" x14ac:dyDescent="0.2">
      <c r="A9" s="1" t="s">
        <v>167</v>
      </c>
      <c r="B9" s="1" t="s">
        <v>168</v>
      </c>
      <c r="C9" s="1">
        <v>1</v>
      </c>
      <c r="D9" s="1" t="s">
        <v>134</v>
      </c>
      <c r="E9" s="1" t="s">
        <v>27</v>
      </c>
      <c r="F9" s="1" t="s">
        <v>28</v>
      </c>
      <c r="G9" s="1" t="s">
        <v>169</v>
      </c>
      <c r="H9" s="4" t="s">
        <v>170</v>
      </c>
      <c r="I9" s="1">
        <v>13.12</v>
      </c>
      <c r="J9" s="1">
        <v>6</v>
      </c>
      <c r="K9" s="3">
        <f t="shared" si="0"/>
        <v>2.1866666666666665</v>
      </c>
      <c r="L9" s="3">
        <f t="shared" si="1"/>
        <v>2.1866666666666665</v>
      </c>
      <c r="M9" s="1" t="s">
        <v>27</v>
      </c>
      <c r="N9" s="1" t="s">
        <v>78</v>
      </c>
    </row>
    <row r="10" spans="1:14" ht="15.75" customHeight="1" x14ac:dyDescent="0.2">
      <c r="A10" s="1" t="s">
        <v>171</v>
      </c>
      <c r="B10" s="1" t="s">
        <v>172</v>
      </c>
      <c r="C10" s="1">
        <v>1</v>
      </c>
      <c r="D10" s="1" t="s">
        <v>121</v>
      </c>
      <c r="E10" s="1" t="s">
        <v>27</v>
      </c>
      <c r="F10" s="1" t="s">
        <v>28</v>
      </c>
      <c r="G10" s="1" t="s">
        <v>173</v>
      </c>
      <c r="H10" s="4" t="s">
        <v>174</v>
      </c>
      <c r="I10" s="1">
        <v>4.99</v>
      </c>
      <c r="J10" s="1">
        <v>6</v>
      </c>
      <c r="K10" s="3">
        <f t="shared" si="0"/>
        <v>0.83166666666666667</v>
      </c>
      <c r="L10" s="3">
        <f t="shared" si="1"/>
        <v>0.83166666666666667</v>
      </c>
      <c r="M10" s="1" t="s">
        <v>27</v>
      </c>
      <c r="N10" s="1" t="s">
        <v>78</v>
      </c>
    </row>
    <row r="11" spans="1:14" ht="15.75" customHeight="1" x14ac:dyDescent="0.2">
      <c r="A11" s="1" t="s">
        <v>182</v>
      </c>
      <c r="B11" s="1" t="s">
        <v>183</v>
      </c>
      <c r="C11" s="1">
        <v>1</v>
      </c>
      <c r="D11" s="1" t="s">
        <v>184</v>
      </c>
      <c r="E11" s="1" t="s">
        <v>27</v>
      </c>
      <c r="F11" s="1" t="s">
        <v>28</v>
      </c>
      <c r="G11" s="1" t="s">
        <v>185</v>
      </c>
      <c r="H11" s="4" t="s">
        <v>186</v>
      </c>
      <c r="I11" s="1">
        <v>2.21</v>
      </c>
      <c r="J11" s="1">
        <v>2</v>
      </c>
      <c r="K11" s="3">
        <f t="shared" si="0"/>
        <v>1.105</v>
      </c>
      <c r="L11" s="3">
        <f t="shared" si="1"/>
        <v>1.105</v>
      </c>
      <c r="M11" s="1" t="s">
        <v>27</v>
      </c>
      <c r="N11" s="1" t="s">
        <v>78</v>
      </c>
    </row>
    <row r="12" spans="1:14" ht="15.75" customHeight="1" x14ac:dyDescent="0.2">
      <c r="A12" s="1"/>
      <c r="B12" s="1"/>
      <c r="C12" s="1"/>
      <c r="D12" s="1" t="s">
        <v>141</v>
      </c>
      <c r="E12" s="1"/>
      <c r="F12" s="1"/>
      <c r="G12" s="1"/>
      <c r="H12" s="1"/>
      <c r="I12" s="1"/>
      <c r="J12" s="1"/>
      <c r="K12" s="3"/>
      <c r="L12" s="3"/>
      <c r="M12" s="1"/>
      <c r="N12" s="1"/>
    </row>
    <row r="13" spans="1:14" ht="15.75" customHeight="1" x14ac:dyDescent="0.2">
      <c r="A13" s="1" t="s">
        <v>189</v>
      </c>
      <c r="B13" s="1" t="s">
        <v>190</v>
      </c>
      <c r="C13" s="1">
        <v>1</v>
      </c>
      <c r="D13" s="1" t="s">
        <v>77</v>
      </c>
      <c r="E13" s="1" t="s">
        <v>27</v>
      </c>
      <c r="F13" s="1" t="s">
        <v>28</v>
      </c>
      <c r="G13" s="1" t="s">
        <v>192</v>
      </c>
      <c r="H13" s="4" t="s">
        <v>194</v>
      </c>
      <c r="I13" s="1">
        <v>5.96</v>
      </c>
      <c r="J13" s="1">
        <v>4</v>
      </c>
      <c r="K13" s="3">
        <f t="shared" ref="K13:K32" si="2">IF(I13, I13/J13, "")</f>
        <v>1.49</v>
      </c>
      <c r="L13" s="3">
        <f t="shared" ref="L13:L32" si="3">IF(K13, K13*C13, "")</f>
        <v>1.49</v>
      </c>
      <c r="M13" s="1" t="s">
        <v>27</v>
      </c>
      <c r="N13" s="1">
        <v>150326</v>
      </c>
    </row>
    <row r="14" spans="1:14" ht="15.75" customHeight="1" x14ac:dyDescent="0.2">
      <c r="A14" s="6" t="s">
        <v>200</v>
      </c>
      <c r="B14" s="1"/>
      <c r="C14" s="1"/>
      <c r="D14" s="1"/>
      <c r="E14" s="1"/>
      <c r="F14" s="1"/>
      <c r="G14" s="1"/>
      <c r="H14" s="1"/>
      <c r="I14" s="1"/>
      <c r="J14" s="1"/>
      <c r="K14" s="3" t="str">
        <f t="shared" si="2"/>
        <v/>
      </c>
      <c r="L14" s="3" t="e">
        <f t="shared" si="3"/>
        <v>#VALUE!</v>
      </c>
    </row>
    <row r="15" spans="1:14" ht="15.75" customHeight="1" x14ac:dyDescent="0.2">
      <c r="A15" s="1" t="s">
        <v>203</v>
      </c>
      <c r="B15" s="7" t="s">
        <v>204</v>
      </c>
      <c r="C15" s="1">
        <v>2</v>
      </c>
      <c r="E15" s="1"/>
      <c r="F15" s="1" t="s">
        <v>28</v>
      </c>
      <c r="G15" s="1" t="s">
        <v>206</v>
      </c>
      <c r="H15" s="4" t="s">
        <v>207</v>
      </c>
      <c r="I15" s="1">
        <v>4.3899999999999997</v>
      </c>
      <c r="J15" s="1">
        <v>1</v>
      </c>
      <c r="K15" s="3">
        <f t="shared" si="2"/>
        <v>4.3899999999999997</v>
      </c>
      <c r="L15" s="3">
        <f t="shared" si="3"/>
        <v>8.7799999999999994</v>
      </c>
      <c r="M15" s="1" t="s">
        <v>27</v>
      </c>
      <c r="N15" s="1" t="s">
        <v>78</v>
      </c>
    </row>
    <row r="16" spans="1:14" ht="15.75" customHeight="1" x14ac:dyDescent="0.2">
      <c r="A16" s="1" t="s">
        <v>213</v>
      </c>
      <c r="B16" s="7" t="s">
        <v>214</v>
      </c>
      <c r="C16" s="1">
        <v>8</v>
      </c>
      <c r="E16" s="1"/>
      <c r="F16" s="1" t="s">
        <v>28</v>
      </c>
      <c r="G16" s="1" t="s">
        <v>215</v>
      </c>
      <c r="H16" s="4" t="s">
        <v>216</v>
      </c>
      <c r="I16" s="1">
        <v>6.72</v>
      </c>
      <c r="J16" s="1">
        <v>100</v>
      </c>
      <c r="K16" s="3">
        <f t="shared" si="2"/>
        <v>6.7199999999999996E-2</v>
      </c>
      <c r="L16" s="3">
        <f t="shared" si="3"/>
        <v>0.53759999999999997</v>
      </c>
      <c r="M16" s="1" t="s">
        <v>27</v>
      </c>
      <c r="N16" s="1">
        <v>150401</v>
      </c>
    </row>
    <row r="17" spans="1:14" ht="15.75" customHeight="1" x14ac:dyDescent="0.2">
      <c r="A17" s="1" t="s">
        <v>221</v>
      </c>
      <c r="B17" s="7" t="s">
        <v>222</v>
      </c>
      <c r="C17" s="1">
        <v>8</v>
      </c>
      <c r="F17" s="1" t="s">
        <v>28</v>
      </c>
      <c r="G17" s="1" t="s">
        <v>223</v>
      </c>
      <c r="H17" s="4" t="s">
        <v>224</v>
      </c>
      <c r="I17" s="1">
        <v>3.88</v>
      </c>
      <c r="J17" s="1">
        <v>100</v>
      </c>
      <c r="K17" s="3">
        <f t="shared" si="2"/>
        <v>3.8800000000000001E-2</v>
      </c>
      <c r="L17" s="3">
        <f t="shared" si="3"/>
        <v>0.31040000000000001</v>
      </c>
      <c r="M17" s="1" t="s">
        <v>27</v>
      </c>
      <c r="N17" s="1">
        <v>150326</v>
      </c>
    </row>
    <row r="18" spans="1:14" ht="15.75" customHeight="1" x14ac:dyDescent="0.2">
      <c r="A18" s="1" t="s">
        <v>234</v>
      </c>
      <c r="B18" s="1" t="s">
        <v>235</v>
      </c>
      <c r="C18" s="1">
        <v>10</v>
      </c>
      <c r="F18" s="1" t="s">
        <v>28</v>
      </c>
      <c r="G18" s="1" t="s">
        <v>236</v>
      </c>
      <c r="H18" s="4" t="s">
        <v>237</v>
      </c>
      <c r="I18" s="1">
        <v>4.12</v>
      </c>
      <c r="J18" s="1">
        <v>100</v>
      </c>
      <c r="K18" s="3">
        <f t="shared" si="2"/>
        <v>4.1200000000000001E-2</v>
      </c>
      <c r="L18" s="3">
        <f t="shared" si="3"/>
        <v>0.41200000000000003</v>
      </c>
      <c r="M18" s="1" t="s">
        <v>27</v>
      </c>
      <c r="N18" s="1" t="s">
        <v>78</v>
      </c>
    </row>
    <row r="19" spans="1:14" ht="15.75" customHeight="1" x14ac:dyDescent="0.2">
      <c r="A19" s="1" t="s">
        <v>238</v>
      </c>
      <c r="B19" s="7" t="s">
        <v>239</v>
      </c>
      <c r="C19" s="1">
        <v>4</v>
      </c>
      <c r="F19" s="1" t="s">
        <v>28</v>
      </c>
      <c r="G19" s="1" t="s">
        <v>241</v>
      </c>
      <c r="H19" s="4" t="s">
        <v>242</v>
      </c>
      <c r="I19" s="1">
        <v>6.61</v>
      </c>
      <c r="J19" s="1">
        <v>10</v>
      </c>
      <c r="K19" s="3">
        <f t="shared" si="2"/>
        <v>0.66100000000000003</v>
      </c>
      <c r="L19" s="3">
        <f t="shared" si="3"/>
        <v>2.6440000000000001</v>
      </c>
      <c r="M19" s="1" t="s">
        <v>27</v>
      </c>
      <c r="N19" s="1" t="s">
        <v>78</v>
      </c>
    </row>
    <row r="20" spans="1:14" ht="15.75" customHeight="1" x14ac:dyDescent="0.2">
      <c r="A20" s="1" t="s">
        <v>250</v>
      </c>
      <c r="B20" s="7" t="s">
        <v>251</v>
      </c>
      <c r="C20" s="1">
        <v>3</v>
      </c>
      <c r="F20" s="1" t="s">
        <v>28</v>
      </c>
      <c r="G20" s="1" t="s">
        <v>252</v>
      </c>
      <c r="H20" s="4" t="s">
        <v>253</v>
      </c>
      <c r="I20" s="1">
        <v>10.28</v>
      </c>
      <c r="J20" s="1">
        <v>100</v>
      </c>
      <c r="K20" s="3">
        <f t="shared" si="2"/>
        <v>0.10279999999999999</v>
      </c>
      <c r="L20" s="3">
        <f t="shared" si="3"/>
        <v>0.30839999999999995</v>
      </c>
      <c r="M20" s="1" t="s">
        <v>27</v>
      </c>
      <c r="N20" s="1">
        <v>150326</v>
      </c>
    </row>
    <row r="21" spans="1:14" ht="15.75" customHeight="1" x14ac:dyDescent="0.2">
      <c r="A21" s="1" t="s">
        <v>263</v>
      </c>
      <c r="B21" s="1" t="s">
        <v>264</v>
      </c>
      <c r="C21" s="1">
        <v>2</v>
      </c>
      <c r="F21" s="1" t="s">
        <v>28</v>
      </c>
      <c r="G21" s="1" t="s">
        <v>265</v>
      </c>
      <c r="H21" s="4" t="s">
        <v>266</v>
      </c>
      <c r="I21" s="1">
        <v>7.23</v>
      </c>
      <c r="J21" s="1">
        <v>100</v>
      </c>
      <c r="K21" s="3">
        <f t="shared" si="2"/>
        <v>7.2300000000000003E-2</v>
      </c>
      <c r="L21" s="3">
        <f t="shared" si="3"/>
        <v>0.14460000000000001</v>
      </c>
      <c r="M21" s="1" t="s">
        <v>27</v>
      </c>
      <c r="N21" s="1">
        <v>150326</v>
      </c>
    </row>
    <row r="22" spans="1:14" ht="15.75" customHeight="1" x14ac:dyDescent="0.2">
      <c r="A22" s="1" t="s">
        <v>273</v>
      </c>
      <c r="B22" s="7" t="s">
        <v>274</v>
      </c>
      <c r="C22" s="1">
        <v>4</v>
      </c>
      <c r="F22" s="1" t="s">
        <v>28</v>
      </c>
      <c r="G22" s="1" t="s">
        <v>275</v>
      </c>
      <c r="H22" s="4" t="s">
        <v>276</v>
      </c>
      <c r="I22" s="1">
        <v>4.96</v>
      </c>
      <c r="J22" s="1">
        <v>100</v>
      </c>
      <c r="K22" s="3">
        <f t="shared" si="2"/>
        <v>4.9599999999999998E-2</v>
      </c>
      <c r="L22" s="3">
        <f t="shared" si="3"/>
        <v>0.19839999999999999</v>
      </c>
      <c r="M22" s="1" t="s">
        <v>27</v>
      </c>
      <c r="N22" s="1">
        <v>150401</v>
      </c>
    </row>
    <row r="23" spans="1:14" ht="15.75" customHeight="1" x14ac:dyDescent="0.2">
      <c r="A23" s="6" t="s">
        <v>282</v>
      </c>
      <c r="K23" s="3" t="str">
        <f t="shared" si="2"/>
        <v/>
      </c>
      <c r="L23" s="3" t="e">
        <f t="shared" si="3"/>
        <v>#VALUE!</v>
      </c>
    </row>
    <row r="24" spans="1:14" ht="15.75" customHeight="1" x14ac:dyDescent="0.2">
      <c r="A24" s="1" t="s">
        <v>283</v>
      </c>
      <c r="B24" s="1" t="s">
        <v>243</v>
      </c>
      <c r="C24" s="1">
        <v>1</v>
      </c>
      <c r="F24" s="1" t="s">
        <v>28</v>
      </c>
      <c r="G24" s="1" t="s">
        <v>284</v>
      </c>
      <c r="H24" s="4" t="s">
        <v>249</v>
      </c>
      <c r="I24" s="1">
        <v>2.23</v>
      </c>
      <c r="J24" s="1">
        <v>2</v>
      </c>
      <c r="K24" s="3">
        <f t="shared" si="2"/>
        <v>1.115</v>
      </c>
      <c r="L24" s="3">
        <f t="shared" si="3"/>
        <v>1.115</v>
      </c>
      <c r="M24" s="1" t="s">
        <v>27</v>
      </c>
      <c r="N24" s="1">
        <v>150326</v>
      </c>
    </row>
    <row r="25" spans="1:14" ht="15.75" customHeight="1" x14ac:dyDescent="0.2">
      <c r="A25" s="1" t="s">
        <v>290</v>
      </c>
      <c r="B25" s="1" t="s">
        <v>188</v>
      </c>
      <c r="C25" s="1">
        <v>3</v>
      </c>
      <c r="F25" s="1" t="s">
        <v>28</v>
      </c>
      <c r="G25" s="1" t="s">
        <v>292</v>
      </c>
      <c r="H25" s="4" t="s">
        <v>294</v>
      </c>
      <c r="I25" s="1">
        <v>10.76</v>
      </c>
      <c r="J25" s="1">
        <v>50</v>
      </c>
      <c r="K25" s="3">
        <f t="shared" si="2"/>
        <v>0.2152</v>
      </c>
      <c r="L25" s="3">
        <f t="shared" si="3"/>
        <v>0.64559999999999995</v>
      </c>
      <c r="M25" s="1" t="s">
        <v>27</v>
      </c>
      <c r="N25" s="1" t="s">
        <v>78</v>
      </c>
    </row>
    <row r="26" spans="1:14" ht="15.75" customHeight="1" x14ac:dyDescent="0.2">
      <c r="A26" s="1" t="s">
        <v>298</v>
      </c>
      <c r="B26" s="1" t="s">
        <v>230</v>
      </c>
      <c r="C26" s="1">
        <v>2</v>
      </c>
      <c r="F26" s="1" t="s">
        <v>28</v>
      </c>
      <c r="G26" s="1" t="s">
        <v>232</v>
      </c>
      <c r="H26" s="4" t="s">
        <v>233</v>
      </c>
      <c r="I26" s="1">
        <v>7.94</v>
      </c>
      <c r="J26" s="1">
        <v>10</v>
      </c>
      <c r="K26" s="3">
        <f t="shared" si="2"/>
        <v>0.79400000000000004</v>
      </c>
      <c r="L26" s="3">
        <f t="shared" si="3"/>
        <v>1.5880000000000001</v>
      </c>
      <c r="M26" s="1" t="s">
        <v>27</v>
      </c>
      <c r="N26" s="1">
        <v>150326</v>
      </c>
    </row>
    <row r="27" spans="1:14" ht="15.75" customHeight="1" x14ac:dyDescent="0.2">
      <c r="A27" s="1" t="s">
        <v>304</v>
      </c>
      <c r="B27" s="1" t="s">
        <v>218</v>
      </c>
      <c r="C27" s="1">
        <v>1</v>
      </c>
      <c r="F27" s="1" t="s">
        <v>28</v>
      </c>
      <c r="G27" s="1" t="s">
        <v>306</v>
      </c>
      <c r="H27" s="4" t="s">
        <v>307</v>
      </c>
      <c r="I27" s="1">
        <v>11.25</v>
      </c>
      <c r="J27" s="1">
        <v>25</v>
      </c>
      <c r="K27" s="3">
        <f t="shared" si="2"/>
        <v>0.45</v>
      </c>
      <c r="L27" s="3">
        <f t="shared" si="3"/>
        <v>0.45</v>
      </c>
      <c r="M27" s="1" t="s">
        <v>27</v>
      </c>
      <c r="N27" s="1">
        <v>150326</v>
      </c>
    </row>
    <row r="28" spans="1:14" ht="15.75" customHeight="1" x14ac:dyDescent="0.2">
      <c r="A28" s="6" t="s">
        <v>312</v>
      </c>
      <c r="K28" s="3" t="str">
        <f t="shared" si="2"/>
        <v/>
      </c>
      <c r="L28" s="3" t="e">
        <f t="shared" si="3"/>
        <v>#VALUE!</v>
      </c>
    </row>
    <row r="29" spans="1:14" ht="15.75" customHeight="1" x14ac:dyDescent="0.2">
      <c r="A29" s="1" t="s">
        <v>313</v>
      </c>
      <c r="B29" s="7" t="s">
        <v>314</v>
      </c>
      <c r="C29" s="1">
        <v>2</v>
      </c>
      <c r="F29" s="1" t="s">
        <v>28</v>
      </c>
      <c r="G29" s="1" t="s">
        <v>315</v>
      </c>
      <c r="H29" s="4" t="s">
        <v>316</v>
      </c>
      <c r="I29" s="1">
        <v>5.71</v>
      </c>
      <c r="J29" s="1">
        <v>1</v>
      </c>
      <c r="K29" s="3">
        <f t="shared" si="2"/>
        <v>5.71</v>
      </c>
      <c r="L29" s="3">
        <f t="shared" si="3"/>
        <v>11.42</v>
      </c>
      <c r="M29" s="1" t="s">
        <v>27</v>
      </c>
      <c r="N29" s="1" t="s">
        <v>78</v>
      </c>
    </row>
    <row r="30" spans="1:14" ht="15.75" customHeight="1" x14ac:dyDescent="0.2">
      <c r="A30" s="1" t="s">
        <v>322</v>
      </c>
      <c r="B30" s="1" t="s">
        <v>323</v>
      </c>
      <c r="C30" s="1">
        <v>1</v>
      </c>
      <c r="F30" s="1" t="s">
        <v>28</v>
      </c>
      <c r="G30" s="1" t="s">
        <v>324</v>
      </c>
      <c r="H30" s="9" t="s">
        <v>325</v>
      </c>
      <c r="I30" s="1">
        <v>2.39</v>
      </c>
      <c r="J30" s="1">
        <v>1</v>
      </c>
      <c r="K30" s="3">
        <f t="shared" si="2"/>
        <v>2.39</v>
      </c>
      <c r="L30" s="3">
        <f t="shared" si="3"/>
        <v>2.39</v>
      </c>
      <c r="M30" s="1"/>
      <c r="N30" s="1"/>
    </row>
    <row r="31" spans="1:14" ht="15.75" customHeight="1" x14ac:dyDescent="0.2">
      <c r="A31" s="1" t="s">
        <v>328</v>
      </c>
      <c r="B31" s="1" t="s">
        <v>329</v>
      </c>
      <c r="C31" s="1">
        <v>1</v>
      </c>
      <c r="F31" s="1" t="s">
        <v>28</v>
      </c>
      <c r="G31" s="1" t="s">
        <v>330</v>
      </c>
      <c r="H31" s="9" t="s">
        <v>331</v>
      </c>
      <c r="I31" s="1">
        <v>2.5099999999999998</v>
      </c>
      <c r="J31" s="1">
        <v>1</v>
      </c>
      <c r="K31" s="3">
        <f t="shared" si="2"/>
        <v>2.5099999999999998</v>
      </c>
      <c r="L31" s="3">
        <f t="shared" si="3"/>
        <v>2.5099999999999998</v>
      </c>
      <c r="M31" s="1"/>
      <c r="N31" s="1"/>
    </row>
    <row r="32" spans="1:14" ht="15.75" customHeight="1" x14ac:dyDescent="0.2">
      <c r="A32" s="1" t="s">
        <v>340</v>
      </c>
      <c r="B32" s="7" t="s">
        <v>341</v>
      </c>
      <c r="C32" s="1">
        <v>3</v>
      </c>
      <c r="F32" s="1" t="s">
        <v>28</v>
      </c>
      <c r="G32" s="1" t="s">
        <v>342</v>
      </c>
      <c r="H32" s="4" t="s">
        <v>343</v>
      </c>
      <c r="I32" s="1">
        <v>9.81</v>
      </c>
      <c r="J32" s="1">
        <v>1</v>
      </c>
      <c r="K32" s="3">
        <f t="shared" si="2"/>
        <v>9.81</v>
      </c>
      <c r="L32" s="3">
        <f t="shared" si="3"/>
        <v>29.43</v>
      </c>
      <c r="M32" s="1" t="s">
        <v>27</v>
      </c>
      <c r="N32" s="1">
        <v>150326</v>
      </c>
    </row>
    <row r="33" spans="1:14" ht="15.75" customHeight="1" x14ac:dyDescent="0.2">
      <c r="A33" s="1" t="s">
        <v>345</v>
      </c>
      <c r="B33" s="1"/>
      <c r="C33" s="1"/>
      <c r="F33" s="1"/>
      <c r="G33" s="1"/>
      <c r="H33" s="1"/>
      <c r="I33" s="1"/>
      <c r="J33" s="1"/>
      <c r="K33" s="3"/>
      <c r="L33" s="3"/>
      <c r="M33" s="1"/>
      <c r="N33" s="1"/>
    </row>
    <row r="34" spans="1:14" ht="15.75" customHeight="1" x14ac:dyDescent="0.2">
      <c r="A34" s="1" t="s">
        <v>347</v>
      </c>
      <c r="B34" s="1"/>
      <c r="C34" s="1"/>
      <c r="F34" s="1"/>
      <c r="G34" s="1"/>
      <c r="H34" s="1"/>
      <c r="I34" s="1"/>
      <c r="J34" s="1"/>
      <c r="K34" s="3"/>
      <c r="L34" s="3"/>
      <c r="M34" s="1"/>
      <c r="N34" s="1"/>
    </row>
    <row r="35" spans="1:14" ht="15.75" customHeight="1" x14ac:dyDescent="0.2">
      <c r="A35" s="1" t="s">
        <v>349</v>
      </c>
      <c r="B35" s="1"/>
      <c r="C35" s="1"/>
      <c r="F35" s="1"/>
      <c r="G35" s="1"/>
      <c r="H35" s="1"/>
      <c r="I35" s="1"/>
      <c r="J35" s="1"/>
      <c r="K35" s="3"/>
      <c r="L35" s="3"/>
      <c r="M35" s="1"/>
      <c r="N35" s="1"/>
    </row>
    <row r="36" spans="1:14" ht="15.75" customHeight="1" x14ac:dyDescent="0.2">
      <c r="A36" s="1" t="s">
        <v>351</v>
      </c>
      <c r="B36" s="1"/>
      <c r="C36" s="1"/>
      <c r="F36" s="1"/>
      <c r="G36" s="1"/>
      <c r="H36" s="1"/>
      <c r="I36" s="1"/>
      <c r="J36" s="1"/>
      <c r="K36" s="3"/>
      <c r="L36" s="3"/>
      <c r="M36" s="1"/>
      <c r="N36" s="1"/>
    </row>
    <row r="37" spans="1:14" ht="15.75" customHeight="1" x14ac:dyDescent="0.2">
      <c r="A37" s="1" t="s">
        <v>352</v>
      </c>
      <c r="B37" s="1"/>
      <c r="C37" s="1"/>
      <c r="F37" s="1"/>
      <c r="G37" s="1"/>
      <c r="H37" s="1"/>
      <c r="I37" s="1"/>
      <c r="J37" s="1"/>
      <c r="K37" s="3"/>
      <c r="L37" s="3"/>
      <c r="M37" s="1"/>
      <c r="N37" s="1"/>
    </row>
    <row r="38" spans="1:14" ht="15.75" customHeight="1" x14ac:dyDescent="0.2">
      <c r="A38" s="6" t="s">
        <v>337</v>
      </c>
      <c r="K38" s="3" t="str">
        <f t="shared" ref="K38:K41" si="4">IF(I38, I38/J38, "")</f>
        <v/>
      </c>
      <c r="L38" s="3" t="e">
        <f t="shared" ref="L38:L41" si="5">IF(K38, K38*C38, "")</f>
        <v>#VALUE!</v>
      </c>
    </row>
    <row r="39" spans="1:14" ht="15.75" customHeight="1" x14ac:dyDescent="0.2">
      <c r="A39" s="1" t="s">
        <v>332</v>
      </c>
      <c r="C39" s="1">
        <v>1</v>
      </c>
      <c r="F39" s="1" t="s">
        <v>260</v>
      </c>
      <c r="G39" s="11" t="s">
        <v>333</v>
      </c>
      <c r="H39" s="4" t="s">
        <v>334</v>
      </c>
      <c r="I39" s="1">
        <v>100</v>
      </c>
      <c r="J39" s="1">
        <v>1</v>
      </c>
      <c r="K39" s="3">
        <f t="shared" si="4"/>
        <v>100</v>
      </c>
      <c r="L39" s="3">
        <f t="shared" si="5"/>
        <v>100</v>
      </c>
      <c r="M39" s="1" t="s">
        <v>27</v>
      </c>
      <c r="N39" s="1" t="s">
        <v>78</v>
      </c>
    </row>
    <row r="40" spans="1:14" ht="12.75" x14ac:dyDescent="0.2">
      <c r="A40" s="1" t="s">
        <v>367</v>
      </c>
      <c r="C40" s="1">
        <v>1</v>
      </c>
      <c r="F40" s="1" t="s">
        <v>260</v>
      </c>
      <c r="G40" s="11" t="s">
        <v>363</v>
      </c>
      <c r="H40" s="4" t="s">
        <v>308</v>
      </c>
      <c r="I40" s="1">
        <v>18.600000000000001</v>
      </c>
      <c r="J40" s="1">
        <v>1</v>
      </c>
      <c r="K40" s="3">
        <f t="shared" si="4"/>
        <v>18.600000000000001</v>
      </c>
      <c r="L40" s="3">
        <f t="shared" si="5"/>
        <v>18.600000000000001</v>
      </c>
      <c r="M40" s="1" t="s">
        <v>27</v>
      </c>
      <c r="N40" s="1" t="s">
        <v>78</v>
      </c>
    </row>
    <row r="41" spans="1:14" ht="12.75" x14ac:dyDescent="0.2">
      <c r="A41" s="1" t="s">
        <v>370</v>
      </c>
      <c r="C41" s="1">
        <v>1</v>
      </c>
      <c r="K41" s="3" t="str">
        <f t="shared" si="4"/>
        <v/>
      </c>
      <c r="L41" s="3" t="e">
        <f t="shared" si="5"/>
        <v>#VALUE!</v>
      </c>
      <c r="M41" s="1" t="s">
        <v>27</v>
      </c>
      <c r="N41" s="1" t="s">
        <v>78</v>
      </c>
    </row>
    <row r="42" spans="1:14" ht="12.75" x14ac:dyDescent="0.2">
      <c r="A42" s="1" t="s">
        <v>372</v>
      </c>
      <c r="C42" s="1"/>
      <c r="K42" s="3"/>
      <c r="L42" s="3"/>
      <c r="M42" s="1" t="s">
        <v>27</v>
      </c>
      <c r="N42" s="1" t="s">
        <v>78</v>
      </c>
    </row>
    <row r="43" spans="1:14" ht="12.75" x14ac:dyDescent="0.2">
      <c r="A43" s="6" t="s">
        <v>350</v>
      </c>
      <c r="K43" s="3" t="str">
        <f t="shared" ref="K43:K47" si="6">IF(I43, I43/J43, "")</f>
        <v/>
      </c>
      <c r="L43" s="3" t="e">
        <f t="shared" ref="L43:L47" si="7">IF(K43, K43*C43, "")</f>
        <v>#VALUE!</v>
      </c>
    </row>
    <row r="44" spans="1:14" ht="12.75" x14ac:dyDescent="0.2">
      <c r="A44" s="1" t="s">
        <v>378</v>
      </c>
      <c r="B44" s="1" t="s">
        <v>380</v>
      </c>
      <c r="C44" s="1">
        <v>2</v>
      </c>
      <c r="D44" s="1" t="s">
        <v>381</v>
      </c>
      <c r="F44" s="1" t="s">
        <v>382</v>
      </c>
      <c r="G44" s="1">
        <v>1206</v>
      </c>
      <c r="I44" s="1">
        <v>19.95</v>
      </c>
      <c r="J44" s="1">
        <v>1</v>
      </c>
      <c r="K44" s="3">
        <f t="shared" si="6"/>
        <v>19.95</v>
      </c>
      <c r="L44" s="3">
        <f t="shared" si="7"/>
        <v>39.9</v>
      </c>
      <c r="M44" s="1" t="s">
        <v>384</v>
      </c>
    </row>
    <row r="45" spans="1:14" ht="12.75" x14ac:dyDescent="0.2">
      <c r="A45" s="1" t="s">
        <v>385</v>
      </c>
      <c r="B45" s="1"/>
      <c r="C45" s="1">
        <v>1</v>
      </c>
      <c r="F45" s="1" t="s">
        <v>386</v>
      </c>
      <c r="G45" s="1"/>
      <c r="H45" s="1"/>
      <c r="I45" s="12">
        <v>1105</v>
      </c>
      <c r="J45" s="1">
        <v>1</v>
      </c>
      <c r="K45" s="3">
        <f t="shared" si="6"/>
        <v>1105</v>
      </c>
      <c r="L45" s="3">
        <f t="shared" si="7"/>
        <v>1105</v>
      </c>
      <c r="M45" s="1"/>
    </row>
    <row r="46" spans="1:14" ht="12.75" x14ac:dyDescent="0.2">
      <c r="A46" s="1" t="s">
        <v>387</v>
      </c>
      <c r="C46" s="1">
        <v>2</v>
      </c>
      <c r="F46" s="1" t="s">
        <v>357</v>
      </c>
      <c r="G46" s="1" t="s">
        <v>388</v>
      </c>
      <c r="I46" s="1">
        <v>34.950000000000003</v>
      </c>
      <c r="J46" s="1">
        <v>1</v>
      </c>
      <c r="K46" s="3">
        <f t="shared" si="6"/>
        <v>34.950000000000003</v>
      </c>
      <c r="L46" s="3">
        <f t="shared" si="7"/>
        <v>69.900000000000006</v>
      </c>
    </row>
    <row r="47" spans="1:14" ht="12.75" x14ac:dyDescent="0.2">
      <c r="A47" s="1" t="s">
        <v>391</v>
      </c>
      <c r="C47" s="1">
        <v>1</v>
      </c>
      <c r="F47" s="1" t="s">
        <v>357</v>
      </c>
      <c r="G47" s="1" t="s">
        <v>393</v>
      </c>
      <c r="I47" s="1">
        <v>24.95</v>
      </c>
      <c r="J47" s="1">
        <v>1</v>
      </c>
      <c r="K47" s="3">
        <f t="shared" si="6"/>
        <v>24.95</v>
      </c>
      <c r="L47" s="3">
        <f t="shared" si="7"/>
        <v>24.95</v>
      </c>
    </row>
    <row r="48" spans="1:14" ht="12.75" x14ac:dyDescent="0.2">
      <c r="K48" s="3"/>
      <c r="L48" s="3"/>
    </row>
    <row r="49" spans="11:12" ht="12.75" x14ac:dyDescent="0.2">
      <c r="K49" s="3"/>
      <c r="L49" s="3"/>
    </row>
    <row r="50" spans="11:12" ht="12.75" x14ac:dyDescent="0.2">
      <c r="K50" s="3"/>
      <c r="L50" s="3"/>
    </row>
    <row r="51" spans="11:12" ht="12.75" x14ac:dyDescent="0.2">
      <c r="K51" s="3"/>
      <c r="L51" s="3"/>
    </row>
    <row r="52" spans="11:12" ht="12.75" x14ac:dyDescent="0.2">
      <c r="K52" s="3"/>
      <c r="L52" s="3"/>
    </row>
    <row r="53" spans="11:12" ht="12.75" x14ac:dyDescent="0.2">
      <c r="K53" s="3"/>
      <c r="L53" s="3"/>
    </row>
    <row r="54" spans="11:12" ht="12.75" x14ac:dyDescent="0.2">
      <c r="K54" s="3"/>
      <c r="L54" s="3"/>
    </row>
    <row r="55" spans="11:12" ht="12.75" x14ac:dyDescent="0.2">
      <c r="K55" s="3"/>
      <c r="L55" s="3"/>
    </row>
    <row r="56" spans="11:12" ht="12.75" x14ac:dyDescent="0.2">
      <c r="K56" s="3"/>
      <c r="L56" s="3"/>
    </row>
    <row r="57" spans="11:12" ht="12.75" x14ac:dyDescent="0.2">
      <c r="K57" s="3"/>
      <c r="L57" s="3"/>
    </row>
    <row r="58" spans="11:12" ht="12.75" x14ac:dyDescent="0.2">
      <c r="K58" s="3"/>
      <c r="L58" s="3"/>
    </row>
    <row r="59" spans="11:12" ht="12.75" x14ac:dyDescent="0.2">
      <c r="K59" s="3"/>
      <c r="L59" s="3"/>
    </row>
    <row r="60" spans="11:12" ht="12.75" x14ac:dyDescent="0.2">
      <c r="K60" s="3"/>
      <c r="L60" s="3"/>
    </row>
    <row r="61" spans="11:12" ht="12.75" x14ac:dyDescent="0.2">
      <c r="K61" s="3"/>
      <c r="L61" s="3"/>
    </row>
    <row r="62" spans="11:12" ht="12.75" x14ac:dyDescent="0.2">
      <c r="K62" s="3"/>
      <c r="L62" s="3"/>
    </row>
    <row r="63" spans="11:12" ht="12.75" x14ac:dyDescent="0.2">
      <c r="K63" s="3"/>
      <c r="L63" s="3"/>
    </row>
    <row r="64" spans="11:12" ht="12.75" x14ac:dyDescent="0.2">
      <c r="K64" s="3"/>
      <c r="L64" s="3"/>
    </row>
    <row r="65" spans="11:12" ht="12.75" x14ac:dyDescent="0.2">
      <c r="K65" s="3"/>
      <c r="L65" s="3"/>
    </row>
    <row r="66" spans="11:12" ht="12.75" x14ac:dyDescent="0.2">
      <c r="K66" s="3"/>
      <c r="L66" s="3"/>
    </row>
    <row r="67" spans="11:12" ht="12.75" x14ac:dyDescent="0.2">
      <c r="K67" s="3"/>
      <c r="L67" s="3"/>
    </row>
    <row r="68" spans="11:12" ht="12.75" x14ac:dyDescent="0.2">
      <c r="K68" s="3"/>
      <c r="L68" s="3"/>
    </row>
    <row r="69" spans="11:12" ht="12.75" x14ac:dyDescent="0.2">
      <c r="K69" s="3"/>
      <c r="L69" s="3"/>
    </row>
    <row r="70" spans="11:12" ht="12.75" x14ac:dyDescent="0.2">
      <c r="K70" s="3"/>
      <c r="L70" s="3"/>
    </row>
    <row r="71" spans="11:12" ht="12.75" x14ac:dyDescent="0.2">
      <c r="K71" s="3"/>
      <c r="L71" s="3"/>
    </row>
    <row r="72" spans="11:12" ht="12.75" x14ac:dyDescent="0.2">
      <c r="K72" s="3"/>
      <c r="L72" s="3"/>
    </row>
    <row r="73" spans="11:12" ht="12.75" x14ac:dyDescent="0.2">
      <c r="K73" s="3"/>
      <c r="L73" s="3"/>
    </row>
    <row r="74" spans="11:12" ht="12.75" x14ac:dyDescent="0.2">
      <c r="K74" s="3"/>
      <c r="L74" s="3"/>
    </row>
    <row r="75" spans="11:12" ht="12.75" x14ac:dyDescent="0.2">
      <c r="K75" s="3"/>
      <c r="L75" s="3"/>
    </row>
    <row r="76" spans="11:12" ht="12.75" x14ac:dyDescent="0.2">
      <c r="K76" s="3"/>
      <c r="L76" s="3"/>
    </row>
    <row r="77" spans="11:12" ht="12.75" x14ac:dyDescent="0.2">
      <c r="K77" s="3"/>
      <c r="L77" s="3"/>
    </row>
    <row r="78" spans="11:12" ht="12.75" x14ac:dyDescent="0.2">
      <c r="K78" s="3"/>
      <c r="L78" s="3"/>
    </row>
    <row r="79" spans="11:12" ht="12.75" x14ac:dyDescent="0.2">
      <c r="K79" s="3"/>
      <c r="L79" s="3"/>
    </row>
    <row r="80" spans="11:12" ht="12.75" x14ac:dyDescent="0.2">
      <c r="K80" s="3"/>
      <c r="L80" s="3"/>
    </row>
    <row r="81" spans="11:12" ht="12.75" x14ac:dyDescent="0.2">
      <c r="K81" s="3"/>
      <c r="L81" s="3"/>
    </row>
    <row r="82" spans="11:12" ht="12.75" x14ac:dyDescent="0.2">
      <c r="K82" s="3"/>
      <c r="L82" s="3"/>
    </row>
    <row r="83" spans="11:12" ht="12.75" x14ac:dyDescent="0.2">
      <c r="K83" s="3"/>
      <c r="L83" s="3"/>
    </row>
    <row r="84" spans="11:12" ht="12.75" x14ac:dyDescent="0.2">
      <c r="K84" s="3"/>
      <c r="L84" s="3"/>
    </row>
    <row r="85" spans="11:12" ht="12.75" x14ac:dyDescent="0.2">
      <c r="K85" s="3"/>
      <c r="L85" s="3"/>
    </row>
    <row r="86" spans="11:12" ht="12.75" x14ac:dyDescent="0.2">
      <c r="K86" s="3"/>
      <c r="L86" s="3"/>
    </row>
    <row r="87" spans="11:12" ht="12.75" x14ac:dyDescent="0.2">
      <c r="K87" s="3"/>
      <c r="L87" s="3"/>
    </row>
    <row r="88" spans="11:12" ht="12.75" x14ac:dyDescent="0.2">
      <c r="K88" s="3"/>
      <c r="L88" s="3"/>
    </row>
    <row r="89" spans="11:12" ht="12.75" x14ac:dyDescent="0.2">
      <c r="K89" s="3"/>
      <c r="L89" s="3"/>
    </row>
    <row r="90" spans="11:12" ht="12.75" x14ac:dyDescent="0.2">
      <c r="K90" s="3"/>
      <c r="L90" s="3"/>
    </row>
    <row r="91" spans="11:12" ht="12.75" x14ac:dyDescent="0.2">
      <c r="K91" s="3"/>
      <c r="L91" s="3"/>
    </row>
    <row r="92" spans="11:12" ht="12.75" x14ac:dyDescent="0.2">
      <c r="K92" s="3"/>
      <c r="L92" s="3"/>
    </row>
    <row r="93" spans="11:12" ht="12.75" x14ac:dyDescent="0.2">
      <c r="K93" s="3"/>
      <c r="L93" s="3"/>
    </row>
    <row r="94" spans="11:12" ht="12.75" x14ac:dyDescent="0.2">
      <c r="K94" s="3"/>
      <c r="L94" s="3"/>
    </row>
    <row r="95" spans="11:12" ht="12.75" x14ac:dyDescent="0.2">
      <c r="K95" s="3"/>
      <c r="L95" s="3"/>
    </row>
    <row r="96" spans="11:12" ht="12.75" x14ac:dyDescent="0.2">
      <c r="K96" s="3"/>
      <c r="L96" s="3"/>
    </row>
    <row r="97" spans="11:12" ht="12.75" x14ac:dyDescent="0.2">
      <c r="K97" s="3"/>
      <c r="L97" s="3"/>
    </row>
    <row r="98" spans="11:12" ht="12.75" x14ac:dyDescent="0.2">
      <c r="K98" s="3"/>
      <c r="L98" s="3"/>
    </row>
    <row r="99" spans="11:12" ht="12.75" x14ac:dyDescent="0.2">
      <c r="K99" s="3"/>
      <c r="L99" s="3"/>
    </row>
    <row r="100" spans="11:12" ht="12.75" x14ac:dyDescent="0.2">
      <c r="K100" s="3"/>
      <c r="L100" s="3"/>
    </row>
    <row r="101" spans="11:12" ht="12.75" x14ac:dyDescent="0.2">
      <c r="K101" s="3"/>
      <c r="L101" s="3"/>
    </row>
    <row r="102" spans="11:12" ht="12.75" x14ac:dyDescent="0.2">
      <c r="K102" s="3"/>
      <c r="L102" s="3"/>
    </row>
    <row r="103" spans="11:12" ht="12.75" x14ac:dyDescent="0.2">
      <c r="K103" s="3"/>
      <c r="L103" s="3"/>
    </row>
    <row r="104" spans="11:12" ht="12.75" x14ac:dyDescent="0.2">
      <c r="K104" s="3"/>
      <c r="L104" s="3"/>
    </row>
    <row r="105" spans="11:12" ht="12.75" x14ac:dyDescent="0.2">
      <c r="K105" s="3"/>
      <c r="L105" s="3"/>
    </row>
    <row r="106" spans="11:12" ht="12.75" x14ac:dyDescent="0.2">
      <c r="K106" s="3"/>
      <c r="L106" s="3"/>
    </row>
    <row r="107" spans="11:12" ht="12.75" x14ac:dyDescent="0.2">
      <c r="K107" s="3"/>
      <c r="L107" s="3"/>
    </row>
    <row r="108" spans="11:12" ht="12.75" x14ac:dyDescent="0.2">
      <c r="K108" s="3"/>
      <c r="L108" s="3"/>
    </row>
    <row r="109" spans="11:12" ht="12.75" x14ac:dyDescent="0.2">
      <c r="K109" s="3"/>
      <c r="L109" s="3"/>
    </row>
    <row r="110" spans="11:12" ht="12.75" x14ac:dyDescent="0.2">
      <c r="K110" s="3"/>
      <c r="L110" s="3"/>
    </row>
    <row r="111" spans="11:12" ht="12.75" x14ac:dyDescent="0.2">
      <c r="K111" s="3"/>
      <c r="L111" s="3"/>
    </row>
    <row r="112" spans="11:12" ht="12.75" x14ac:dyDescent="0.2">
      <c r="K112" s="3"/>
      <c r="L112" s="3"/>
    </row>
    <row r="113" spans="11:12" ht="12.75" x14ac:dyDescent="0.2">
      <c r="K113" s="3"/>
      <c r="L113" s="3"/>
    </row>
    <row r="114" spans="11:12" ht="12.75" x14ac:dyDescent="0.2">
      <c r="K114" s="3"/>
      <c r="L114" s="3"/>
    </row>
    <row r="115" spans="11:12" ht="12.75" x14ac:dyDescent="0.2">
      <c r="K115" s="3"/>
      <c r="L115" s="3"/>
    </row>
    <row r="116" spans="11:12" ht="12.75" x14ac:dyDescent="0.2">
      <c r="K116" s="3"/>
      <c r="L116" s="3"/>
    </row>
    <row r="117" spans="11:12" ht="12.75" x14ac:dyDescent="0.2">
      <c r="K117" s="3"/>
      <c r="L117" s="3"/>
    </row>
    <row r="118" spans="11:12" ht="12.75" x14ac:dyDescent="0.2">
      <c r="K118" s="3"/>
      <c r="L118" s="3"/>
    </row>
    <row r="119" spans="11:12" ht="12.75" x14ac:dyDescent="0.2">
      <c r="K119" s="3"/>
      <c r="L119" s="3"/>
    </row>
    <row r="120" spans="11:12" ht="12.75" x14ac:dyDescent="0.2">
      <c r="K120" s="3"/>
      <c r="L120" s="3"/>
    </row>
    <row r="121" spans="11:12" ht="12.75" x14ac:dyDescent="0.2">
      <c r="K121" s="3"/>
      <c r="L121" s="3"/>
    </row>
    <row r="122" spans="11:12" ht="12.75" x14ac:dyDescent="0.2">
      <c r="K122" s="3"/>
      <c r="L122" s="3"/>
    </row>
    <row r="123" spans="11:12" ht="12.75" x14ac:dyDescent="0.2">
      <c r="K123" s="3"/>
      <c r="L123" s="3"/>
    </row>
    <row r="124" spans="11:12" ht="12.75" x14ac:dyDescent="0.2">
      <c r="K124" s="3"/>
      <c r="L124" s="3"/>
    </row>
    <row r="125" spans="11:12" ht="12.75" x14ac:dyDescent="0.2">
      <c r="K125" s="3"/>
      <c r="L125" s="3"/>
    </row>
    <row r="126" spans="11:12" ht="12.75" x14ac:dyDescent="0.2">
      <c r="K126" s="3"/>
      <c r="L126" s="3"/>
    </row>
    <row r="127" spans="11:12" ht="12.75" x14ac:dyDescent="0.2">
      <c r="K127" s="3"/>
      <c r="L127" s="3"/>
    </row>
    <row r="128" spans="11:12" ht="12.75" x14ac:dyDescent="0.2">
      <c r="K128" s="3"/>
      <c r="L128" s="3"/>
    </row>
    <row r="129" spans="11:12" ht="12.75" x14ac:dyDescent="0.2">
      <c r="K129" s="3"/>
      <c r="L129" s="3"/>
    </row>
    <row r="130" spans="11:12" ht="12.75" x14ac:dyDescent="0.2">
      <c r="K130" s="3"/>
      <c r="L130" s="3"/>
    </row>
    <row r="131" spans="11:12" ht="12.75" x14ac:dyDescent="0.2">
      <c r="K131" s="3"/>
      <c r="L131" s="3"/>
    </row>
    <row r="132" spans="11:12" ht="12.75" x14ac:dyDescent="0.2">
      <c r="K132" s="3"/>
      <c r="L132" s="3"/>
    </row>
    <row r="133" spans="11:12" ht="12.75" x14ac:dyDescent="0.2">
      <c r="K133" s="3"/>
      <c r="L133" s="3"/>
    </row>
    <row r="134" spans="11:12" ht="12.75" x14ac:dyDescent="0.2">
      <c r="K134" s="3"/>
      <c r="L134" s="3"/>
    </row>
    <row r="135" spans="11:12" ht="12.75" x14ac:dyDescent="0.2">
      <c r="K135" s="3"/>
      <c r="L135" s="3"/>
    </row>
    <row r="136" spans="11:12" ht="12.75" x14ac:dyDescent="0.2">
      <c r="K136" s="3"/>
      <c r="L136" s="3"/>
    </row>
    <row r="137" spans="11:12" ht="12.75" x14ac:dyDescent="0.2">
      <c r="K137" s="3"/>
      <c r="L137" s="3"/>
    </row>
    <row r="138" spans="11:12" ht="12.75" x14ac:dyDescent="0.2">
      <c r="K138" s="3"/>
      <c r="L138" s="3"/>
    </row>
    <row r="139" spans="11:12" ht="12.75" x14ac:dyDescent="0.2">
      <c r="K139" s="3"/>
      <c r="L139" s="3"/>
    </row>
    <row r="140" spans="11:12" ht="12.75" x14ac:dyDescent="0.2">
      <c r="K140" s="3"/>
      <c r="L140" s="3"/>
    </row>
    <row r="141" spans="11:12" ht="12.75" x14ac:dyDescent="0.2">
      <c r="K141" s="3"/>
      <c r="L141" s="3"/>
    </row>
    <row r="142" spans="11:12" ht="12.75" x14ac:dyDescent="0.2">
      <c r="K142" s="3"/>
      <c r="L142" s="3"/>
    </row>
    <row r="143" spans="11:12" ht="12.75" x14ac:dyDescent="0.2">
      <c r="K143" s="3"/>
      <c r="L143" s="3"/>
    </row>
    <row r="144" spans="11:12" ht="12.75" x14ac:dyDescent="0.2">
      <c r="K144" s="3"/>
      <c r="L144" s="3"/>
    </row>
    <row r="145" spans="11:12" ht="12.75" x14ac:dyDescent="0.2">
      <c r="K145" s="3"/>
      <c r="L145" s="3"/>
    </row>
    <row r="146" spans="11:12" ht="12.75" x14ac:dyDescent="0.2">
      <c r="K146" s="3"/>
      <c r="L146" s="3"/>
    </row>
    <row r="147" spans="11:12" ht="12.75" x14ac:dyDescent="0.2">
      <c r="K147" s="3"/>
      <c r="L147" s="3"/>
    </row>
    <row r="148" spans="11:12" ht="12.75" x14ac:dyDescent="0.2">
      <c r="K148" s="3"/>
      <c r="L148" s="3"/>
    </row>
    <row r="149" spans="11:12" ht="12.75" x14ac:dyDescent="0.2">
      <c r="K149" s="3"/>
      <c r="L149" s="3"/>
    </row>
    <row r="150" spans="11:12" ht="12.75" x14ac:dyDescent="0.2">
      <c r="K150" s="3"/>
      <c r="L150" s="3"/>
    </row>
    <row r="151" spans="11:12" ht="12.75" x14ac:dyDescent="0.2">
      <c r="K151" s="3"/>
      <c r="L151" s="3"/>
    </row>
    <row r="152" spans="11:12" ht="12.75" x14ac:dyDescent="0.2">
      <c r="K152" s="3"/>
      <c r="L152" s="3"/>
    </row>
    <row r="153" spans="11:12" ht="12.75" x14ac:dyDescent="0.2">
      <c r="K153" s="3"/>
      <c r="L153" s="3"/>
    </row>
    <row r="154" spans="11:12" ht="12.75" x14ac:dyDescent="0.2">
      <c r="K154" s="3"/>
      <c r="L154" s="3"/>
    </row>
    <row r="155" spans="11:12" ht="12.75" x14ac:dyDescent="0.2">
      <c r="K155" s="3"/>
      <c r="L155" s="3"/>
    </row>
    <row r="156" spans="11:12" ht="12.75" x14ac:dyDescent="0.2">
      <c r="K156" s="3"/>
      <c r="L156" s="3"/>
    </row>
    <row r="157" spans="11:12" ht="12.75" x14ac:dyDescent="0.2">
      <c r="K157" s="3"/>
      <c r="L157" s="3"/>
    </row>
    <row r="158" spans="11:12" ht="12.75" x14ac:dyDescent="0.2">
      <c r="K158" s="3"/>
      <c r="L158" s="3"/>
    </row>
    <row r="159" spans="11:12" ht="12.75" x14ac:dyDescent="0.2">
      <c r="K159" s="3"/>
      <c r="L159" s="3"/>
    </row>
    <row r="160" spans="11:12" ht="12.75" x14ac:dyDescent="0.2">
      <c r="K160" s="3"/>
      <c r="L160" s="3"/>
    </row>
    <row r="161" spans="11:12" ht="12.75" x14ac:dyDescent="0.2">
      <c r="K161" s="3"/>
      <c r="L161" s="3"/>
    </row>
    <row r="162" spans="11:12" ht="12.75" x14ac:dyDescent="0.2">
      <c r="K162" s="3"/>
      <c r="L162" s="3"/>
    </row>
    <row r="163" spans="11:12" ht="12.75" x14ac:dyDescent="0.2">
      <c r="K163" s="3"/>
      <c r="L163" s="3"/>
    </row>
    <row r="164" spans="11:12" ht="12.75" x14ac:dyDescent="0.2">
      <c r="K164" s="3"/>
      <c r="L164" s="3"/>
    </row>
    <row r="165" spans="11:12" ht="12.75" x14ac:dyDescent="0.2">
      <c r="K165" s="3"/>
      <c r="L165" s="3"/>
    </row>
    <row r="166" spans="11:12" ht="12.75" x14ac:dyDescent="0.2">
      <c r="K166" s="3"/>
      <c r="L166" s="3"/>
    </row>
    <row r="167" spans="11:12" ht="12.75" x14ac:dyDescent="0.2">
      <c r="K167" s="3"/>
      <c r="L167" s="3"/>
    </row>
    <row r="168" spans="11:12" ht="12.75" x14ac:dyDescent="0.2">
      <c r="K168" s="3"/>
      <c r="L168" s="3"/>
    </row>
    <row r="169" spans="11:12" ht="12.75" x14ac:dyDescent="0.2">
      <c r="K169" s="3"/>
      <c r="L169" s="3"/>
    </row>
    <row r="170" spans="11:12" ht="12.75" x14ac:dyDescent="0.2">
      <c r="K170" s="3"/>
      <c r="L170" s="3"/>
    </row>
    <row r="171" spans="11:12" ht="12.75" x14ac:dyDescent="0.2">
      <c r="K171" s="3"/>
      <c r="L171" s="3"/>
    </row>
    <row r="172" spans="11:12" ht="12.75" x14ac:dyDescent="0.2">
      <c r="K172" s="3"/>
      <c r="L172" s="3"/>
    </row>
    <row r="173" spans="11:12" ht="12.75" x14ac:dyDescent="0.2">
      <c r="K173" s="3"/>
      <c r="L173" s="3"/>
    </row>
    <row r="174" spans="11:12" ht="12.75" x14ac:dyDescent="0.2">
      <c r="K174" s="3"/>
      <c r="L174" s="3"/>
    </row>
    <row r="175" spans="11:12" ht="12.75" x14ac:dyDescent="0.2">
      <c r="K175" s="3"/>
      <c r="L175" s="3"/>
    </row>
    <row r="176" spans="11:12" ht="12.75" x14ac:dyDescent="0.2">
      <c r="K176" s="3"/>
      <c r="L176" s="3"/>
    </row>
    <row r="177" spans="11:12" ht="12.75" x14ac:dyDescent="0.2">
      <c r="K177" s="3"/>
      <c r="L177" s="3"/>
    </row>
    <row r="178" spans="11:12" ht="12.75" x14ac:dyDescent="0.2">
      <c r="K178" s="3"/>
      <c r="L178" s="3"/>
    </row>
    <row r="179" spans="11:12" ht="12.75" x14ac:dyDescent="0.2">
      <c r="K179" s="3"/>
      <c r="L179" s="3"/>
    </row>
    <row r="180" spans="11:12" ht="12.75" x14ac:dyDescent="0.2">
      <c r="K180" s="3"/>
      <c r="L180" s="3"/>
    </row>
    <row r="181" spans="11:12" ht="12.75" x14ac:dyDescent="0.2">
      <c r="K181" s="3"/>
      <c r="L181" s="3"/>
    </row>
    <row r="182" spans="11:12" ht="12.75" x14ac:dyDescent="0.2">
      <c r="K182" s="3"/>
      <c r="L182" s="3"/>
    </row>
    <row r="183" spans="11:12" ht="12.75" x14ac:dyDescent="0.2">
      <c r="K183" s="3"/>
      <c r="L183" s="3"/>
    </row>
    <row r="184" spans="11:12" ht="12.75" x14ac:dyDescent="0.2">
      <c r="K184" s="3"/>
      <c r="L184" s="3"/>
    </row>
    <row r="185" spans="11:12" ht="12.75" x14ac:dyDescent="0.2">
      <c r="K185" s="3"/>
      <c r="L185" s="3"/>
    </row>
    <row r="186" spans="11:12" ht="12.75" x14ac:dyDescent="0.2">
      <c r="K186" s="3"/>
      <c r="L186" s="3"/>
    </row>
    <row r="187" spans="11:12" ht="12.75" x14ac:dyDescent="0.2">
      <c r="K187" s="3"/>
      <c r="L187" s="3"/>
    </row>
    <row r="188" spans="11:12" ht="12.75" x14ac:dyDescent="0.2">
      <c r="K188" s="3"/>
      <c r="L188" s="3"/>
    </row>
    <row r="189" spans="11:12" ht="12.75" x14ac:dyDescent="0.2">
      <c r="K189" s="3"/>
      <c r="L189" s="3"/>
    </row>
    <row r="190" spans="11:12" ht="12.75" x14ac:dyDescent="0.2">
      <c r="K190" s="3"/>
      <c r="L190" s="3"/>
    </row>
    <row r="191" spans="11:12" ht="12.75" x14ac:dyDescent="0.2">
      <c r="K191" s="3"/>
      <c r="L191" s="3"/>
    </row>
    <row r="192" spans="11:12" ht="12.75" x14ac:dyDescent="0.2">
      <c r="K192" s="3"/>
      <c r="L192" s="3"/>
    </row>
    <row r="193" spans="11:12" ht="12.75" x14ac:dyDescent="0.2">
      <c r="K193" s="3"/>
      <c r="L193" s="3"/>
    </row>
    <row r="194" spans="11:12" ht="12.75" x14ac:dyDescent="0.2">
      <c r="K194" s="3"/>
      <c r="L194" s="3"/>
    </row>
    <row r="195" spans="11:12" ht="12.75" x14ac:dyDescent="0.2">
      <c r="K195" s="3"/>
      <c r="L195" s="3"/>
    </row>
    <row r="196" spans="11:12" ht="12.75" x14ac:dyDescent="0.2">
      <c r="K196" s="3"/>
      <c r="L196" s="3"/>
    </row>
    <row r="197" spans="11:12" ht="12.75" x14ac:dyDescent="0.2">
      <c r="K197" s="3"/>
      <c r="L197" s="3"/>
    </row>
    <row r="198" spans="11:12" ht="12.75" x14ac:dyDescent="0.2">
      <c r="K198" s="3"/>
      <c r="L198" s="3"/>
    </row>
    <row r="199" spans="11:12" ht="12.75" x14ac:dyDescent="0.2">
      <c r="K199" s="3"/>
      <c r="L199" s="3"/>
    </row>
    <row r="200" spans="11:12" ht="12.75" x14ac:dyDescent="0.2">
      <c r="K200" s="3"/>
      <c r="L200" s="3"/>
    </row>
    <row r="201" spans="11:12" ht="12.75" x14ac:dyDescent="0.2">
      <c r="K201" s="3"/>
      <c r="L201" s="3"/>
    </row>
    <row r="202" spans="11:12" ht="12.75" x14ac:dyDescent="0.2">
      <c r="K202" s="3"/>
      <c r="L202" s="3"/>
    </row>
    <row r="203" spans="11:12" ht="12.75" x14ac:dyDescent="0.2">
      <c r="K203" s="3"/>
      <c r="L203" s="3"/>
    </row>
    <row r="204" spans="11:12" ht="12.75" x14ac:dyDescent="0.2">
      <c r="K204" s="3"/>
      <c r="L204" s="3"/>
    </row>
    <row r="205" spans="11:12" ht="12.75" x14ac:dyDescent="0.2">
      <c r="K205" s="3"/>
      <c r="L205" s="3"/>
    </row>
    <row r="206" spans="11:12" ht="12.75" x14ac:dyDescent="0.2">
      <c r="K206" s="3"/>
      <c r="L206" s="3"/>
    </row>
    <row r="207" spans="11:12" ht="12.75" x14ac:dyDescent="0.2">
      <c r="K207" s="3"/>
      <c r="L207" s="3"/>
    </row>
    <row r="208" spans="11:12" ht="12.75" x14ac:dyDescent="0.2">
      <c r="K208" s="3"/>
      <c r="L208" s="3"/>
    </row>
    <row r="209" spans="11:12" ht="12.75" x14ac:dyDescent="0.2">
      <c r="K209" s="3"/>
      <c r="L209" s="3"/>
    </row>
    <row r="210" spans="11:12" ht="12.75" x14ac:dyDescent="0.2">
      <c r="K210" s="3"/>
      <c r="L210" s="3"/>
    </row>
    <row r="211" spans="11:12" ht="12.75" x14ac:dyDescent="0.2">
      <c r="K211" s="3"/>
      <c r="L211" s="3"/>
    </row>
    <row r="212" spans="11:12" ht="12.75" x14ac:dyDescent="0.2">
      <c r="K212" s="3"/>
      <c r="L212" s="3"/>
    </row>
    <row r="213" spans="11:12" ht="12.75" x14ac:dyDescent="0.2">
      <c r="K213" s="3"/>
      <c r="L213" s="3"/>
    </row>
    <row r="214" spans="11:12" ht="12.75" x14ac:dyDescent="0.2">
      <c r="K214" s="3"/>
      <c r="L214" s="3"/>
    </row>
    <row r="215" spans="11:12" ht="12.75" x14ac:dyDescent="0.2">
      <c r="K215" s="3"/>
      <c r="L215" s="3"/>
    </row>
    <row r="216" spans="11:12" ht="12.75" x14ac:dyDescent="0.2">
      <c r="K216" s="3"/>
      <c r="L216" s="3"/>
    </row>
    <row r="217" spans="11:12" ht="12.75" x14ac:dyDescent="0.2">
      <c r="K217" s="3"/>
      <c r="L217" s="3"/>
    </row>
    <row r="218" spans="11:12" ht="12.75" x14ac:dyDescent="0.2">
      <c r="K218" s="3"/>
      <c r="L218" s="3"/>
    </row>
    <row r="219" spans="11:12" ht="12.75" x14ac:dyDescent="0.2">
      <c r="K219" s="3"/>
      <c r="L219" s="3"/>
    </row>
    <row r="220" spans="11:12" ht="12.75" x14ac:dyDescent="0.2">
      <c r="K220" s="3"/>
      <c r="L220" s="3"/>
    </row>
    <row r="221" spans="11:12" ht="12.75" x14ac:dyDescent="0.2">
      <c r="K221" s="3"/>
      <c r="L221" s="3"/>
    </row>
    <row r="222" spans="11:12" ht="12.75" x14ac:dyDescent="0.2">
      <c r="K222" s="3"/>
      <c r="L222" s="3"/>
    </row>
    <row r="223" spans="11:12" ht="12.75" x14ac:dyDescent="0.2">
      <c r="K223" s="3"/>
      <c r="L223" s="3"/>
    </row>
    <row r="224" spans="11:12" ht="12.75" x14ac:dyDescent="0.2">
      <c r="K224" s="3"/>
      <c r="L224" s="3"/>
    </row>
    <row r="225" spans="11:12" ht="12.75" x14ac:dyDescent="0.2">
      <c r="K225" s="3"/>
      <c r="L225" s="3"/>
    </row>
    <row r="226" spans="11:12" ht="12.75" x14ac:dyDescent="0.2">
      <c r="K226" s="3"/>
      <c r="L226" s="3"/>
    </row>
    <row r="227" spans="11:12" ht="12.75" x14ac:dyDescent="0.2">
      <c r="K227" s="3"/>
      <c r="L227" s="3"/>
    </row>
    <row r="228" spans="11:12" ht="12.75" x14ac:dyDescent="0.2">
      <c r="K228" s="3"/>
      <c r="L228" s="3"/>
    </row>
    <row r="229" spans="11:12" ht="12.75" x14ac:dyDescent="0.2">
      <c r="K229" s="3"/>
      <c r="L229" s="3"/>
    </row>
    <row r="230" spans="11:12" ht="12.75" x14ac:dyDescent="0.2">
      <c r="K230" s="3"/>
      <c r="L230" s="3"/>
    </row>
    <row r="231" spans="11:12" ht="12.75" x14ac:dyDescent="0.2">
      <c r="K231" s="3"/>
      <c r="L231" s="3"/>
    </row>
    <row r="232" spans="11:12" ht="12.75" x14ac:dyDescent="0.2">
      <c r="K232" s="3"/>
      <c r="L232" s="3"/>
    </row>
    <row r="233" spans="11:12" ht="12.75" x14ac:dyDescent="0.2">
      <c r="K233" s="3"/>
      <c r="L233" s="3"/>
    </row>
    <row r="234" spans="11:12" ht="12.75" x14ac:dyDescent="0.2">
      <c r="K234" s="3"/>
      <c r="L234" s="3"/>
    </row>
    <row r="235" spans="11:12" ht="12.75" x14ac:dyDescent="0.2">
      <c r="K235" s="3"/>
      <c r="L235" s="3"/>
    </row>
    <row r="236" spans="11:12" ht="12.75" x14ac:dyDescent="0.2">
      <c r="K236" s="3"/>
      <c r="L236" s="3"/>
    </row>
    <row r="237" spans="11:12" ht="12.75" x14ac:dyDescent="0.2">
      <c r="K237" s="3"/>
      <c r="L237" s="3"/>
    </row>
    <row r="238" spans="11:12" ht="12.75" x14ac:dyDescent="0.2">
      <c r="K238" s="3"/>
      <c r="L238" s="3"/>
    </row>
    <row r="239" spans="11:12" ht="12.75" x14ac:dyDescent="0.2">
      <c r="K239" s="3"/>
      <c r="L239" s="3"/>
    </row>
    <row r="240" spans="11:12" ht="12.75" x14ac:dyDescent="0.2">
      <c r="K240" s="3"/>
      <c r="L240" s="3"/>
    </row>
    <row r="241" spans="11:12" ht="12.75" x14ac:dyDescent="0.2">
      <c r="K241" s="3"/>
      <c r="L241" s="3"/>
    </row>
    <row r="242" spans="11:12" ht="12.75" x14ac:dyDescent="0.2">
      <c r="K242" s="3"/>
      <c r="L242" s="3"/>
    </row>
    <row r="243" spans="11:12" ht="12.75" x14ac:dyDescent="0.2">
      <c r="K243" s="3"/>
      <c r="L243" s="3"/>
    </row>
    <row r="244" spans="11:12" ht="12.75" x14ac:dyDescent="0.2">
      <c r="K244" s="3"/>
      <c r="L244" s="3"/>
    </row>
    <row r="245" spans="11:12" ht="12.75" x14ac:dyDescent="0.2">
      <c r="K245" s="3"/>
      <c r="L245" s="3"/>
    </row>
    <row r="246" spans="11:12" ht="12.75" x14ac:dyDescent="0.2">
      <c r="K246" s="3"/>
      <c r="L246" s="3"/>
    </row>
    <row r="247" spans="11:12" ht="12.75" x14ac:dyDescent="0.2">
      <c r="K247" s="3"/>
      <c r="L247" s="3"/>
    </row>
    <row r="248" spans="11:12" ht="12.75" x14ac:dyDescent="0.2">
      <c r="K248" s="3"/>
      <c r="L248" s="3"/>
    </row>
    <row r="249" spans="11:12" ht="12.75" x14ac:dyDescent="0.2">
      <c r="K249" s="3"/>
      <c r="L249" s="3"/>
    </row>
    <row r="250" spans="11:12" ht="12.75" x14ac:dyDescent="0.2">
      <c r="K250" s="3"/>
      <c r="L250" s="3"/>
    </row>
    <row r="251" spans="11:12" ht="12.75" x14ac:dyDescent="0.2">
      <c r="K251" s="3"/>
      <c r="L251" s="3"/>
    </row>
    <row r="252" spans="11:12" ht="12.75" x14ac:dyDescent="0.2">
      <c r="K252" s="3"/>
      <c r="L252" s="3"/>
    </row>
    <row r="253" spans="11:12" ht="12.75" x14ac:dyDescent="0.2">
      <c r="K253" s="3"/>
      <c r="L253" s="3"/>
    </row>
    <row r="254" spans="11:12" ht="12.75" x14ac:dyDescent="0.2">
      <c r="K254" s="3"/>
      <c r="L254" s="3"/>
    </row>
    <row r="255" spans="11:12" ht="12.75" x14ac:dyDescent="0.2">
      <c r="K255" s="3"/>
      <c r="L255" s="3"/>
    </row>
    <row r="256" spans="11:12" ht="12.75" x14ac:dyDescent="0.2">
      <c r="K256" s="3"/>
      <c r="L256" s="3"/>
    </row>
    <row r="257" spans="11:12" ht="12.75" x14ac:dyDescent="0.2">
      <c r="K257" s="3"/>
      <c r="L257" s="3"/>
    </row>
    <row r="258" spans="11:12" ht="12.75" x14ac:dyDescent="0.2">
      <c r="K258" s="3"/>
      <c r="L258" s="3"/>
    </row>
    <row r="259" spans="11:12" ht="12.75" x14ac:dyDescent="0.2">
      <c r="K259" s="3"/>
      <c r="L259" s="3"/>
    </row>
    <row r="260" spans="11:12" ht="12.75" x14ac:dyDescent="0.2">
      <c r="K260" s="3"/>
      <c r="L260" s="3"/>
    </row>
    <row r="261" spans="11:12" ht="12.75" x14ac:dyDescent="0.2">
      <c r="K261" s="3"/>
      <c r="L261" s="3"/>
    </row>
    <row r="262" spans="11:12" ht="12.75" x14ac:dyDescent="0.2">
      <c r="K262" s="3"/>
      <c r="L262" s="3"/>
    </row>
    <row r="263" spans="11:12" ht="12.75" x14ac:dyDescent="0.2">
      <c r="K263" s="3"/>
      <c r="L263" s="3"/>
    </row>
    <row r="264" spans="11:12" ht="12.75" x14ac:dyDescent="0.2">
      <c r="K264" s="3"/>
      <c r="L264" s="3"/>
    </row>
    <row r="265" spans="11:12" ht="12.75" x14ac:dyDescent="0.2">
      <c r="K265" s="3"/>
      <c r="L265" s="3"/>
    </row>
    <row r="266" spans="11:12" ht="12.75" x14ac:dyDescent="0.2">
      <c r="K266" s="3"/>
      <c r="L266" s="3"/>
    </row>
    <row r="267" spans="11:12" ht="12.75" x14ac:dyDescent="0.2">
      <c r="K267" s="3"/>
      <c r="L267" s="3"/>
    </row>
    <row r="268" spans="11:12" ht="12.75" x14ac:dyDescent="0.2">
      <c r="K268" s="3"/>
      <c r="L268" s="3"/>
    </row>
    <row r="269" spans="11:12" ht="12.75" x14ac:dyDescent="0.2">
      <c r="K269" s="3"/>
      <c r="L269" s="3"/>
    </row>
    <row r="270" spans="11:12" ht="12.75" x14ac:dyDescent="0.2">
      <c r="K270" s="3"/>
      <c r="L270" s="3"/>
    </row>
    <row r="271" spans="11:12" ht="12.75" x14ac:dyDescent="0.2">
      <c r="K271" s="3"/>
      <c r="L271" s="3"/>
    </row>
    <row r="272" spans="11:12" ht="12.75" x14ac:dyDescent="0.2">
      <c r="K272" s="3"/>
      <c r="L272" s="3"/>
    </row>
    <row r="273" spans="11:12" ht="12.75" x14ac:dyDescent="0.2">
      <c r="K273" s="3"/>
      <c r="L273" s="3"/>
    </row>
    <row r="274" spans="11:12" ht="12.75" x14ac:dyDescent="0.2">
      <c r="K274" s="3"/>
      <c r="L274" s="3"/>
    </row>
    <row r="275" spans="11:12" ht="12.75" x14ac:dyDescent="0.2">
      <c r="K275" s="3"/>
      <c r="L275" s="3"/>
    </row>
    <row r="276" spans="11:12" ht="12.75" x14ac:dyDescent="0.2">
      <c r="K276" s="3"/>
      <c r="L276" s="3"/>
    </row>
    <row r="277" spans="11:12" ht="12.75" x14ac:dyDescent="0.2">
      <c r="K277" s="3"/>
      <c r="L277" s="3"/>
    </row>
    <row r="278" spans="11:12" ht="12.75" x14ac:dyDescent="0.2">
      <c r="K278" s="3"/>
      <c r="L278" s="3"/>
    </row>
    <row r="279" spans="11:12" ht="12.75" x14ac:dyDescent="0.2">
      <c r="K279" s="3"/>
      <c r="L279" s="3"/>
    </row>
    <row r="280" spans="11:12" ht="12.75" x14ac:dyDescent="0.2">
      <c r="K280" s="3"/>
      <c r="L280" s="3"/>
    </row>
    <row r="281" spans="11:12" ht="12.75" x14ac:dyDescent="0.2">
      <c r="K281" s="3"/>
      <c r="L281" s="3"/>
    </row>
    <row r="282" spans="11:12" ht="12.75" x14ac:dyDescent="0.2">
      <c r="K282" s="3"/>
      <c r="L282" s="3"/>
    </row>
    <row r="283" spans="11:12" ht="12.75" x14ac:dyDescent="0.2">
      <c r="K283" s="3"/>
      <c r="L283" s="3"/>
    </row>
    <row r="284" spans="11:12" ht="12.75" x14ac:dyDescent="0.2">
      <c r="K284" s="3"/>
      <c r="L284" s="3"/>
    </row>
    <row r="285" spans="11:12" ht="12.75" x14ac:dyDescent="0.2">
      <c r="K285" s="3"/>
      <c r="L285" s="3"/>
    </row>
    <row r="286" spans="11:12" ht="12.75" x14ac:dyDescent="0.2">
      <c r="K286" s="3"/>
      <c r="L286" s="3"/>
    </row>
    <row r="287" spans="11:12" ht="12.75" x14ac:dyDescent="0.2">
      <c r="K287" s="3"/>
      <c r="L287" s="3"/>
    </row>
    <row r="288" spans="11:12" ht="12.75" x14ac:dyDescent="0.2">
      <c r="K288" s="3"/>
      <c r="L288" s="3"/>
    </row>
    <row r="289" spans="11:12" ht="12.75" x14ac:dyDescent="0.2">
      <c r="K289" s="3"/>
      <c r="L289" s="3"/>
    </row>
    <row r="290" spans="11:12" ht="12.75" x14ac:dyDescent="0.2">
      <c r="K290" s="3"/>
      <c r="L290" s="3"/>
    </row>
    <row r="291" spans="11:12" ht="12.75" x14ac:dyDescent="0.2">
      <c r="K291" s="3"/>
      <c r="L291" s="3"/>
    </row>
    <row r="292" spans="11:12" ht="12.75" x14ac:dyDescent="0.2">
      <c r="K292" s="3"/>
      <c r="L292" s="3"/>
    </row>
    <row r="293" spans="11:12" ht="12.75" x14ac:dyDescent="0.2">
      <c r="K293" s="3"/>
      <c r="L293" s="3"/>
    </row>
    <row r="294" spans="11:12" ht="12.75" x14ac:dyDescent="0.2">
      <c r="K294" s="3"/>
      <c r="L294" s="3"/>
    </row>
    <row r="295" spans="11:12" ht="12.75" x14ac:dyDescent="0.2">
      <c r="K295" s="3"/>
      <c r="L295" s="3"/>
    </row>
    <row r="296" spans="11:12" ht="12.75" x14ac:dyDescent="0.2">
      <c r="K296" s="3"/>
      <c r="L296" s="3"/>
    </row>
    <row r="297" spans="11:12" ht="12.75" x14ac:dyDescent="0.2">
      <c r="K297" s="3"/>
      <c r="L297" s="3"/>
    </row>
    <row r="298" spans="11:12" ht="12.75" x14ac:dyDescent="0.2">
      <c r="K298" s="3"/>
      <c r="L298" s="3"/>
    </row>
    <row r="299" spans="11:12" ht="12.75" x14ac:dyDescent="0.2">
      <c r="K299" s="3"/>
      <c r="L299" s="3"/>
    </row>
    <row r="300" spans="11:12" ht="12.75" x14ac:dyDescent="0.2">
      <c r="K300" s="3"/>
      <c r="L300" s="3"/>
    </row>
    <row r="301" spans="11:12" ht="12.75" x14ac:dyDescent="0.2">
      <c r="K301" s="3"/>
      <c r="L301" s="3"/>
    </row>
    <row r="302" spans="11:12" ht="12.75" x14ac:dyDescent="0.2">
      <c r="K302" s="3"/>
      <c r="L302" s="3"/>
    </row>
    <row r="303" spans="11:12" ht="12.75" x14ac:dyDescent="0.2">
      <c r="K303" s="3"/>
      <c r="L303" s="3"/>
    </row>
    <row r="304" spans="11:12" ht="12.75" x14ac:dyDescent="0.2">
      <c r="K304" s="3"/>
      <c r="L304" s="3"/>
    </row>
    <row r="305" spans="11:12" ht="12.75" x14ac:dyDescent="0.2">
      <c r="K305" s="3"/>
      <c r="L305" s="3"/>
    </row>
    <row r="306" spans="11:12" ht="12.75" x14ac:dyDescent="0.2">
      <c r="K306" s="3"/>
      <c r="L306" s="3"/>
    </row>
    <row r="307" spans="11:12" ht="12.75" x14ac:dyDescent="0.2">
      <c r="K307" s="3"/>
      <c r="L307" s="3"/>
    </row>
    <row r="308" spans="11:12" ht="12.75" x14ac:dyDescent="0.2">
      <c r="K308" s="3"/>
      <c r="L308" s="3"/>
    </row>
    <row r="309" spans="11:12" ht="12.75" x14ac:dyDescent="0.2">
      <c r="K309" s="3"/>
      <c r="L309" s="3"/>
    </row>
    <row r="310" spans="11:12" ht="12.75" x14ac:dyDescent="0.2">
      <c r="K310" s="3"/>
      <c r="L310" s="3"/>
    </row>
    <row r="311" spans="11:12" ht="12.75" x14ac:dyDescent="0.2">
      <c r="K311" s="3"/>
      <c r="L311" s="3"/>
    </row>
    <row r="312" spans="11:12" ht="12.75" x14ac:dyDescent="0.2">
      <c r="K312" s="3"/>
      <c r="L312" s="3"/>
    </row>
    <row r="313" spans="11:12" ht="12.75" x14ac:dyDescent="0.2">
      <c r="K313" s="3"/>
      <c r="L313" s="3"/>
    </row>
    <row r="314" spans="11:12" ht="12.75" x14ac:dyDescent="0.2">
      <c r="K314" s="3"/>
      <c r="L314" s="3"/>
    </row>
    <row r="315" spans="11:12" ht="12.75" x14ac:dyDescent="0.2">
      <c r="K315" s="3"/>
      <c r="L315" s="3"/>
    </row>
    <row r="316" spans="11:12" ht="12.75" x14ac:dyDescent="0.2">
      <c r="K316" s="3"/>
      <c r="L316" s="3"/>
    </row>
    <row r="317" spans="11:12" ht="12.75" x14ac:dyDescent="0.2">
      <c r="K317" s="3"/>
      <c r="L317" s="3"/>
    </row>
    <row r="318" spans="11:12" ht="12.75" x14ac:dyDescent="0.2">
      <c r="K318" s="3"/>
      <c r="L318" s="3"/>
    </row>
    <row r="319" spans="11:12" ht="12.75" x14ac:dyDescent="0.2">
      <c r="K319" s="3"/>
      <c r="L319" s="3"/>
    </row>
    <row r="320" spans="11:12" ht="12.75" x14ac:dyDescent="0.2">
      <c r="K320" s="3"/>
      <c r="L320" s="3"/>
    </row>
    <row r="321" spans="11:12" ht="12.75" x14ac:dyDescent="0.2">
      <c r="K321" s="3"/>
      <c r="L321" s="3"/>
    </row>
    <row r="322" spans="11:12" ht="12.75" x14ac:dyDescent="0.2">
      <c r="K322" s="3"/>
      <c r="L322" s="3"/>
    </row>
    <row r="323" spans="11:12" ht="12.75" x14ac:dyDescent="0.2">
      <c r="K323" s="3"/>
      <c r="L323" s="3"/>
    </row>
    <row r="324" spans="11:12" ht="12.75" x14ac:dyDescent="0.2">
      <c r="K324" s="3"/>
      <c r="L324" s="3"/>
    </row>
    <row r="325" spans="11:12" ht="12.75" x14ac:dyDescent="0.2">
      <c r="K325" s="3"/>
      <c r="L325" s="3"/>
    </row>
    <row r="326" spans="11:12" ht="12.75" x14ac:dyDescent="0.2">
      <c r="K326" s="3"/>
      <c r="L326" s="3"/>
    </row>
    <row r="327" spans="11:12" ht="12.75" x14ac:dyDescent="0.2">
      <c r="K327" s="3"/>
      <c r="L327" s="3"/>
    </row>
    <row r="328" spans="11:12" ht="12.75" x14ac:dyDescent="0.2">
      <c r="K328" s="3"/>
      <c r="L328" s="3"/>
    </row>
    <row r="329" spans="11:12" ht="12.75" x14ac:dyDescent="0.2">
      <c r="K329" s="3"/>
      <c r="L329" s="3"/>
    </row>
    <row r="330" spans="11:12" ht="12.75" x14ac:dyDescent="0.2">
      <c r="K330" s="3"/>
      <c r="L330" s="3"/>
    </row>
    <row r="331" spans="11:12" ht="12.75" x14ac:dyDescent="0.2">
      <c r="K331" s="3"/>
      <c r="L331" s="3"/>
    </row>
    <row r="332" spans="11:12" ht="12.75" x14ac:dyDescent="0.2">
      <c r="K332" s="3"/>
      <c r="L332" s="3"/>
    </row>
    <row r="333" spans="11:12" ht="12.75" x14ac:dyDescent="0.2">
      <c r="K333" s="3"/>
      <c r="L333" s="3"/>
    </row>
    <row r="334" spans="11:12" ht="12.75" x14ac:dyDescent="0.2">
      <c r="K334" s="3"/>
      <c r="L334" s="3"/>
    </row>
    <row r="335" spans="11:12" ht="12.75" x14ac:dyDescent="0.2">
      <c r="K335" s="3"/>
      <c r="L335" s="3"/>
    </row>
    <row r="336" spans="11:12" ht="12.75" x14ac:dyDescent="0.2">
      <c r="K336" s="3"/>
      <c r="L336" s="3"/>
    </row>
    <row r="337" spans="11:12" ht="12.75" x14ac:dyDescent="0.2">
      <c r="K337" s="3"/>
      <c r="L337" s="3"/>
    </row>
    <row r="338" spans="11:12" ht="12.75" x14ac:dyDescent="0.2">
      <c r="K338" s="3"/>
      <c r="L338" s="3"/>
    </row>
    <row r="339" spans="11:12" ht="12.75" x14ac:dyDescent="0.2">
      <c r="K339" s="3"/>
      <c r="L339" s="3"/>
    </row>
    <row r="340" spans="11:12" ht="12.75" x14ac:dyDescent="0.2">
      <c r="K340" s="3"/>
      <c r="L340" s="3"/>
    </row>
    <row r="341" spans="11:12" ht="12.75" x14ac:dyDescent="0.2">
      <c r="K341" s="3"/>
      <c r="L341" s="3"/>
    </row>
    <row r="342" spans="11:12" ht="12.75" x14ac:dyDescent="0.2">
      <c r="K342" s="3"/>
      <c r="L342" s="3"/>
    </row>
    <row r="343" spans="11:12" ht="12.75" x14ac:dyDescent="0.2">
      <c r="K343" s="3"/>
      <c r="L343" s="3"/>
    </row>
    <row r="344" spans="11:12" ht="12.75" x14ac:dyDescent="0.2">
      <c r="K344" s="3"/>
      <c r="L344" s="3"/>
    </row>
    <row r="345" spans="11:12" ht="12.75" x14ac:dyDescent="0.2">
      <c r="K345" s="3"/>
      <c r="L345" s="3"/>
    </row>
    <row r="346" spans="11:12" ht="12.75" x14ac:dyDescent="0.2">
      <c r="K346" s="3"/>
      <c r="L346" s="3"/>
    </row>
    <row r="347" spans="11:12" ht="12.75" x14ac:dyDescent="0.2">
      <c r="K347" s="3"/>
      <c r="L347" s="3"/>
    </row>
    <row r="348" spans="11:12" ht="12.75" x14ac:dyDescent="0.2">
      <c r="K348" s="3"/>
      <c r="L348" s="3"/>
    </row>
    <row r="349" spans="11:12" ht="12.75" x14ac:dyDescent="0.2">
      <c r="K349" s="3"/>
      <c r="L349" s="3"/>
    </row>
    <row r="350" spans="11:12" ht="12.75" x14ac:dyDescent="0.2">
      <c r="K350" s="3"/>
      <c r="L350" s="3"/>
    </row>
    <row r="351" spans="11:12" ht="12.75" x14ac:dyDescent="0.2">
      <c r="K351" s="3"/>
      <c r="L351" s="3"/>
    </row>
    <row r="352" spans="11:12" ht="12.75" x14ac:dyDescent="0.2">
      <c r="K352" s="3"/>
      <c r="L352" s="3"/>
    </row>
    <row r="353" spans="11:12" ht="12.75" x14ac:dyDescent="0.2">
      <c r="K353" s="3"/>
      <c r="L353" s="3"/>
    </row>
    <row r="354" spans="11:12" ht="12.75" x14ac:dyDescent="0.2">
      <c r="K354" s="3"/>
      <c r="L354" s="3"/>
    </row>
    <row r="355" spans="11:12" ht="12.75" x14ac:dyDescent="0.2">
      <c r="K355" s="3"/>
      <c r="L355" s="3"/>
    </row>
    <row r="356" spans="11:12" ht="12.75" x14ac:dyDescent="0.2">
      <c r="K356" s="3"/>
      <c r="L356" s="3"/>
    </row>
    <row r="357" spans="11:12" ht="12.75" x14ac:dyDescent="0.2">
      <c r="K357" s="3"/>
      <c r="L357" s="3"/>
    </row>
    <row r="358" spans="11:12" ht="12.75" x14ac:dyDescent="0.2">
      <c r="K358" s="3"/>
      <c r="L358" s="3"/>
    </row>
    <row r="359" spans="11:12" ht="12.75" x14ac:dyDescent="0.2">
      <c r="K359" s="3"/>
      <c r="L359" s="3"/>
    </row>
    <row r="360" spans="11:12" ht="12.75" x14ac:dyDescent="0.2">
      <c r="K360" s="3"/>
      <c r="L360" s="3"/>
    </row>
    <row r="361" spans="11:12" ht="12.75" x14ac:dyDescent="0.2">
      <c r="K361" s="3"/>
      <c r="L361" s="3"/>
    </row>
    <row r="362" spans="11:12" ht="12.75" x14ac:dyDescent="0.2">
      <c r="K362" s="3"/>
      <c r="L362" s="3"/>
    </row>
    <row r="363" spans="11:12" ht="12.75" x14ac:dyDescent="0.2">
      <c r="K363" s="3"/>
      <c r="L363" s="3"/>
    </row>
    <row r="364" spans="11:12" ht="12.75" x14ac:dyDescent="0.2">
      <c r="K364" s="3"/>
      <c r="L364" s="3"/>
    </row>
    <row r="365" spans="11:12" ht="12.75" x14ac:dyDescent="0.2">
      <c r="K365" s="3"/>
      <c r="L365" s="3"/>
    </row>
    <row r="366" spans="11:12" ht="12.75" x14ac:dyDescent="0.2">
      <c r="K366" s="3"/>
      <c r="L366" s="3"/>
    </row>
    <row r="367" spans="11:12" ht="12.75" x14ac:dyDescent="0.2">
      <c r="K367" s="3"/>
      <c r="L367" s="3"/>
    </row>
    <row r="368" spans="11:12" ht="12.75" x14ac:dyDescent="0.2">
      <c r="K368" s="3"/>
      <c r="L368" s="3"/>
    </row>
    <row r="369" spans="11:12" ht="12.75" x14ac:dyDescent="0.2">
      <c r="K369" s="3"/>
      <c r="L369" s="3"/>
    </row>
    <row r="370" spans="11:12" ht="12.75" x14ac:dyDescent="0.2">
      <c r="K370" s="3"/>
      <c r="L370" s="3"/>
    </row>
    <row r="371" spans="11:12" ht="12.75" x14ac:dyDescent="0.2">
      <c r="K371" s="3"/>
      <c r="L371" s="3"/>
    </row>
    <row r="372" spans="11:12" ht="12.75" x14ac:dyDescent="0.2">
      <c r="K372" s="3"/>
      <c r="L372" s="3"/>
    </row>
    <row r="373" spans="11:12" ht="12.75" x14ac:dyDescent="0.2">
      <c r="K373" s="3"/>
      <c r="L373" s="3"/>
    </row>
    <row r="374" spans="11:12" ht="12.75" x14ac:dyDescent="0.2">
      <c r="K374" s="3"/>
      <c r="L374" s="3"/>
    </row>
    <row r="375" spans="11:12" ht="12.75" x14ac:dyDescent="0.2">
      <c r="K375" s="3"/>
      <c r="L375" s="3"/>
    </row>
    <row r="376" spans="11:12" ht="12.75" x14ac:dyDescent="0.2">
      <c r="K376" s="3"/>
      <c r="L376" s="3"/>
    </row>
    <row r="377" spans="11:12" ht="12.75" x14ac:dyDescent="0.2">
      <c r="K377" s="3"/>
      <c r="L377" s="3"/>
    </row>
    <row r="378" spans="11:12" ht="12.75" x14ac:dyDescent="0.2">
      <c r="K378" s="3"/>
      <c r="L378" s="3"/>
    </row>
    <row r="379" spans="11:12" ht="12.75" x14ac:dyDescent="0.2">
      <c r="K379" s="3"/>
      <c r="L379" s="3"/>
    </row>
    <row r="380" spans="11:12" ht="12.75" x14ac:dyDescent="0.2">
      <c r="K380" s="3"/>
      <c r="L380" s="3"/>
    </row>
    <row r="381" spans="11:12" ht="12.75" x14ac:dyDescent="0.2">
      <c r="K381" s="3"/>
      <c r="L381" s="3"/>
    </row>
    <row r="382" spans="11:12" ht="12.75" x14ac:dyDescent="0.2">
      <c r="K382" s="3"/>
      <c r="L382" s="3"/>
    </row>
    <row r="383" spans="11:12" ht="12.75" x14ac:dyDescent="0.2">
      <c r="K383" s="3"/>
      <c r="L383" s="3"/>
    </row>
    <row r="384" spans="11:12" ht="12.75" x14ac:dyDescent="0.2">
      <c r="K384" s="3"/>
      <c r="L384" s="3"/>
    </row>
    <row r="385" spans="11:12" ht="12.75" x14ac:dyDescent="0.2">
      <c r="K385" s="3"/>
      <c r="L385" s="3"/>
    </row>
    <row r="386" spans="11:12" ht="12.75" x14ac:dyDescent="0.2">
      <c r="K386" s="3"/>
      <c r="L386" s="3"/>
    </row>
    <row r="387" spans="11:12" ht="12.75" x14ac:dyDescent="0.2">
      <c r="K387" s="3"/>
      <c r="L387" s="3"/>
    </row>
    <row r="388" spans="11:12" ht="12.75" x14ac:dyDescent="0.2">
      <c r="K388" s="3"/>
      <c r="L388" s="3"/>
    </row>
    <row r="389" spans="11:12" ht="12.75" x14ac:dyDescent="0.2">
      <c r="K389" s="3"/>
      <c r="L389" s="3"/>
    </row>
    <row r="390" spans="11:12" ht="12.75" x14ac:dyDescent="0.2">
      <c r="K390" s="3"/>
      <c r="L390" s="3"/>
    </row>
    <row r="391" spans="11:12" ht="12.75" x14ac:dyDescent="0.2">
      <c r="K391" s="3"/>
      <c r="L391" s="3"/>
    </row>
    <row r="392" spans="11:12" ht="12.75" x14ac:dyDescent="0.2">
      <c r="K392" s="3"/>
      <c r="L392" s="3"/>
    </row>
    <row r="393" spans="11:12" ht="12.75" x14ac:dyDescent="0.2">
      <c r="K393" s="3"/>
      <c r="L393" s="3"/>
    </row>
    <row r="394" spans="11:12" ht="12.75" x14ac:dyDescent="0.2">
      <c r="K394" s="3"/>
      <c r="L394" s="3"/>
    </row>
    <row r="395" spans="11:12" ht="12.75" x14ac:dyDescent="0.2">
      <c r="K395" s="3"/>
      <c r="L395" s="3"/>
    </row>
    <row r="396" spans="11:12" ht="12.75" x14ac:dyDescent="0.2">
      <c r="K396" s="3"/>
      <c r="L396" s="3"/>
    </row>
    <row r="397" spans="11:12" ht="12.75" x14ac:dyDescent="0.2">
      <c r="K397" s="3"/>
      <c r="L397" s="3"/>
    </row>
    <row r="398" spans="11:12" ht="12.75" x14ac:dyDescent="0.2">
      <c r="K398" s="3"/>
      <c r="L398" s="3"/>
    </row>
    <row r="399" spans="11:12" ht="12.75" x14ac:dyDescent="0.2">
      <c r="K399" s="3"/>
      <c r="L399" s="3"/>
    </row>
    <row r="400" spans="11:12" ht="12.75" x14ac:dyDescent="0.2">
      <c r="K400" s="3"/>
      <c r="L400" s="3"/>
    </row>
    <row r="401" spans="11:12" ht="12.75" x14ac:dyDescent="0.2">
      <c r="K401" s="3"/>
      <c r="L401" s="3"/>
    </row>
    <row r="402" spans="11:12" ht="12.75" x14ac:dyDescent="0.2">
      <c r="K402" s="3"/>
      <c r="L402" s="3"/>
    </row>
    <row r="403" spans="11:12" ht="12.75" x14ac:dyDescent="0.2">
      <c r="K403" s="3"/>
      <c r="L403" s="3"/>
    </row>
    <row r="404" spans="11:12" ht="12.75" x14ac:dyDescent="0.2">
      <c r="K404" s="3"/>
      <c r="L404" s="3"/>
    </row>
    <row r="405" spans="11:12" ht="12.75" x14ac:dyDescent="0.2">
      <c r="K405" s="3"/>
      <c r="L405" s="3"/>
    </row>
    <row r="406" spans="11:12" ht="12.75" x14ac:dyDescent="0.2">
      <c r="K406" s="3"/>
      <c r="L406" s="3"/>
    </row>
    <row r="407" spans="11:12" ht="12.75" x14ac:dyDescent="0.2">
      <c r="K407" s="3"/>
      <c r="L407" s="3"/>
    </row>
    <row r="408" spans="11:12" ht="12.75" x14ac:dyDescent="0.2">
      <c r="K408" s="3"/>
      <c r="L408" s="3"/>
    </row>
    <row r="409" spans="11:12" ht="12.75" x14ac:dyDescent="0.2">
      <c r="K409" s="3"/>
      <c r="L409" s="3"/>
    </row>
    <row r="410" spans="11:12" ht="12.75" x14ac:dyDescent="0.2">
      <c r="K410" s="3"/>
      <c r="L410" s="3"/>
    </row>
    <row r="411" spans="11:12" ht="12.75" x14ac:dyDescent="0.2">
      <c r="K411" s="3"/>
      <c r="L411" s="3"/>
    </row>
    <row r="412" spans="11:12" ht="12.75" x14ac:dyDescent="0.2">
      <c r="K412" s="3"/>
      <c r="L412" s="3"/>
    </row>
    <row r="413" spans="11:12" ht="12.75" x14ac:dyDescent="0.2">
      <c r="K413" s="3"/>
      <c r="L413" s="3"/>
    </row>
    <row r="414" spans="11:12" ht="12.75" x14ac:dyDescent="0.2">
      <c r="K414" s="3"/>
      <c r="L414" s="3"/>
    </row>
    <row r="415" spans="11:12" ht="12.75" x14ac:dyDescent="0.2">
      <c r="K415" s="3"/>
      <c r="L415" s="3"/>
    </row>
    <row r="416" spans="11:12" ht="12.75" x14ac:dyDescent="0.2">
      <c r="K416" s="3"/>
      <c r="L416" s="3"/>
    </row>
    <row r="417" spans="11:12" ht="12.75" x14ac:dyDescent="0.2">
      <c r="K417" s="3"/>
      <c r="L417" s="3"/>
    </row>
    <row r="418" spans="11:12" ht="12.75" x14ac:dyDescent="0.2">
      <c r="K418" s="3"/>
      <c r="L418" s="3"/>
    </row>
    <row r="419" spans="11:12" ht="12.75" x14ac:dyDescent="0.2">
      <c r="K419" s="3"/>
      <c r="L419" s="3"/>
    </row>
    <row r="420" spans="11:12" ht="12.75" x14ac:dyDescent="0.2">
      <c r="K420" s="3"/>
      <c r="L420" s="3"/>
    </row>
    <row r="421" spans="11:12" ht="12.75" x14ac:dyDescent="0.2">
      <c r="K421" s="3"/>
      <c r="L421" s="3"/>
    </row>
    <row r="422" spans="11:12" ht="12.75" x14ac:dyDescent="0.2">
      <c r="K422" s="3"/>
      <c r="L422" s="3"/>
    </row>
    <row r="423" spans="11:12" ht="12.75" x14ac:dyDescent="0.2">
      <c r="K423" s="3"/>
      <c r="L423" s="3"/>
    </row>
    <row r="424" spans="11:12" ht="12.75" x14ac:dyDescent="0.2">
      <c r="K424" s="3"/>
      <c r="L424" s="3"/>
    </row>
    <row r="425" spans="11:12" ht="12.75" x14ac:dyDescent="0.2">
      <c r="K425" s="3"/>
      <c r="L425" s="3"/>
    </row>
    <row r="426" spans="11:12" ht="12.75" x14ac:dyDescent="0.2">
      <c r="K426" s="3"/>
      <c r="L426" s="3"/>
    </row>
    <row r="427" spans="11:12" ht="12.75" x14ac:dyDescent="0.2">
      <c r="K427" s="3"/>
      <c r="L427" s="3"/>
    </row>
    <row r="428" spans="11:12" ht="12.75" x14ac:dyDescent="0.2">
      <c r="K428" s="3"/>
      <c r="L428" s="3"/>
    </row>
    <row r="429" spans="11:12" ht="12.75" x14ac:dyDescent="0.2">
      <c r="K429" s="3"/>
      <c r="L429" s="3"/>
    </row>
    <row r="430" spans="11:12" ht="12.75" x14ac:dyDescent="0.2">
      <c r="K430" s="3"/>
      <c r="L430" s="3"/>
    </row>
    <row r="431" spans="11:12" ht="12.75" x14ac:dyDescent="0.2">
      <c r="K431" s="3"/>
      <c r="L431" s="3"/>
    </row>
    <row r="432" spans="11:12" ht="12.75" x14ac:dyDescent="0.2">
      <c r="K432" s="3"/>
      <c r="L432" s="3"/>
    </row>
    <row r="433" spans="11:12" ht="12.75" x14ac:dyDescent="0.2">
      <c r="K433" s="3"/>
      <c r="L433" s="3"/>
    </row>
    <row r="434" spans="11:12" ht="12.75" x14ac:dyDescent="0.2">
      <c r="K434" s="3"/>
      <c r="L434" s="3"/>
    </row>
    <row r="435" spans="11:12" ht="12.75" x14ac:dyDescent="0.2">
      <c r="K435" s="3"/>
      <c r="L435" s="3"/>
    </row>
    <row r="436" spans="11:12" ht="12.75" x14ac:dyDescent="0.2">
      <c r="K436" s="3"/>
      <c r="L436" s="3"/>
    </row>
    <row r="437" spans="11:12" ht="12.75" x14ac:dyDescent="0.2">
      <c r="K437" s="3"/>
      <c r="L437" s="3"/>
    </row>
    <row r="438" spans="11:12" ht="12.75" x14ac:dyDescent="0.2">
      <c r="K438" s="3"/>
      <c r="L438" s="3"/>
    </row>
    <row r="439" spans="11:12" ht="12.75" x14ac:dyDescent="0.2">
      <c r="K439" s="3"/>
      <c r="L439" s="3"/>
    </row>
    <row r="440" spans="11:12" ht="12.75" x14ac:dyDescent="0.2">
      <c r="K440" s="3"/>
      <c r="L440" s="3"/>
    </row>
    <row r="441" spans="11:12" ht="12.75" x14ac:dyDescent="0.2">
      <c r="K441" s="3"/>
      <c r="L441" s="3"/>
    </row>
    <row r="442" spans="11:12" ht="12.75" x14ac:dyDescent="0.2">
      <c r="K442" s="3"/>
      <c r="L442" s="3"/>
    </row>
    <row r="443" spans="11:12" ht="12.75" x14ac:dyDescent="0.2">
      <c r="K443" s="3"/>
      <c r="L443" s="3"/>
    </row>
    <row r="444" spans="11:12" ht="12.75" x14ac:dyDescent="0.2">
      <c r="K444" s="3"/>
      <c r="L444" s="3"/>
    </row>
    <row r="445" spans="11:12" ht="12.75" x14ac:dyDescent="0.2">
      <c r="K445" s="3"/>
      <c r="L445" s="3"/>
    </row>
    <row r="446" spans="11:12" ht="12.75" x14ac:dyDescent="0.2">
      <c r="K446" s="3"/>
      <c r="L446" s="3"/>
    </row>
    <row r="447" spans="11:12" ht="12.75" x14ac:dyDescent="0.2">
      <c r="K447" s="3"/>
      <c r="L447" s="3"/>
    </row>
    <row r="448" spans="11:12" ht="12.75" x14ac:dyDescent="0.2">
      <c r="K448" s="3"/>
      <c r="L448" s="3"/>
    </row>
    <row r="449" spans="11:12" ht="12.75" x14ac:dyDescent="0.2">
      <c r="K449" s="3"/>
      <c r="L449" s="3"/>
    </row>
    <row r="450" spans="11:12" ht="12.75" x14ac:dyDescent="0.2">
      <c r="K450" s="3"/>
      <c r="L450" s="3"/>
    </row>
    <row r="451" spans="11:12" ht="12.75" x14ac:dyDescent="0.2">
      <c r="K451" s="3"/>
      <c r="L451" s="3"/>
    </row>
    <row r="452" spans="11:12" ht="12.75" x14ac:dyDescent="0.2">
      <c r="K452" s="3"/>
      <c r="L452" s="3"/>
    </row>
    <row r="453" spans="11:12" ht="12.75" x14ac:dyDescent="0.2">
      <c r="K453" s="3"/>
      <c r="L453" s="3"/>
    </row>
    <row r="454" spans="11:12" ht="12.75" x14ac:dyDescent="0.2">
      <c r="K454" s="3"/>
      <c r="L454" s="3"/>
    </row>
    <row r="455" spans="11:12" ht="12.75" x14ac:dyDescent="0.2">
      <c r="K455" s="3"/>
      <c r="L455" s="3"/>
    </row>
    <row r="456" spans="11:12" ht="12.75" x14ac:dyDescent="0.2">
      <c r="K456" s="3"/>
      <c r="L456" s="3"/>
    </row>
    <row r="457" spans="11:12" ht="12.75" x14ac:dyDescent="0.2">
      <c r="K457" s="3"/>
      <c r="L457" s="3"/>
    </row>
    <row r="458" spans="11:12" ht="12.75" x14ac:dyDescent="0.2">
      <c r="K458" s="3"/>
      <c r="L458" s="3"/>
    </row>
    <row r="459" spans="11:12" ht="12.75" x14ac:dyDescent="0.2">
      <c r="K459" s="3"/>
      <c r="L459" s="3"/>
    </row>
    <row r="460" spans="11:12" ht="12.75" x14ac:dyDescent="0.2">
      <c r="K460" s="3"/>
      <c r="L460" s="3"/>
    </row>
    <row r="461" spans="11:12" ht="12.75" x14ac:dyDescent="0.2">
      <c r="K461" s="3"/>
      <c r="L461" s="3"/>
    </row>
    <row r="462" spans="11:12" ht="12.75" x14ac:dyDescent="0.2">
      <c r="K462" s="3"/>
      <c r="L462" s="3"/>
    </row>
    <row r="463" spans="11:12" ht="12.75" x14ac:dyDescent="0.2">
      <c r="K463" s="3"/>
      <c r="L463" s="3"/>
    </row>
    <row r="464" spans="11:12" ht="12.75" x14ac:dyDescent="0.2">
      <c r="K464" s="3"/>
      <c r="L464" s="3"/>
    </row>
    <row r="465" spans="11:12" ht="12.75" x14ac:dyDescent="0.2">
      <c r="K465" s="3"/>
      <c r="L465" s="3"/>
    </row>
    <row r="466" spans="11:12" ht="12.75" x14ac:dyDescent="0.2">
      <c r="K466" s="3"/>
      <c r="L466" s="3"/>
    </row>
    <row r="467" spans="11:12" ht="12.75" x14ac:dyDescent="0.2">
      <c r="K467" s="3"/>
      <c r="L467" s="3"/>
    </row>
    <row r="468" spans="11:12" ht="12.75" x14ac:dyDescent="0.2">
      <c r="K468" s="3"/>
      <c r="L468" s="3"/>
    </row>
    <row r="469" spans="11:12" ht="12.75" x14ac:dyDescent="0.2">
      <c r="K469" s="3"/>
      <c r="L469" s="3"/>
    </row>
    <row r="470" spans="11:12" ht="12.75" x14ac:dyDescent="0.2">
      <c r="K470" s="3"/>
      <c r="L470" s="3"/>
    </row>
    <row r="471" spans="11:12" ht="12.75" x14ac:dyDescent="0.2">
      <c r="K471" s="3"/>
      <c r="L471" s="3"/>
    </row>
    <row r="472" spans="11:12" ht="12.75" x14ac:dyDescent="0.2">
      <c r="K472" s="3"/>
      <c r="L472" s="3"/>
    </row>
    <row r="473" spans="11:12" ht="12.75" x14ac:dyDescent="0.2">
      <c r="K473" s="3"/>
      <c r="L473" s="3"/>
    </row>
    <row r="474" spans="11:12" ht="12.75" x14ac:dyDescent="0.2">
      <c r="K474" s="3"/>
      <c r="L474" s="3"/>
    </row>
    <row r="475" spans="11:12" ht="12.75" x14ac:dyDescent="0.2">
      <c r="K475" s="3"/>
      <c r="L475" s="3"/>
    </row>
    <row r="476" spans="11:12" ht="12.75" x14ac:dyDescent="0.2">
      <c r="K476" s="3"/>
      <c r="L476" s="3"/>
    </row>
    <row r="477" spans="11:12" ht="12.75" x14ac:dyDescent="0.2">
      <c r="K477" s="3"/>
      <c r="L477" s="3"/>
    </row>
    <row r="478" spans="11:12" ht="12.75" x14ac:dyDescent="0.2">
      <c r="K478" s="3"/>
      <c r="L478" s="3"/>
    </row>
    <row r="479" spans="11:12" ht="12.75" x14ac:dyDescent="0.2">
      <c r="K479" s="3"/>
      <c r="L479" s="3"/>
    </row>
    <row r="480" spans="11:12" ht="12.75" x14ac:dyDescent="0.2">
      <c r="K480" s="3"/>
      <c r="L480" s="3"/>
    </row>
    <row r="481" spans="11:12" ht="12.75" x14ac:dyDescent="0.2">
      <c r="K481" s="3"/>
      <c r="L481" s="3"/>
    </row>
    <row r="482" spans="11:12" ht="12.75" x14ac:dyDescent="0.2">
      <c r="K482" s="3"/>
      <c r="L482" s="3"/>
    </row>
    <row r="483" spans="11:12" ht="12.75" x14ac:dyDescent="0.2">
      <c r="K483" s="3"/>
      <c r="L483" s="3"/>
    </row>
    <row r="484" spans="11:12" ht="12.75" x14ac:dyDescent="0.2">
      <c r="K484" s="3"/>
      <c r="L484" s="3"/>
    </row>
    <row r="485" spans="11:12" ht="12.75" x14ac:dyDescent="0.2">
      <c r="K485" s="3"/>
      <c r="L485" s="3"/>
    </row>
    <row r="486" spans="11:12" ht="12.75" x14ac:dyDescent="0.2">
      <c r="K486" s="3"/>
      <c r="L486" s="3"/>
    </row>
    <row r="487" spans="11:12" ht="12.75" x14ac:dyDescent="0.2">
      <c r="K487" s="3"/>
      <c r="L487" s="3"/>
    </row>
    <row r="488" spans="11:12" ht="12.75" x14ac:dyDescent="0.2">
      <c r="K488" s="3"/>
      <c r="L488" s="3"/>
    </row>
    <row r="489" spans="11:12" ht="12.75" x14ac:dyDescent="0.2">
      <c r="K489" s="3"/>
      <c r="L489" s="3"/>
    </row>
    <row r="490" spans="11:12" ht="12.75" x14ac:dyDescent="0.2">
      <c r="K490" s="3"/>
      <c r="L490" s="3"/>
    </row>
    <row r="491" spans="11:12" ht="12.75" x14ac:dyDescent="0.2">
      <c r="K491" s="3"/>
      <c r="L491" s="3"/>
    </row>
    <row r="492" spans="11:12" ht="12.75" x14ac:dyDescent="0.2">
      <c r="K492" s="3"/>
      <c r="L492" s="3"/>
    </row>
    <row r="493" spans="11:12" ht="12.75" x14ac:dyDescent="0.2">
      <c r="K493" s="3"/>
      <c r="L493" s="3"/>
    </row>
    <row r="494" spans="11:12" ht="12.75" x14ac:dyDescent="0.2">
      <c r="K494" s="3"/>
      <c r="L494" s="3"/>
    </row>
    <row r="495" spans="11:12" ht="12.75" x14ac:dyDescent="0.2">
      <c r="K495" s="3"/>
      <c r="L495" s="3"/>
    </row>
    <row r="496" spans="11:12" ht="12.75" x14ac:dyDescent="0.2">
      <c r="K496" s="3"/>
      <c r="L496" s="3"/>
    </row>
    <row r="497" spans="11:12" ht="12.75" x14ac:dyDescent="0.2">
      <c r="K497" s="3"/>
      <c r="L497" s="3"/>
    </row>
    <row r="498" spans="11:12" ht="12.75" x14ac:dyDescent="0.2">
      <c r="K498" s="3"/>
      <c r="L498" s="3"/>
    </row>
    <row r="499" spans="11:12" ht="12.75" x14ac:dyDescent="0.2">
      <c r="K499" s="3"/>
      <c r="L499" s="3"/>
    </row>
    <row r="500" spans="11:12" ht="12.75" x14ac:dyDescent="0.2">
      <c r="K500" s="3"/>
      <c r="L500" s="3"/>
    </row>
    <row r="501" spans="11:12" ht="12.75" x14ac:dyDescent="0.2">
      <c r="K501" s="3"/>
      <c r="L501" s="3"/>
    </row>
    <row r="502" spans="11:12" ht="12.75" x14ac:dyDescent="0.2">
      <c r="K502" s="3"/>
      <c r="L502" s="3"/>
    </row>
    <row r="503" spans="11:12" ht="12.75" x14ac:dyDescent="0.2">
      <c r="K503" s="3"/>
      <c r="L503" s="3"/>
    </row>
    <row r="504" spans="11:12" ht="12.75" x14ac:dyDescent="0.2">
      <c r="K504" s="3"/>
      <c r="L504" s="3"/>
    </row>
    <row r="505" spans="11:12" ht="12.75" x14ac:dyDescent="0.2">
      <c r="K505" s="3"/>
      <c r="L505" s="3"/>
    </row>
    <row r="506" spans="11:12" ht="12.75" x14ac:dyDescent="0.2">
      <c r="K506" s="3"/>
      <c r="L506" s="3"/>
    </row>
    <row r="507" spans="11:12" ht="12.75" x14ac:dyDescent="0.2">
      <c r="K507" s="3"/>
      <c r="L507" s="3"/>
    </row>
    <row r="508" spans="11:12" ht="12.75" x14ac:dyDescent="0.2">
      <c r="K508" s="3"/>
      <c r="L508" s="3"/>
    </row>
    <row r="509" spans="11:12" ht="12.75" x14ac:dyDescent="0.2">
      <c r="K509" s="3"/>
      <c r="L509" s="3"/>
    </row>
    <row r="510" spans="11:12" ht="12.75" x14ac:dyDescent="0.2">
      <c r="K510" s="3"/>
      <c r="L510" s="3"/>
    </row>
    <row r="511" spans="11:12" ht="12.75" x14ac:dyDescent="0.2">
      <c r="K511" s="3"/>
      <c r="L511" s="3"/>
    </row>
    <row r="512" spans="11:12" ht="12.75" x14ac:dyDescent="0.2">
      <c r="K512" s="3"/>
      <c r="L512" s="3"/>
    </row>
    <row r="513" spans="11:12" ht="12.75" x14ac:dyDescent="0.2">
      <c r="K513" s="3"/>
      <c r="L513" s="3"/>
    </row>
    <row r="514" spans="11:12" ht="12.75" x14ac:dyDescent="0.2">
      <c r="K514" s="3"/>
      <c r="L514" s="3"/>
    </row>
    <row r="515" spans="11:12" ht="12.75" x14ac:dyDescent="0.2">
      <c r="K515" s="3"/>
      <c r="L515" s="3"/>
    </row>
    <row r="516" spans="11:12" ht="12.75" x14ac:dyDescent="0.2">
      <c r="K516" s="3"/>
      <c r="L516" s="3"/>
    </row>
    <row r="517" spans="11:12" ht="12.75" x14ac:dyDescent="0.2">
      <c r="K517" s="3"/>
      <c r="L517" s="3"/>
    </row>
    <row r="518" spans="11:12" ht="12.75" x14ac:dyDescent="0.2">
      <c r="K518" s="3"/>
      <c r="L518" s="3"/>
    </row>
    <row r="519" spans="11:12" ht="12.75" x14ac:dyDescent="0.2">
      <c r="K519" s="3"/>
      <c r="L519" s="3"/>
    </row>
    <row r="520" spans="11:12" ht="12.75" x14ac:dyDescent="0.2">
      <c r="K520" s="3"/>
      <c r="L520" s="3"/>
    </row>
    <row r="521" spans="11:12" ht="12.75" x14ac:dyDescent="0.2">
      <c r="K521" s="3"/>
      <c r="L521" s="3"/>
    </row>
    <row r="522" spans="11:12" ht="12.75" x14ac:dyDescent="0.2">
      <c r="K522" s="3"/>
      <c r="L522" s="3"/>
    </row>
    <row r="523" spans="11:12" ht="12.75" x14ac:dyDescent="0.2">
      <c r="K523" s="3"/>
      <c r="L523" s="3"/>
    </row>
    <row r="524" spans="11:12" ht="12.75" x14ac:dyDescent="0.2">
      <c r="K524" s="3"/>
      <c r="L524" s="3"/>
    </row>
    <row r="525" spans="11:12" ht="12.75" x14ac:dyDescent="0.2">
      <c r="K525" s="3"/>
      <c r="L525" s="3"/>
    </row>
    <row r="526" spans="11:12" ht="12.75" x14ac:dyDescent="0.2">
      <c r="K526" s="3"/>
      <c r="L526" s="3"/>
    </row>
    <row r="527" spans="11:12" ht="12.75" x14ac:dyDescent="0.2">
      <c r="K527" s="3"/>
      <c r="L527" s="3"/>
    </row>
    <row r="528" spans="11:12" ht="12.75" x14ac:dyDescent="0.2">
      <c r="K528" s="3"/>
      <c r="L528" s="3"/>
    </row>
    <row r="529" spans="11:12" ht="12.75" x14ac:dyDescent="0.2">
      <c r="K529" s="3"/>
      <c r="L529" s="3"/>
    </row>
    <row r="530" spans="11:12" ht="12.75" x14ac:dyDescent="0.2">
      <c r="K530" s="3"/>
      <c r="L530" s="3"/>
    </row>
    <row r="531" spans="11:12" ht="12.75" x14ac:dyDescent="0.2">
      <c r="K531" s="3"/>
      <c r="L531" s="3"/>
    </row>
    <row r="532" spans="11:12" ht="12.75" x14ac:dyDescent="0.2">
      <c r="K532" s="3"/>
      <c r="L532" s="3"/>
    </row>
    <row r="533" spans="11:12" ht="12.75" x14ac:dyDescent="0.2">
      <c r="K533" s="3"/>
      <c r="L533" s="3"/>
    </row>
    <row r="534" spans="11:12" ht="12.75" x14ac:dyDescent="0.2">
      <c r="K534" s="3"/>
      <c r="L534" s="3"/>
    </row>
    <row r="535" spans="11:12" ht="12.75" x14ac:dyDescent="0.2">
      <c r="K535" s="3"/>
      <c r="L535" s="3"/>
    </row>
    <row r="536" spans="11:12" ht="12.75" x14ac:dyDescent="0.2">
      <c r="K536" s="3"/>
      <c r="L536" s="3"/>
    </row>
    <row r="537" spans="11:12" ht="12.75" x14ac:dyDescent="0.2">
      <c r="K537" s="3"/>
      <c r="L537" s="3"/>
    </row>
    <row r="538" spans="11:12" ht="12.75" x14ac:dyDescent="0.2">
      <c r="K538" s="3"/>
      <c r="L538" s="3"/>
    </row>
    <row r="539" spans="11:12" ht="12.75" x14ac:dyDescent="0.2">
      <c r="K539" s="3"/>
      <c r="L539" s="3"/>
    </row>
    <row r="540" spans="11:12" ht="12.75" x14ac:dyDescent="0.2">
      <c r="K540" s="3"/>
      <c r="L540" s="3"/>
    </row>
    <row r="541" spans="11:12" ht="12.75" x14ac:dyDescent="0.2">
      <c r="K541" s="3"/>
      <c r="L541" s="3"/>
    </row>
    <row r="542" spans="11:12" ht="12.75" x14ac:dyDescent="0.2">
      <c r="K542" s="3"/>
      <c r="L542" s="3"/>
    </row>
    <row r="543" spans="11:12" ht="12.75" x14ac:dyDescent="0.2">
      <c r="K543" s="3"/>
      <c r="L543" s="3"/>
    </row>
    <row r="544" spans="11:12" ht="12.75" x14ac:dyDescent="0.2">
      <c r="K544" s="3"/>
      <c r="L544" s="3"/>
    </row>
    <row r="545" spans="11:12" ht="12.75" x14ac:dyDescent="0.2">
      <c r="K545" s="3"/>
      <c r="L545" s="3"/>
    </row>
    <row r="546" spans="11:12" ht="12.75" x14ac:dyDescent="0.2">
      <c r="K546" s="3"/>
      <c r="L546" s="3"/>
    </row>
    <row r="547" spans="11:12" ht="12.75" x14ac:dyDescent="0.2">
      <c r="K547" s="3"/>
      <c r="L547" s="3"/>
    </row>
    <row r="548" spans="11:12" ht="12.75" x14ac:dyDescent="0.2">
      <c r="K548" s="3"/>
      <c r="L548" s="3"/>
    </row>
    <row r="549" spans="11:12" ht="12.75" x14ac:dyDescent="0.2">
      <c r="K549" s="3"/>
      <c r="L549" s="3"/>
    </row>
    <row r="550" spans="11:12" ht="12.75" x14ac:dyDescent="0.2">
      <c r="K550" s="3"/>
      <c r="L550" s="3"/>
    </row>
    <row r="551" spans="11:12" ht="12.75" x14ac:dyDescent="0.2">
      <c r="K551" s="3"/>
      <c r="L551" s="3"/>
    </row>
    <row r="552" spans="11:12" ht="12.75" x14ac:dyDescent="0.2">
      <c r="K552" s="3"/>
      <c r="L552" s="3"/>
    </row>
    <row r="553" spans="11:12" ht="12.75" x14ac:dyDescent="0.2">
      <c r="K553" s="3"/>
      <c r="L553" s="3"/>
    </row>
    <row r="554" spans="11:12" ht="12.75" x14ac:dyDescent="0.2">
      <c r="K554" s="3"/>
      <c r="L554" s="3"/>
    </row>
    <row r="555" spans="11:12" ht="12.75" x14ac:dyDescent="0.2">
      <c r="K555" s="3"/>
      <c r="L555" s="3"/>
    </row>
    <row r="556" spans="11:12" ht="12.75" x14ac:dyDescent="0.2">
      <c r="K556" s="3"/>
      <c r="L556" s="3"/>
    </row>
    <row r="557" spans="11:12" ht="12.75" x14ac:dyDescent="0.2">
      <c r="K557" s="3"/>
      <c r="L557" s="3"/>
    </row>
    <row r="558" spans="11:12" ht="12.75" x14ac:dyDescent="0.2">
      <c r="K558" s="3"/>
      <c r="L558" s="3"/>
    </row>
    <row r="559" spans="11:12" ht="12.75" x14ac:dyDescent="0.2">
      <c r="K559" s="3"/>
      <c r="L559" s="3"/>
    </row>
    <row r="560" spans="11:12" ht="12.75" x14ac:dyDescent="0.2">
      <c r="K560" s="3"/>
      <c r="L560" s="3"/>
    </row>
    <row r="561" spans="11:12" ht="12.75" x14ac:dyDescent="0.2">
      <c r="K561" s="3"/>
      <c r="L561" s="3"/>
    </row>
    <row r="562" spans="11:12" ht="12.75" x14ac:dyDescent="0.2">
      <c r="K562" s="3"/>
      <c r="L562" s="3"/>
    </row>
    <row r="563" spans="11:12" ht="12.75" x14ac:dyDescent="0.2">
      <c r="K563" s="3"/>
      <c r="L563" s="3"/>
    </row>
    <row r="564" spans="11:12" ht="12.75" x14ac:dyDescent="0.2">
      <c r="K564" s="3"/>
      <c r="L564" s="3"/>
    </row>
    <row r="565" spans="11:12" ht="12.75" x14ac:dyDescent="0.2">
      <c r="K565" s="3"/>
      <c r="L565" s="3"/>
    </row>
    <row r="566" spans="11:12" ht="12.75" x14ac:dyDescent="0.2">
      <c r="K566" s="3"/>
      <c r="L566" s="3"/>
    </row>
    <row r="567" spans="11:12" ht="12.75" x14ac:dyDescent="0.2">
      <c r="K567" s="3"/>
      <c r="L567" s="3"/>
    </row>
    <row r="568" spans="11:12" ht="12.75" x14ac:dyDescent="0.2">
      <c r="K568" s="3"/>
      <c r="L568" s="3"/>
    </row>
    <row r="569" spans="11:12" ht="12.75" x14ac:dyDescent="0.2">
      <c r="K569" s="3"/>
      <c r="L569" s="3"/>
    </row>
    <row r="570" spans="11:12" ht="12.75" x14ac:dyDescent="0.2">
      <c r="K570" s="3"/>
      <c r="L570" s="3"/>
    </row>
    <row r="571" spans="11:12" ht="12.75" x14ac:dyDescent="0.2">
      <c r="K571" s="3"/>
      <c r="L571" s="3"/>
    </row>
    <row r="572" spans="11:12" ht="12.75" x14ac:dyDescent="0.2">
      <c r="K572" s="3"/>
      <c r="L572" s="3"/>
    </row>
    <row r="573" spans="11:12" ht="12.75" x14ac:dyDescent="0.2">
      <c r="K573" s="3"/>
      <c r="L573" s="3"/>
    </row>
    <row r="574" spans="11:12" ht="12.75" x14ac:dyDescent="0.2">
      <c r="K574" s="3"/>
      <c r="L574" s="3"/>
    </row>
    <row r="575" spans="11:12" ht="12.75" x14ac:dyDescent="0.2">
      <c r="K575" s="3"/>
      <c r="L575" s="3"/>
    </row>
    <row r="576" spans="11:12" ht="12.75" x14ac:dyDescent="0.2">
      <c r="K576" s="3"/>
      <c r="L576" s="3"/>
    </row>
    <row r="577" spans="11:12" ht="12.75" x14ac:dyDescent="0.2">
      <c r="K577" s="3"/>
      <c r="L577" s="3"/>
    </row>
    <row r="578" spans="11:12" ht="12.75" x14ac:dyDescent="0.2">
      <c r="K578" s="3"/>
      <c r="L578" s="3"/>
    </row>
    <row r="579" spans="11:12" ht="12.75" x14ac:dyDescent="0.2">
      <c r="K579" s="3"/>
      <c r="L579" s="3"/>
    </row>
    <row r="580" spans="11:12" ht="12.75" x14ac:dyDescent="0.2">
      <c r="K580" s="3"/>
      <c r="L580" s="3"/>
    </row>
    <row r="581" spans="11:12" ht="12.75" x14ac:dyDescent="0.2">
      <c r="K581" s="3"/>
      <c r="L581" s="3"/>
    </row>
    <row r="582" spans="11:12" ht="12.75" x14ac:dyDescent="0.2">
      <c r="K582" s="3"/>
      <c r="L582" s="3"/>
    </row>
    <row r="583" spans="11:12" ht="12.75" x14ac:dyDescent="0.2">
      <c r="K583" s="3"/>
      <c r="L583" s="3"/>
    </row>
    <row r="584" spans="11:12" ht="12.75" x14ac:dyDescent="0.2">
      <c r="K584" s="3"/>
      <c r="L584" s="3"/>
    </row>
    <row r="585" spans="11:12" ht="12.75" x14ac:dyDescent="0.2">
      <c r="K585" s="3"/>
      <c r="L585" s="3"/>
    </row>
    <row r="586" spans="11:12" ht="12.75" x14ac:dyDescent="0.2">
      <c r="K586" s="3"/>
      <c r="L586" s="3"/>
    </row>
    <row r="587" spans="11:12" ht="12.75" x14ac:dyDescent="0.2">
      <c r="K587" s="3"/>
      <c r="L587" s="3"/>
    </row>
    <row r="588" spans="11:12" ht="12.75" x14ac:dyDescent="0.2">
      <c r="K588" s="3"/>
      <c r="L588" s="3"/>
    </row>
    <row r="589" spans="11:12" ht="12.75" x14ac:dyDescent="0.2">
      <c r="K589" s="3"/>
      <c r="L589" s="3"/>
    </row>
    <row r="590" spans="11:12" ht="12.75" x14ac:dyDescent="0.2">
      <c r="K590" s="3"/>
      <c r="L590" s="3"/>
    </row>
    <row r="591" spans="11:12" ht="12.75" x14ac:dyDescent="0.2">
      <c r="K591" s="3"/>
      <c r="L591" s="3"/>
    </row>
    <row r="592" spans="11:12" ht="12.75" x14ac:dyDescent="0.2">
      <c r="K592" s="3"/>
      <c r="L592" s="3"/>
    </row>
    <row r="593" spans="11:12" ht="12.75" x14ac:dyDescent="0.2">
      <c r="K593" s="3"/>
      <c r="L593" s="3"/>
    </row>
    <row r="594" spans="11:12" ht="12.75" x14ac:dyDescent="0.2">
      <c r="K594" s="3"/>
      <c r="L594" s="3"/>
    </row>
    <row r="595" spans="11:12" ht="12.75" x14ac:dyDescent="0.2">
      <c r="K595" s="3"/>
      <c r="L595" s="3"/>
    </row>
    <row r="596" spans="11:12" ht="12.75" x14ac:dyDescent="0.2">
      <c r="K596" s="3"/>
      <c r="L596" s="3"/>
    </row>
    <row r="597" spans="11:12" ht="12.75" x14ac:dyDescent="0.2">
      <c r="K597" s="3"/>
      <c r="L597" s="3"/>
    </row>
    <row r="598" spans="11:12" ht="12.75" x14ac:dyDescent="0.2">
      <c r="K598" s="3"/>
      <c r="L598" s="3"/>
    </row>
    <row r="599" spans="11:12" ht="12.75" x14ac:dyDescent="0.2">
      <c r="K599" s="3"/>
      <c r="L599" s="3"/>
    </row>
    <row r="600" spans="11:12" ht="12.75" x14ac:dyDescent="0.2">
      <c r="K600" s="3"/>
      <c r="L600" s="3"/>
    </row>
    <row r="601" spans="11:12" ht="12.75" x14ac:dyDescent="0.2">
      <c r="K601" s="3"/>
      <c r="L601" s="3"/>
    </row>
    <row r="602" spans="11:12" ht="12.75" x14ac:dyDescent="0.2">
      <c r="K602" s="3"/>
      <c r="L602" s="3"/>
    </row>
    <row r="603" spans="11:12" ht="12.75" x14ac:dyDescent="0.2">
      <c r="K603" s="3"/>
      <c r="L603" s="3"/>
    </row>
    <row r="604" spans="11:12" ht="12.75" x14ac:dyDescent="0.2">
      <c r="K604" s="3"/>
      <c r="L604" s="3"/>
    </row>
    <row r="605" spans="11:12" ht="12.75" x14ac:dyDescent="0.2">
      <c r="K605" s="3"/>
      <c r="L605" s="3"/>
    </row>
    <row r="606" spans="11:12" ht="12.75" x14ac:dyDescent="0.2">
      <c r="K606" s="3"/>
      <c r="L606" s="3"/>
    </row>
    <row r="607" spans="11:12" ht="12.75" x14ac:dyDescent="0.2">
      <c r="K607" s="3"/>
      <c r="L607" s="3"/>
    </row>
    <row r="608" spans="11:12" ht="12.75" x14ac:dyDescent="0.2">
      <c r="K608" s="3"/>
      <c r="L608" s="3"/>
    </row>
    <row r="609" spans="11:12" ht="12.75" x14ac:dyDescent="0.2">
      <c r="K609" s="3"/>
      <c r="L609" s="3"/>
    </row>
    <row r="610" spans="11:12" ht="12.75" x14ac:dyDescent="0.2">
      <c r="K610" s="3"/>
      <c r="L610" s="3"/>
    </row>
    <row r="611" spans="11:12" ht="12.75" x14ac:dyDescent="0.2">
      <c r="K611" s="3"/>
      <c r="L611" s="3"/>
    </row>
    <row r="612" spans="11:12" ht="12.75" x14ac:dyDescent="0.2">
      <c r="K612" s="3"/>
      <c r="L612" s="3"/>
    </row>
    <row r="613" spans="11:12" ht="12.75" x14ac:dyDescent="0.2">
      <c r="K613" s="3"/>
      <c r="L613" s="3"/>
    </row>
    <row r="614" spans="11:12" ht="12.75" x14ac:dyDescent="0.2">
      <c r="K614" s="3"/>
      <c r="L614" s="3"/>
    </row>
    <row r="615" spans="11:12" ht="12.75" x14ac:dyDescent="0.2">
      <c r="K615" s="3"/>
      <c r="L615" s="3"/>
    </row>
    <row r="616" spans="11:12" ht="12.75" x14ac:dyDescent="0.2">
      <c r="K616" s="3"/>
      <c r="L616" s="3"/>
    </row>
    <row r="617" spans="11:12" ht="12.75" x14ac:dyDescent="0.2">
      <c r="K617" s="3"/>
      <c r="L617" s="3"/>
    </row>
    <row r="618" spans="11:12" ht="12.75" x14ac:dyDescent="0.2">
      <c r="K618" s="3"/>
      <c r="L618" s="3"/>
    </row>
    <row r="619" spans="11:12" ht="12.75" x14ac:dyDescent="0.2">
      <c r="K619" s="3"/>
      <c r="L619" s="3"/>
    </row>
    <row r="620" spans="11:12" ht="12.75" x14ac:dyDescent="0.2">
      <c r="K620" s="3"/>
      <c r="L620" s="3"/>
    </row>
    <row r="621" spans="11:12" ht="12.75" x14ac:dyDescent="0.2">
      <c r="K621" s="3"/>
      <c r="L621" s="3"/>
    </row>
    <row r="622" spans="11:12" ht="12.75" x14ac:dyDescent="0.2">
      <c r="K622" s="3"/>
      <c r="L622" s="3"/>
    </row>
    <row r="623" spans="11:12" ht="12.75" x14ac:dyDescent="0.2">
      <c r="K623" s="3"/>
      <c r="L623" s="3"/>
    </row>
    <row r="624" spans="11:12" ht="12.75" x14ac:dyDescent="0.2">
      <c r="K624" s="3"/>
      <c r="L624" s="3"/>
    </row>
    <row r="625" spans="11:12" ht="12.75" x14ac:dyDescent="0.2">
      <c r="K625" s="3"/>
      <c r="L625" s="3"/>
    </row>
    <row r="626" spans="11:12" ht="12.75" x14ac:dyDescent="0.2">
      <c r="K626" s="3"/>
      <c r="L626" s="3"/>
    </row>
    <row r="627" spans="11:12" ht="12.75" x14ac:dyDescent="0.2">
      <c r="K627" s="3"/>
      <c r="L627" s="3"/>
    </row>
    <row r="628" spans="11:12" ht="12.75" x14ac:dyDescent="0.2">
      <c r="K628" s="3"/>
      <c r="L628" s="3"/>
    </row>
    <row r="629" spans="11:12" ht="12.75" x14ac:dyDescent="0.2">
      <c r="K629" s="3"/>
      <c r="L629" s="3"/>
    </row>
    <row r="630" spans="11:12" ht="12.75" x14ac:dyDescent="0.2">
      <c r="K630" s="3"/>
      <c r="L630" s="3"/>
    </row>
    <row r="631" spans="11:12" ht="12.75" x14ac:dyDescent="0.2">
      <c r="K631" s="3"/>
      <c r="L631" s="3"/>
    </row>
    <row r="632" spans="11:12" ht="12.75" x14ac:dyDescent="0.2">
      <c r="K632" s="3"/>
      <c r="L632" s="3"/>
    </row>
    <row r="633" spans="11:12" ht="12.75" x14ac:dyDescent="0.2">
      <c r="K633" s="3"/>
      <c r="L633" s="3"/>
    </row>
    <row r="634" spans="11:12" ht="12.75" x14ac:dyDescent="0.2">
      <c r="K634" s="3"/>
      <c r="L634" s="3"/>
    </row>
    <row r="635" spans="11:12" ht="12.75" x14ac:dyDescent="0.2">
      <c r="K635" s="3"/>
      <c r="L635" s="3"/>
    </row>
    <row r="636" spans="11:12" ht="12.75" x14ac:dyDescent="0.2">
      <c r="K636" s="3"/>
      <c r="L636" s="3"/>
    </row>
    <row r="637" spans="11:12" ht="12.75" x14ac:dyDescent="0.2">
      <c r="K637" s="3"/>
      <c r="L637" s="3"/>
    </row>
    <row r="638" spans="11:12" ht="12.75" x14ac:dyDescent="0.2">
      <c r="K638" s="3"/>
      <c r="L638" s="3"/>
    </row>
    <row r="639" spans="11:12" ht="12.75" x14ac:dyDescent="0.2">
      <c r="K639" s="3"/>
      <c r="L639" s="3"/>
    </row>
    <row r="640" spans="11:12" ht="12.75" x14ac:dyDescent="0.2">
      <c r="K640" s="3"/>
      <c r="L640" s="3"/>
    </row>
    <row r="641" spans="11:12" ht="12.75" x14ac:dyDescent="0.2">
      <c r="K641" s="3"/>
      <c r="L641" s="3"/>
    </row>
    <row r="642" spans="11:12" ht="12.75" x14ac:dyDescent="0.2">
      <c r="K642" s="3"/>
      <c r="L642" s="3"/>
    </row>
    <row r="643" spans="11:12" ht="12.75" x14ac:dyDescent="0.2">
      <c r="K643" s="3"/>
      <c r="L643" s="3"/>
    </row>
    <row r="644" spans="11:12" ht="12.75" x14ac:dyDescent="0.2">
      <c r="K644" s="3"/>
      <c r="L644" s="3"/>
    </row>
    <row r="645" spans="11:12" ht="12.75" x14ac:dyDescent="0.2">
      <c r="K645" s="3"/>
      <c r="L645" s="3"/>
    </row>
    <row r="646" spans="11:12" ht="12.75" x14ac:dyDescent="0.2">
      <c r="K646" s="3"/>
      <c r="L646" s="3"/>
    </row>
    <row r="647" spans="11:12" ht="12.75" x14ac:dyDescent="0.2">
      <c r="K647" s="3"/>
      <c r="L647" s="3"/>
    </row>
    <row r="648" spans="11:12" ht="12.75" x14ac:dyDescent="0.2">
      <c r="K648" s="3"/>
      <c r="L648" s="3"/>
    </row>
    <row r="649" spans="11:12" ht="12.75" x14ac:dyDescent="0.2">
      <c r="K649" s="3"/>
      <c r="L649" s="3"/>
    </row>
    <row r="650" spans="11:12" ht="12.75" x14ac:dyDescent="0.2">
      <c r="K650" s="3"/>
      <c r="L650" s="3"/>
    </row>
    <row r="651" spans="11:12" ht="12.75" x14ac:dyDescent="0.2">
      <c r="K651" s="3"/>
      <c r="L651" s="3"/>
    </row>
    <row r="652" spans="11:12" ht="12.75" x14ac:dyDescent="0.2">
      <c r="K652" s="3"/>
      <c r="L652" s="3"/>
    </row>
    <row r="653" spans="11:12" ht="12.75" x14ac:dyDescent="0.2">
      <c r="K653" s="3"/>
      <c r="L653" s="3"/>
    </row>
    <row r="654" spans="11:12" ht="12.75" x14ac:dyDescent="0.2">
      <c r="K654" s="3"/>
      <c r="L654" s="3"/>
    </row>
    <row r="655" spans="11:12" ht="12.75" x14ac:dyDescent="0.2">
      <c r="K655" s="3"/>
      <c r="L655" s="3"/>
    </row>
    <row r="656" spans="11:12" ht="12.75" x14ac:dyDescent="0.2">
      <c r="K656" s="3"/>
      <c r="L656" s="3"/>
    </row>
    <row r="657" spans="11:12" ht="12.75" x14ac:dyDescent="0.2">
      <c r="K657" s="3"/>
      <c r="L657" s="3"/>
    </row>
    <row r="658" spans="11:12" ht="12.75" x14ac:dyDescent="0.2">
      <c r="K658" s="3"/>
      <c r="L658" s="3"/>
    </row>
    <row r="659" spans="11:12" ht="12.75" x14ac:dyDescent="0.2">
      <c r="K659" s="3"/>
      <c r="L659" s="3"/>
    </row>
    <row r="660" spans="11:12" ht="12.75" x14ac:dyDescent="0.2">
      <c r="K660" s="3"/>
      <c r="L660" s="3"/>
    </row>
    <row r="661" spans="11:12" ht="12.75" x14ac:dyDescent="0.2">
      <c r="K661" s="3"/>
      <c r="L661" s="3"/>
    </row>
    <row r="662" spans="11:12" ht="12.75" x14ac:dyDescent="0.2">
      <c r="K662" s="3"/>
      <c r="L662" s="3"/>
    </row>
    <row r="663" spans="11:12" ht="12.75" x14ac:dyDescent="0.2">
      <c r="K663" s="3"/>
      <c r="L663" s="3"/>
    </row>
    <row r="664" spans="11:12" ht="12.75" x14ac:dyDescent="0.2">
      <c r="K664" s="3"/>
      <c r="L664" s="3"/>
    </row>
    <row r="665" spans="11:12" ht="12.75" x14ac:dyDescent="0.2">
      <c r="K665" s="3"/>
      <c r="L665" s="3"/>
    </row>
    <row r="666" spans="11:12" ht="12.75" x14ac:dyDescent="0.2">
      <c r="K666" s="3"/>
      <c r="L666" s="3"/>
    </row>
    <row r="667" spans="11:12" ht="12.75" x14ac:dyDescent="0.2">
      <c r="K667" s="3"/>
      <c r="L667" s="3"/>
    </row>
    <row r="668" spans="11:12" ht="12.75" x14ac:dyDescent="0.2">
      <c r="K668" s="3"/>
      <c r="L668" s="3"/>
    </row>
    <row r="669" spans="11:12" ht="12.75" x14ac:dyDescent="0.2">
      <c r="K669" s="3"/>
      <c r="L669" s="3"/>
    </row>
    <row r="670" spans="11:12" ht="12.75" x14ac:dyDescent="0.2">
      <c r="K670" s="3"/>
      <c r="L670" s="3"/>
    </row>
    <row r="671" spans="11:12" ht="12.75" x14ac:dyDescent="0.2">
      <c r="K671" s="3"/>
      <c r="L671" s="3"/>
    </row>
    <row r="672" spans="11:12" ht="12.75" x14ac:dyDescent="0.2">
      <c r="K672" s="3"/>
      <c r="L672" s="3"/>
    </row>
    <row r="673" spans="11:12" ht="12.75" x14ac:dyDescent="0.2">
      <c r="K673" s="3"/>
      <c r="L673" s="3"/>
    </row>
    <row r="674" spans="11:12" ht="12.75" x14ac:dyDescent="0.2">
      <c r="K674" s="3"/>
      <c r="L674" s="3"/>
    </row>
    <row r="675" spans="11:12" ht="12.75" x14ac:dyDescent="0.2">
      <c r="K675" s="3"/>
      <c r="L675" s="3"/>
    </row>
    <row r="676" spans="11:12" ht="12.75" x14ac:dyDescent="0.2">
      <c r="K676" s="3"/>
      <c r="L676" s="3"/>
    </row>
    <row r="677" spans="11:12" ht="12.75" x14ac:dyDescent="0.2">
      <c r="K677" s="3"/>
      <c r="L677" s="3"/>
    </row>
    <row r="678" spans="11:12" ht="12.75" x14ac:dyDescent="0.2">
      <c r="K678" s="3"/>
      <c r="L678" s="3"/>
    </row>
    <row r="679" spans="11:12" ht="12.75" x14ac:dyDescent="0.2">
      <c r="K679" s="3"/>
      <c r="L679" s="3"/>
    </row>
    <row r="680" spans="11:12" ht="12.75" x14ac:dyDescent="0.2">
      <c r="K680" s="3"/>
      <c r="L680" s="3"/>
    </row>
    <row r="681" spans="11:12" ht="12.75" x14ac:dyDescent="0.2">
      <c r="K681" s="3"/>
      <c r="L681" s="3"/>
    </row>
    <row r="682" spans="11:12" ht="12.75" x14ac:dyDescent="0.2">
      <c r="K682" s="3"/>
      <c r="L682" s="3"/>
    </row>
    <row r="683" spans="11:12" ht="12.75" x14ac:dyDescent="0.2">
      <c r="K683" s="3"/>
      <c r="L683" s="3"/>
    </row>
    <row r="684" spans="11:12" ht="12.75" x14ac:dyDescent="0.2">
      <c r="K684" s="3"/>
      <c r="L684" s="3"/>
    </row>
    <row r="685" spans="11:12" ht="12.75" x14ac:dyDescent="0.2">
      <c r="K685" s="3"/>
      <c r="L685" s="3"/>
    </row>
    <row r="686" spans="11:12" ht="12.75" x14ac:dyDescent="0.2">
      <c r="K686" s="3"/>
      <c r="L686" s="3"/>
    </row>
    <row r="687" spans="11:12" ht="12.75" x14ac:dyDescent="0.2">
      <c r="K687" s="3"/>
      <c r="L687" s="3"/>
    </row>
    <row r="688" spans="11:12" ht="12.75" x14ac:dyDescent="0.2">
      <c r="K688" s="3"/>
      <c r="L688" s="3"/>
    </row>
    <row r="689" spans="11:12" ht="12.75" x14ac:dyDescent="0.2">
      <c r="K689" s="3"/>
      <c r="L689" s="3"/>
    </row>
    <row r="690" spans="11:12" ht="12.75" x14ac:dyDescent="0.2">
      <c r="K690" s="3"/>
      <c r="L690" s="3"/>
    </row>
    <row r="691" spans="11:12" ht="12.75" x14ac:dyDescent="0.2">
      <c r="K691" s="3"/>
      <c r="L691" s="3"/>
    </row>
    <row r="692" spans="11:12" ht="12.75" x14ac:dyDescent="0.2">
      <c r="K692" s="3"/>
      <c r="L692" s="3"/>
    </row>
    <row r="693" spans="11:12" ht="12.75" x14ac:dyDescent="0.2">
      <c r="K693" s="3"/>
      <c r="L693" s="3"/>
    </row>
    <row r="694" spans="11:12" ht="12.75" x14ac:dyDescent="0.2">
      <c r="K694" s="3"/>
      <c r="L694" s="3"/>
    </row>
    <row r="695" spans="11:12" ht="12.75" x14ac:dyDescent="0.2">
      <c r="K695" s="3"/>
      <c r="L695" s="3"/>
    </row>
    <row r="696" spans="11:12" ht="12.75" x14ac:dyDescent="0.2">
      <c r="K696" s="3"/>
      <c r="L696" s="3"/>
    </row>
    <row r="697" spans="11:12" ht="12.75" x14ac:dyDescent="0.2">
      <c r="K697" s="3"/>
      <c r="L697" s="3"/>
    </row>
    <row r="698" spans="11:12" ht="12.75" x14ac:dyDescent="0.2">
      <c r="K698" s="3"/>
      <c r="L698" s="3"/>
    </row>
    <row r="699" spans="11:12" ht="12.75" x14ac:dyDescent="0.2">
      <c r="K699" s="3"/>
      <c r="L699" s="3"/>
    </row>
    <row r="700" spans="11:12" ht="12.75" x14ac:dyDescent="0.2">
      <c r="K700" s="3"/>
      <c r="L700" s="3"/>
    </row>
    <row r="701" spans="11:12" ht="12.75" x14ac:dyDescent="0.2">
      <c r="K701" s="3"/>
      <c r="L701" s="3"/>
    </row>
    <row r="702" spans="11:12" ht="12.75" x14ac:dyDescent="0.2">
      <c r="K702" s="3"/>
      <c r="L702" s="3"/>
    </row>
    <row r="703" spans="11:12" ht="12.75" x14ac:dyDescent="0.2">
      <c r="K703" s="3"/>
      <c r="L703" s="3"/>
    </row>
    <row r="704" spans="11:12" ht="12.75" x14ac:dyDescent="0.2">
      <c r="K704" s="3"/>
      <c r="L704" s="3"/>
    </row>
    <row r="705" spans="11:12" ht="12.75" x14ac:dyDescent="0.2">
      <c r="K705" s="3"/>
      <c r="L705" s="3"/>
    </row>
    <row r="706" spans="11:12" ht="12.75" x14ac:dyDescent="0.2">
      <c r="K706" s="3"/>
      <c r="L706" s="3"/>
    </row>
    <row r="707" spans="11:12" ht="12.75" x14ac:dyDescent="0.2">
      <c r="K707" s="3"/>
      <c r="L707" s="3"/>
    </row>
    <row r="708" spans="11:12" ht="12.75" x14ac:dyDescent="0.2">
      <c r="K708" s="3"/>
      <c r="L708" s="3"/>
    </row>
    <row r="709" spans="11:12" ht="12.75" x14ac:dyDescent="0.2">
      <c r="K709" s="3"/>
      <c r="L709" s="3"/>
    </row>
    <row r="710" spans="11:12" ht="12.75" x14ac:dyDescent="0.2">
      <c r="K710" s="3"/>
      <c r="L710" s="3"/>
    </row>
    <row r="711" spans="11:12" ht="12.75" x14ac:dyDescent="0.2">
      <c r="K711" s="3"/>
      <c r="L711" s="3"/>
    </row>
    <row r="712" spans="11:12" ht="12.75" x14ac:dyDescent="0.2">
      <c r="K712" s="3"/>
      <c r="L712" s="3"/>
    </row>
    <row r="713" spans="11:12" ht="12.75" x14ac:dyDescent="0.2">
      <c r="K713" s="3"/>
      <c r="L713" s="3"/>
    </row>
    <row r="714" spans="11:12" ht="12.75" x14ac:dyDescent="0.2">
      <c r="K714" s="3"/>
      <c r="L714" s="3"/>
    </row>
    <row r="715" spans="11:12" ht="12.75" x14ac:dyDescent="0.2">
      <c r="K715" s="3"/>
      <c r="L715" s="3"/>
    </row>
    <row r="716" spans="11:12" ht="12.75" x14ac:dyDescent="0.2">
      <c r="K716" s="3"/>
      <c r="L716" s="3"/>
    </row>
    <row r="717" spans="11:12" ht="12.75" x14ac:dyDescent="0.2">
      <c r="K717" s="3"/>
      <c r="L717" s="3"/>
    </row>
    <row r="718" spans="11:12" ht="12.75" x14ac:dyDescent="0.2">
      <c r="K718" s="3"/>
      <c r="L718" s="3"/>
    </row>
    <row r="719" spans="11:12" ht="12.75" x14ac:dyDescent="0.2">
      <c r="K719" s="3"/>
      <c r="L719" s="3"/>
    </row>
    <row r="720" spans="11:12" ht="12.75" x14ac:dyDescent="0.2">
      <c r="K720" s="3"/>
      <c r="L720" s="3"/>
    </row>
    <row r="721" spans="11:12" ht="12.75" x14ac:dyDescent="0.2">
      <c r="K721" s="3"/>
      <c r="L721" s="3"/>
    </row>
    <row r="722" spans="11:12" ht="12.75" x14ac:dyDescent="0.2">
      <c r="K722" s="3"/>
      <c r="L722" s="3"/>
    </row>
    <row r="723" spans="11:12" ht="12.75" x14ac:dyDescent="0.2">
      <c r="K723" s="3"/>
      <c r="L723" s="3"/>
    </row>
    <row r="724" spans="11:12" ht="12.75" x14ac:dyDescent="0.2">
      <c r="K724" s="3"/>
      <c r="L724" s="3"/>
    </row>
    <row r="725" spans="11:12" ht="12.75" x14ac:dyDescent="0.2">
      <c r="K725" s="3"/>
      <c r="L725" s="3"/>
    </row>
    <row r="726" spans="11:12" ht="12.75" x14ac:dyDescent="0.2">
      <c r="K726" s="3"/>
      <c r="L726" s="3"/>
    </row>
    <row r="727" spans="11:12" ht="12.75" x14ac:dyDescent="0.2">
      <c r="K727" s="3"/>
      <c r="L727" s="3"/>
    </row>
    <row r="728" spans="11:12" ht="12.75" x14ac:dyDescent="0.2">
      <c r="K728" s="3"/>
      <c r="L728" s="3"/>
    </row>
    <row r="729" spans="11:12" ht="12.75" x14ac:dyDescent="0.2">
      <c r="K729" s="3"/>
      <c r="L729" s="3"/>
    </row>
    <row r="730" spans="11:12" ht="12.75" x14ac:dyDescent="0.2">
      <c r="K730" s="3"/>
      <c r="L730" s="3"/>
    </row>
    <row r="731" spans="11:12" ht="12.75" x14ac:dyDescent="0.2">
      <c r="K731" s="3"/>
      <c r="L731" s="3"/>
    </row>
    <row r="732" spans="11:12" ht="12.75" x14ac:dyDescent="0.2">
      <c r="K732" s="3"/>
      <c r="L732" s="3"/>
    </row>
    <row r="733" spans="11:12" ht="12.75" x14ac:dyDescent="0.2">
      <c r="K733" s="3"/>
      <c r="L733" s="3"/>
    </row>
    <row r="734" spans="11:12" ht="12.75" x14ac:dyDescent="0.2">
      <c r="K734" s="3"/>
      <c r="L734" s="3"/>
    </row>
    <row r="735" spans="11:12" ht="12.75" x14ac:dyDescent="0.2">
      <c r="K735" s="3"/>
      <c r="L735" s="3"/>
    </row>
    <row r="736" spans="11:12" ht="12.75" x14ac:dyDescent="0.2">
      <c r="K736" s="3"/>
      <c r="L736" s="3"/>
    </row>
    <row r="737" spans="11:12" ht="12.75" x14ac:dyDescent="0.2">
      <c r="K737" s="3"/>
      <c r="L737" s="3"/>
    </row>
    <row r="738" spans="11:12" ht="12.75" x14ac:dyDescent="0.2">
      <c r="K738" s="3"/>
      <c r="L738" s="3"/>
    </row>
    <row r="739" spans="11:12" ht="12.75" x14ac:dyDescent="0.2">
      <c r="K739" s="3"/>
      <c r="L739" s="3"/>
    </row>
    <row r="740" spans="11:12" ht="12.75" x14ac:dyDescent="0.2">
      <c r="K740" s="3"/>
      <c r="L740" s="3"/>
    </row>
    <row r="741" spans="11:12" ht="12.75" x14ac:dyDescent="0.2">
      <c r="K741" s="3"/>
      <c r="L741" s="3"/>
    </row>
    <row r="742" spans="11:12" ht="12.75" x14ac:dyDescent="0.2">
      <c r="K742" s="3"/>
      <c r="L742" s="3"/>
    </row>
    <row r="743" spans="11:12" ht="12.75" x14ac:dyDescent="0.2">
      <c r="K743" s="3"/>
      <c r="L743" s="3"/>
    </row>
    <row r="744" spans="11:12" ht="12.75" x14ac:dyDescent="0.2">
      <c r="K744" s="3"/>
      <c r="L744" s="3"/>
    </row>
    <row r="745" spans="11:12" ht="12.75" x14ac:dyDescent="0.2">
      <c r="K745" s="3"/>
      <c r="L745" s="3"/>
    </row>
    <row r="746" spans="11:12" ht="12.75" x14ac:dyDescent="0.2">
      <c r="K746" s="3"/>
      <c r="L746" s="3"/>
    </row>
    <row r="747" spans="11:12" ht="12.75" x14ac:dyDescent="0.2">
      <c r="K747" s="3"/>
      <c r="L747" s="3"/>
    </row>
    <row r="748" spans="11:12" ht="12.75" x14ac:dyDescent="0.2">
      <c r="K748" s="3"/>
      <c r="L748" s="3"/>
    </row>
    <row r="749" spans="11:12" ht="12.75" x14ac:dyDescent="0.2">
      <c r="K749" s="3"/>
      <c r="L749" s="3"/>
    </row>
    <row r="750" spans="11:12" ht="12.75" x14ac:dyDescent="0.2">
      <c r="K750" s="3"/>
      <c r="L750" s="3"/>
    </row>
    <row r="751" spans="11:12" ht="12.75" x14ac:dyDescent="0.2">
      <c r="K751" s="3"/>
      <c r="L751" s="3"/>
    </row>
    <row r="752" spans="11:12" ht="12.75" x14ac:dyDescent="0.2">
      <c r="K752" s="3"/>
      <c r="L752" s="3"/>
    </row>
    <row r="753" spans="11:12" ht="12.75" x14ac:dyDescent="0.2">
      <c r="K753" s="3"/>
      <c r="L753" s="3"/>
    </row>
    <row r="754" spans="11:12" ht="12.75" x14ac:dyDescent="0.2">
      <c r="K754" s="3"/>
      <c r="L754" s="3"/>
    </row>
    <row r="755" spans="11:12" ht="12.75" x14ac:dyDescent="0.2">
      <c r="K755" s="3"/>
      <c r="L755" s="3"/>
    </row>
    <row r="756" spans="11:12" ht="12.75" x14ac:dyDescent="0.2">
      <c r="K756" s="3"/>
      <c r="L756" s="3"/>
    </row>
    <row r="757" spans="11:12" ht="12.75" x14ac:dyDescent="0.2">
      <c r="K757" s="3"/>
      <c r="L757" s="3"/>
    </row>
    <row r="758" spans="11:12" ht="12.75" x14ac:dyDescent="0.2">
      <c r="K758" s="3"/>
      <c r="L758" s="3"/>
    </row>
    <row r="759" spans="11:12" ht="12.75" x14ac:dyDescent="0.2">
      <c r="K759" s="3"/>
      <c r="L759" s="3"/>
    </row>
    <row r="760" spans="11:12" ht="12.75" x14ac:dyDescent="0.2">
      <c r="K760" s="3"/>
      <c r="L760" s="3"/>
    </row>
    <row r="761" spans="11:12" ht="12.75" x14ac:dyDescent="0.2">
      <c r="K761" s="3"/>
      <c r="L761" s="3"/>
    </row>
    <row r="762" spans="11:12" ht="12.75" x14ac:dyDescent="0.2">
      <c r="K762" s="3"/>
      <c r="L762" s="3"/>
    </row>
    <row r="763" spans="11:12" ht="12.75" x14ac:dyDescent="0.2">
      <c r="K763" s="3"/>
      <c r="L763" s="3"/>
    </row>
    <row r="764" spans="11:12" ht="12.75" x14ac:dyDescent="0.2">
      <c r="K764" s="3"/>
      <c r="L764" s="3"/>
    </row>
    <row r="765" spans="11:12" ht="12.75" x14ac:dyDescent="0.2">
      <c r="K765" s="3"/>
      <c r="L765" s="3"/>
    </row>
    <row r="766" spans="11:12" ht="12.75" x14ac:dyDescent="0.2">
      <c r="K766" s="3"/>
      <c r="L766" s="3"/>
    </row>
    <row r="767" spans="11:12" ht="12.75" x14ac:dyDescent="0.2">
      <c r="K767" s="3"/>
      <c r="L767" s="3"/>
    </row>
    <row r="768" spans="11:12" ht="12.75" x14ac:dyDescent="0.2">
      <c r="K768" s="3"/>
      <c r="L768" s="3"/>
    </row>
    <row r="769" spans="11:12" ht="12.75" x14ac:dyDescent="0.2">
      <c r="K769" s="3"/>
      <c r="L769" s="3"/>
    </row>
    <row r="770" spans="11:12" ht="12.75" x14ac:dyDescent="0.2">
      <c r="K770" s="3"/>
      <c r="L770" s="3"/>
    </row>
    <row r="771" spans="11:12" ht="12.75" x14ac:dyDescent="0.2">
      <c r="K771" s="3"/>
      <c r="L771" s="3"/>
    </row>
    <row r="772" spans="11:12" ht="12.75" x14ac:dyDescent="0.2">
      <c r="K772" s="3"/>
      <c r="L772" s="3"/>
    </row>
    <row r="773" spans="11:12" ht="12.75" x14ac:dyDescent="0.2">
      <c r="K773" s="3"/>
      <c r="L773" s="3"/>
    </row>
    <row r="774" spans="11:12" ht="12.75" x14ac:dyDescent="0.2">
      <c r="K774" s="3"/>
      <c r="L774" s="3"/>
    </row>
    <row r="775" spans="11:12" ht="12.75" x14ac:dyDescent="0.2">
      <c r="K775" s="3"/>
      <c r="L775" s="3"/>
    </row>
    <row r="776" spans="11:12" ht="12.75" x14ac:dyDescent="0.2">
      <c r="K776" s="3"/>
      <c r="L776" s="3"/>
    </row>
    <row r="777" spans="11:12" ht="12.75" x14ac:dyDescent="0.2">
      <c r="K777" s="3"/>
      <c r="L777" s="3"/>
    </row>
    <row r="778" spans="11:12" ht="12.75" x14ac:dyDescent="0.2">
      <c r="K778" s="3"/>
      <c r="L778" s="3"/>
    </row>
    <row r="779" spans="11:12" ht="12.75" x14ac:dyDescent="0.2">
      <c r="K779" s="3"/>
      <c r="L779" s="3"/>
    </row>
    <row r="780" spans="11:12" ht="12.75" x14ac:dyDescent="0.2">
      <c r="K780" s="3"/>
      <c r="L780" s="3"/>
    </row>
    <row r="781" spans="11:12" ht="12.75" x14ac:dyDescent="0.2">
      <c r="K781" s="3"/>
      <c r="L781" s="3"/>
    </row>
    <row r="782" spans="11:12" ht="12.75" x14ac:dyDescent="0.2">
      <c r="K782" s="3"/>
      <c r="L782" s="3"/>
    </row>
    <row r="783" spans="11:12" ht="12.75" x14ac:dyDescent="0.2">
      <c r="K783" s="3"/>
      <c r="L783" s="3"/>
    </row>
    <row r="784" spans="11:12" ht="12.75" x14ac:dyDescent="0.2">
      <c r="K784" s="3"/>
      <c r="L784" s="3"/>
    </row>
    <row r="785" spans="11:12" ht="12.75" x14ac:dyDescent="0.2">
      <c r="K785" s="3"/>
      <c r="L785" s="3"/>
    </row>
    <row r="786" spans="11:12" ht="12.75" x14ac:dyDescent="0.2">
      <c r="K786" s="3"/>
      <c r="L786" s="3"/>
    </row>
    <row r="787" spans="11:12" ht="12.75" x14ac:dyDescent="0.2">
      <c r="K787" s="3"/>
      <c r="L787" s="3"/>
    </row>
    <row r="788" spans="11:12" ht="12.75" x14ac:dyDescent="0.2">
      <c r="K788" s="3"/>
      <c r="L788" s="3"/>
    </row>
    <row r="789" spans="11:12" ht="12.75" x14ac:dyDescent="0.2">
      <c r="K789" s="3"/>
      <c r="L789" s="3"/>
    </row>
    <row r="790" spans="11:12" ht="12.75" x14ac:dyDescent="0.2">
      <c r="K790" s="3"/>
      <c r="L790" s="3"/>
    </row>
    <row r="791" spans="11:12" ht="12.75" x14ac:dyDescent="0.2">
      <c r="K791" s="3"/>
      <c r="L791" s="3"/>
    </row>
    <row r="792" spans="11:12" ht="12.75" x14ac:dyDescent="0.2">
      <c r="K792" s="3"/>
      <c r="L792" s="3"/>
    </row>
    <row r="793" spans="11:12" ht="12.75" x14ac:dyDescent="0.2">
      <c r="K793" s="3"/>
      <c r="L793" s="3"/>
    </row>
    <row r="794" spans="11:12" ht="12.75" x14ac:dyDescent="0.2">
      <c r="K794" s="3"/>
      <c r="L794" s="3"/>
    </row>
    <row r="795" spans="11:12" ht="12.75" x14ac:dyDescent="0.2">
      <c r="K795" s="3"/>
      <c r="L795" s="3"/>
    </row>
    <row r="796" spans="11:12" ht="12.75" x14ac:dyDescent="0.2">
      <c r="K796" s="3"/>
      <c r="L796" s="3"/>
    </row>
    <row r="797" spans="11:12" ht="12.75" x14ac:dyDescent="0.2">
      <c r="K797" s="3"/>
      <c r="L797" s="3"/>
    </row>
    <row r="798" spans="11:12" ht="12.75" x14ac:dyDescent="0.2">
      <c r="K798" s="3"/>
      <c r="L798" s="3"/>
    </row>
    <row r="799" spans="11:12" ht="12.75" x14ac:dyDescent="0.2">
      <c r="K799" s="3"/>
      <c r="L799" s="3"/>
    </row>
    <row r="800" spans="11:12" ht="12.75" x14ac:dyDescent="0.2">
      <c r="K800" s="3"/>
      <c r="L800" s="3"/>
    </row>
    <row r="801" spans="11:12" ht="12.75" x14ac:dyDescent="0.2">
      <c r="K801" s="3"/>
      <c r="L801" s="3"/>
    </row>
    <row r="802" spans="11:12" ht="12.75" x14ac:dyDescent="0.2">
      <c r="K802" s="3"/>
      <c r="L802" s="3"/>
    </row>
    <row r="803" spans="11:12" ht="12.75" x14ac:dyDescent="0.2">
      <c r="K803" s="3"/>
      <c r="L803" s="3"/>
    </row>
    <row r="804" spans="11:12" ht="12.75" x14ac:dyDescent="0.2">
      <c r="K804" s="3"/>
      <c r="L804" s="3"/>
    </row>
    <row r="805" spans="11:12" ht="12.75" x14ac:dyDescent="0.2">
      <c r="K805" s="3"/>
      <c r="L805" s="3"/>
    </row>
    <row r="806" spans="11:12" ht="12.75" x14ac:dyDescent="0.2">
      <c r="K806" s="3"/>
      <c r="L806" s="3"/>
    </row>
    <row r="807" spans="11:12" ht="12.75" x14ac:dyDescent="0.2">
      <c r="K807" s="3"/>
      <c r="L807" s="3"/>
    </row>
    <row r="808" spans="11:12" ht="12.75" x14ac:dyDescent="0.2">
      <c r="K808" s="3"/>
      <c r="L808" s="3"/>
    </row>
    <row r="809" spans="11:12" ht="12.75" x14ac:dyDescent="0.2">
      <c r="K809" s="3"/>
      <c r="L809" s="3"/>
    </row>
    <row r="810" spans="11:12" ht="12.75" x14ac:dyDescent="0.2">
      <c r="K810" s="3"/>
      <c r="L810" s="3"/>
    </row>
    <row r="811" spans="11:12" ht="12.75" x14ac:dyDescent="0.2">
      <c r="K811" s="3"/>
      <c r="L811" s="3"/>
    </row>
    <row r="812" spans="11:12" ht="12.75" x14ac:dyDescent="0.2">
      <c r="K812" s="3"/>
      <c r="L812" s="3"/>
    </row>
    <row r="813" spans="11:12" ht="12.75" x14ac:dyDescent="0.2">
      <c r="K813" s="3"/>
      <c r="L813" s="3"/>
    </row>
    <row r="814" spans="11:12" ht="12.75" x14ac:dyDescent="0.2">
      <c r="K814" s="3"/>
      <c r="L814" s="3"/>
    </row>
    <row r="815" spans="11:12" ht="12.75" x14ac:dyDescent="0.2">
      <c r="K815" s="3"/>
      <c r="L815" s="3"/>
    </row>
    <row r="816" spans="11:12" ht="12.75" x14ac:dyDescent="0.2">
      <c r="K816" s="3"/>
      <c r="L816" s="3"/>
    </row>
    <row r="817" spans="11:12" ht="12.75" x14ac:dyDescent="0.2">
      <c r="K817" s="3"/>
      <c r="L817" s="3"/>
    </row>
    <row r="818" spans="11:12" ht="12.75" x14ac:dyDescent="0.2">
      <c r="K818" s="3"/>
      <c r="L818" s="3"/>
    </row>
    <row r="819" spans="11:12" ht="12.75" x14ac:dyDescent="0.2">
      <c r="K819" s="3"/>
      <c r="L819" s="3"/>
    </row>
    <row r="820" spans="11:12" ht="12.75" x14ac:dyDescent="0.2">
      <c r="K820" s="3"/>
      <c r="L820" s="3"/>
    </row>
    <row r="821" spans="11:12" ht="12.75" x14ac:dyDescent="0.2">
      <c r="K821" s="3"/>
      <c r="L821" s="3"/>
    </row>
    <row r="822" spans="11:12" ht="12.75" x14ac:dyDescent="0.2">
      <c r="K822" s="3"/>
      <c r="L822" s="3"/>
    </row>
    <row r="823" spans="11:12" ht="12.75" x14ac:dyDescent="0.2">
      <c r="K823" s="3"/>
      <c r="L823" s="3"/>
    </row>
    <row r="824" spans="11:12" ht="12.75" x14ac:dyDescent="0.2">
      <c r="K824" s="3"/>
      <c r="L824" s="3"/>
    </row>
    <row r="825" spans="11:12" ht="12.75" x14ac:dyDescent="0.2">
      <c r="K825" s="3"/>
      <c r="L825" s="3"/>
    </row>
    <row r="826" spans="11:12" ht="12.75" x14ac:dyDescent="0.2">
      <c r="K826" s="3"/>
      <c r="L826" s="3"/>
    </row>
    <row r="827" spans="11:12" ht="12.75" x14ac:dyDescent="0.2">
      <c r="K827" s="3"/>
      <c r="L827" s="3"/>
    </row>
    <row r="828" spans="11:12" ht="12.75" x14ac:dyDescent="0.2">
      <c r="K828" s="3"/>
      <c r="L828" s="3"/>
    </row>
    <row r="829" spans="11:12" ht="12.75" x14ac:dyDescent="0.2">
      <c r="K829" s="3"/>
      <c r="L829" s="3"/>
    </row>
    <row r="830" spans="11:12" ht="12.75" x14ac:dyDescent="0.2">
      <c r="K830" s="3"/>
      <c r="L830" s="3"/>
    </row>
    <row r="831" spans="11:12" ht="12.75" x14ac:dyDescent="0.2">
      <c r="K831" s="3"/>
      <c r="L831" s="3"/>
    </row>
    <row r="832" spans="11:12" ht="12.75" x14ac:dyDescent="0.2">
      <c r="K832" s="3"/>
      <c r="L832" s="3"/>
    </row>
    <row r="833" spans="11:12" ht="12.75" x14ac:dyDescent="0.2">
      <c r="K833" s="3"/>
      <c r="L833" s="3"/>
    </row>
    <row r="834" spans="11:12" ht="12.75" x14ac:dyDescent="0.2">
      <c r="K834" s="3"/>
      <c r="L834" s="3"/>
    </row>
    <row r="835" spans="11:12" ht="12.75" x14ac:dyDescent="0.2">
      <c r="K835" s="3"/>
      <c r="L835" s="3"/>
    </row>
    <row r="836" spans="11:12" ht="12.75" x14ac:dyDescent="0.2">
      <c r="K836" s="3"/>
      <c r="L836" s="3"/>
    </row>
    <row r="837" spans="11:12" ht="12.75" x14ac:dyDescent="0.2">
      <c r="K837" s="3"/>
      <c r="L837" s="3"/>
    </row>
    <row r="838" spans="11:12" ht="12.75" x14ac:dyDescent="0.2">
      <c r="K838" s="3"/>
      <c r="L838" s="3"/>
    </row>
    <row r="839" spans="11:12" ht="12.75" x14ac:dyDescent="0.2">
      <c r="K839" s="3"/>
      <c r="L839" s="3"/>
    </row>
    <row r="840" spans="11:12" ht="12.75" x14ac:dyDescent="0.2">
      <c r="K840" s="3"/>
      <c r="L840" s="3"/>
    </row>
    <row r="841" spans="11:12" ht="12.75" x14ac:dyDescent="0.2">
      <c r="K841" s="3"/>
      <c r="L841" s="3"/>
    </row>
    <row r="842" spans="11:12" ht="12.75" x14ac:dyDescent="0.2">
      <c r="K842" s="3"/>
      <c r="L842" s="3"/>
    </row>
    <row r="843" spans="11:12" ht="12.75" x14ac:dyDescent="0.2">
      <c r="K843" s="3"/>
      <c r="L843" s="3"/>
    </row>
    <row r="844" spans="11:12" ht="12.75" x14ac:dyDescent="0.2">
      <c r="K844" s="3"/>
      <c r="L844" s="3"/>
    </row>
    <row r="845" spans="11:12" ht="12.75" x14ac:dyDescent="0.2">
      <c r="K845" s="3"/>
      <c r="L845" s="3"/>
    </row>
    <row r="846" spans="11:12" ht="12.75" x14ac:dyDescent="0.2">
      <c r="K846" s="3"/>
      <c r="L846" s="3"/>
    </row>
    <row r="847" spans="11:12" ht="12.75" x14ac:dyDescent="0.2">
      <c r="K847" s="3"/>
      <c r="L847" s="3"/>
    </row>
    <row r="848" spans="11:12" ht="12.75" x14ac:dyDescent="0.2">
      <c r="K848" s="3"/>
      <c r="L848" s="3"/>
    </row>
    <row r="849" spans="11:12" ht="12.75" x14ac:dyDescent="0.2">
      <c r="K849" s="3"/>
      <c r="L849" s="3"/>
    </row>
    <row r="850" spans="11:12" ht="12.75" x14ac:dyDescent="0.2">
      <c r="K850" s="3"/>
      <c r="L850" s="3"/>
    </row>
    <row r="851" spans="11:12" ht="12.75" x14ac:dyDescent="0.2">
      <c r="K851" s="3"/>
      <c r="L851" s="3"/>
    </row>
    <row r="852" spans="11:12" ht="12.75" x14ac:dyDescent="0.2">
      <c r="K852" s="3"/>
      <c r="L852" s="3"/>
    </row>
    <row r="853" spans="11:12" ht="12.75" x14ac:dyDescent="0.2">
      <c r="K853" s="3"/>
      <c r="L853" s="3"/>
    </row>
    <row r="854" spans="11:12" ht="12.75" x14ac:dyDescent="0.2">
      <c r="K854" s="3"/>
      <c r="L854" s="3"/>
    </row>
    <row r="855" spans="11:12" ht="12.75" x14ac:dyDescent="0.2">
      <c r="K855" s="3"/>
      <c r="L855" s="3"/>
    </row>
    <row r="856" spans="11:12" ht="12.75" x14ac:dyDescent="0.2">
      <c r="K856" s="3"/>
      <c r="L856" s="3"/>
    </row>
    <row r="857" spans="11:12" ht="12.75" x14ac:dyDescent="0.2">
      <c r="K857" s="3"/>
      <c r="L857" s="3"/>
    </row>
    <row r="858" spans="11:12" ht="12.75" x14ac:dyDescent="0.2">
      <c r="K858" s="3"/>
      <c r="L858" s="3"/>
    </row>
    <row r="859" spans="11:12" ht="12.75" x14ac:dyDescent="0.2">
      <c r="K859" s="3"/>
      <c r="L859" s="3"/>
    </row>
    <row r="860" spans="11:12" ht="12.75" x14ac:dyDescent="0.2">
      <c r="K860" s="3"/>
      <c r="L860" s="3"/>
    </row>
    <row r="861" spans="11:12" ht="12.75" x14ac:dyDescent="0.2">
      <c r="K861" s="3"/>
      <c r="L861" s="3"/>
    </row>
    <row r="862" spans="11:12" ht="12.75" x14ac:dyDescent="0.2">
      <c r="K862" s="3"/>
      <c r="L862" s="3"/>
    </row>
    <row r="863" spans="11:12" ht="12.75" x14ac:dyDescent="0.2">
      <c r="K863" s="3"/>
      <c r="L863" s="3"/>
    </row>
    <row r="864" spans="11:12" ht="12.75" x14ac:dyDescent="0.2">
      <c r="K864" s="3"/>
      <c r="L864" s="3"/>
    </row>
    <row r="865" spans="11:12" ht="12.75" x14ac:dyDescent="0.2">
      <c r="K865" s="3"/>
      <c r="L865" s="3"/>
    </row>
    <row r="866" spans="11:12" ht="12.75" x14ac:dyDescent="0.2">
      <c r="K866" s="3"/>
      <c r="L866" s="3"/>
    </row>
    <row r="867" spans="11:12" ht="12.75" x14ac:dyDescent="0.2">
      <c r="K867" s="3"/>
      <c r="L867" s="3"/>
    </row>
    <row r="868" spans="11:12" ht="12.75" x14ac:dyDescent="0.2">
      <c r="K868" s="3"/>
      <c r="L868" s="3"/>
    </row>
    <row r="869" spans="11:12" ht="12.75" x14ac:dyDescent="0.2">
      <c r="K869" s="3"/>
      <c r="L869" s="3"/>
    </row>
    <row r="870" spans="11:12" ht="12.75" x14ac:dyDescent="0.2">
      <c r="K870" s="3"/>
      <c r="L870" s="3"/>
    </row>
    <row r="871" spans="11:12" ht="12.75" x14ac:dyDescent="0.2">
      <c r="K871" s="3"/>
      <c r="L871" s="3"/>
    </row>
    <row r="872" spans="11:12" ht="12.75" x14ac:dyDescent="0.2">
      <c r="K872" s="3"/>
      <c r="L872" s="3"/>
    </row>
    <row r="873" spans="11:12" ht="12.75" x14ac:dyDescent="0.2">
      <c r="K873" s="3"/>
      <c r="L873" s="3"/>
    </row>
    <row r="874" spans="11:12" ht="12.75" x14ac:dyDescent="0.2">
      <c r="K874" s="3"/>
      <c r="L874" s="3"/>
    </row>
    <row r="875" spans="11:12" ht="12.75" x14ac:dyDescent="0.2">
      <c r="K875" s="3"/>
      <c r="L875" s="3"/>
    </row>
    <row r="876" spans="11:12" ht="12.75" x14ac:dyDescent="0.2">
      <c r="K876" s="3"/>
      <c r="L876" s="3"/>
    </row>
    <row r="877" spans="11:12" ht="12.75" x14ac:dyDescent="0.2">
      <c r="K877" s="3"/>
      <c r="L877" s="3"/>
    </row>
    <row r="878" spans="11:12" ht="12.75" x14ac:dyDescent="0.2">
      <c r="K878" s="3"/>
      <c r="L878" s="3"/>
    </row>
    <row r="879" spans="11:12" ht="12.75" x14ac:dyDescent="0.2">
      <c r="K879" s="3"/>
      <c r="L879" s="3"/>
    </row>
    <row r="880" spans="11:12" ht="12.75" x14ac:dyDescent="0.2">
      <c r="K880" s="3"/>
      <c r="L880" s="3"/>
    </row>
    <row r="881" spans="11:12" ht="12.75" x14ac:dyDescent="0.2">
      <c r="K881" s="3"/>
      <c r="L881" s="3"/>
    </row>
    <row r="882" spans="11:12" ht="12.75" x14ac:dyDescent="0.2">
      <c r="K882" s="3"/>
      <c r="L882" s="3"/>
    </row>
    <row r="883" spans="11:12" ht="12.75" x14ac:dyDescent="0.2">
      <c r="K883" s="3"/>
      <c r="L883" s="3"/>
    </row>
    <row r="884" spans="11:12" ht="12.75" x14ac:dyDescent="0.2">
      <c r="K884" s="3"/>
      <c r="L884" s="3"/>
    </row>
    <row r="885" spans="11:12" ht="12.75" x14ac:dyDescent="0.2">
      <c r="K885" s="3"/>
      <c r="L885" s="3"/>
    </row>
    <row r="886" spans="11:12" ht="12.75" x14ac:dyDescent="0.2">
      <c r="K886" s="3"/>
      <c r="L886" s="3"/>
    </row>
    <row r="887" spans="11:12" ht="12.75" x14ac:dyDescent="0.2">
      <c r="K887" s="3"/>
      <c r="L887" s="3"/>
    </row>
    <row r="888" spans="11:12" ht="12.75" x14ac:dyDescent="0.2">
      <c r="K888" s="3"/>
      <c r="L888" s="3"/>
    </row>
    <row r="889" spans="11:12" ht="12.75" x14ac:dyDescent="0.2">
      <c r="K889" s="3"/>
      <c r="L889" s="3"/>
    </row>
    <row r="890" spans="11:12" ht="12.75" x14ac:dyDescent="0.2">
      <c r="K890" s="3"/>
      <c r="L890" s="3"/>
    </row>
    <row r="891" spans="11:12" ht="12.75" x14ac:dyDescent="0.2">
      <c r="K891" s="3"/>
      <c r="L891" s="3"/>
    </row>
    <row r="892" spans="11:12" ht="12.75" x14ac:dyDescent="0.2">
      <c r="K892" s="3"/>
      <c r="L892" s="3"/>
    </row>
    <row r="893" spans="11:12" ht="12.75" x14ac:dyDescent="0.2">
      <c r="K893" s="3"/>
      <c r="L893" s="3"/>
    </row>
    <row r="894" spans="11:12" ht="12.75" x14ac:dyDescent="0.2">
      <c r="K894" s="3"/>
      <c r="L894" s="3"/>
    </row>
    <row r="895" spans="11:12" ht="12.75" x14ac:dyDescent="0.2">
      <c r="K895" s="3"/>
      <c r="L895" s="3"/>
    </row>
    <row r="896" spans="11:12" ht="12.75" x14ac:dyDescent="0.2">
      <c r="K896" s="3"/>
      <c r="L896" s="3"/>
    </row>
    <row r="897" spans="11:12" ht="12.75" x14ac:dyDescent="0.2">
      <c r="K897" s="3"/>
      <c r="L897" s="3"/>
    </row>
    <row r="898" spans="11:12" ht="12.75" x14ac:dyDescent="0.2">
      <c r="K898" s="3"/>
      <c r="L898" s="3"/>
    </row>
    <row r="899" spans="11:12" ht="12.75" x14ac:dyDescent="0.2">
      <c r="K899" s="3"/>
      <c r="L899" s="3"/>
    </row>
    <row r="900" spans="11:12" ht="12.75" x14ac:dyDescent="0.2">
      <c r="K900" s="3"/>
      <c r="L900" s="3"/>
    </row>
    <row r="901" spans="11:12" ht="12.75" x14ac:dyDescent="0.2">
      <c r="K901" s="3"/>
      <c r="L901" s="3"/>
    </row>
    <row r="902" spans="11:12" ht="12.75" x14ac:dyDescent="0.2">
      <c r="K902" s="3"/>
      <c r="L902" s="3"/>
    </row>
    <row r="903" spans="11:12" ht="12.75" x14ac:dyDescent="0.2">
      <c r="K903" s="3"/>
      <c r="L903" s="3"/>
    </row>
    <row r="904" spans="11:12" ht="12.75" x14ac:dyDescent="0.2">
      <c r="K904" s="3"/>
      <c r="L904" s="3"/>
    </row>
    <row r="905" spans="11:12" ht="12.75" x14ac:dyDescent="0.2">
      <c r="K905" s="3"/>
      <c r="L905" s="3"/>
    </row>
    <row r="906" spans="11:12" ht="12.75" x14ac:dyDescent="0.2">
      <c r="K906" s="3"/>
      <c r="L906" s="3"/>
    </row>
    <row r="907" spans="11:12" ht="12.75" x14ac:dyDescent="0.2">
      <c r="K907" s="3"/>
      <c r="L907" s="3"/>
    </row>
    <row r="908" spans="11:12" ht="12.75" x14ac:dyDescent="0.2">
      <c r="K908" s="3"/>
      <c r="L908" s="3"/>
    </row>
    <row r="909" spans="11:12" ht="12.75" x14ac:dyDescent="0.2">
      <c r="K909" s="3"/>
      <c r="L909" s="3"/>
    </row>
    <row r="910" spans="11:12" ht="12.75" x14ac:dyDescent="0.2">
      <c r="K910" s="3"/>
      <c r="L910" s="3"/>
    </row>
    <row r="911" spans="11:12" ht="12.75" x14ac:dyDescent="0.2">
      <c r="K911" s="3"/>
      <c r="L911" s="3"/>
    </row>
    <row r="912" spans="11:12" ht="12.75" x14ac:dyDescent="0.2">
      <c r="K912" s="3"/>
      <c r="L912" s="3"/>
    </row>
    <row r="913" spans="11:12" ht="12.75" x14ac:dyDescent="0.2">
      <c r="K913" s="3"/>
      <c r="L913" s="3"/>
    </row>
    <row r="914" spans="11:12" ht="12.75" x14ac:dyDescent="0.2">
      <c r="K914" s="3"/>
      <c r="L914" s="3"/>
    </row>
    <row r="915" spans="11:12" ht="12.75" x14ac:dyDescent="0.2">
      <c r="K915" s="3"/>
      <c r="L915" s="3"/>
    </row>
    <row r="916" spans="11:12" ht="12.75" x14ac:dyDescent="0.2">
      <c r="K916" s="3"/>
      <c r="L916" s="3"/>
    </row>
    <row r="917" spans="11:12" ht="12.75" x14ac:dyDescent="0.2">
      <c r="K917" s="3"/>
      <c r="L917" s="3"/>
    </row>
    <row r="918" spans="11:12" ht="12.75" x14ac:dyDescent="0.2">
      <c r="K918" s="3"/>
      <c r="L918" s="3"/>
    </row>
    <row r="919" spans="11:12" ht="12.75" x14ac:dyDescent="0.2">
      <c r="K919" s="3"/>
      <c r="L919" s="3"/>
    </row>
    <row r="920" spans="11:12" ht="12.75" x14ac:dyDescent="0.2">
      <c r="K920" s="3"/>
      <c r="L920" s="3"/>
    </row>
    <row r="921" spans="11:12" ht="12.75" x14ac:dyDescent="0.2">
      <c r="K921" s="3"/>
      <c r="L921" s="3"/>
    </row>
    <row r="922" spans="11:12" ht="12.75" x14ac:dyDescent="0.2">
      <c r="K922" s="3"/>
      <c r="L922" s="3"/>
    </row>
    <row r="923" spans="11:12" ht="12.75" x14ac:dyDescent="0.2">
      <c r="K923" s="3"/>
      <c r="L923" s="3"/>
    </row>
    <row r="924" spans="11:12" ht="12.75" x14ac:dyDescent="0.2">
      <c r="K924" s="3"/>
      <c r="L924" s="3"/>
    </row>
    <row r="925" spans="11:12" ht="12.75" x14ac:dyDescent="0.2">
      <c r="K925" s="3"/>
      <c r="L925" s="3"/>
    </row>
    <row r="926" spans="11:12" ht="12.75" x14ac:dyDescent="0.2">
      <c r="K926" s="3"/>
      <c r="L926" s="3"/>
    </row>
    <row r="927" spans="11:12" ht="12.75" x14ac:dyDescent="0.2">
      <c r="K927" s="3"/>
      <c r="L927" s="3"/>
    </row>
    <row r="928" spans="11:12" ht="12.75" x14ac:dyDescent="0.2">
      <c r="K928" s="3"/>
      <c r="L928" s="3"/>
    </row>
    <row r="929" spans="11:12" ht="12.75" x14ac:dyDescent="0.2">
      <c r="K929" s="3"/>
      <c r="L929" s="3"/>
    </row>
    <row r="930" spans="11:12" ht="12.75" x14ac:dyDescent="0.2">
      <c r="K930" s="3"/>
      <c r="L930" s="3"/>
    </row>
    <row r="931" spans="11:12" ht="12.75" x14ac:dyDescent="0.2">
      <c r="K931" s="3"/>
      <c r="L931" s="3"/>
    </row>
    <row r="932" spans="11:12" ht="12.75" x14ac:dyDescent="0.2">
      <c r="K932" s="3"/>
      <c r="L932" s="3"/>
    </row>
    <row r="933" spans="11:12" ht="12.75" x14ac:dyDescent="0.2">
      <c r="K933" s="3"/>
      <c r="L933" s="3"/>
    </row>
    <row r="934" spans="11:12" ht="12.75" x14ac:dyDescent="0.2">
      <c r="K934" s="3"/>
      <c r="L934" s="3"/>
    </row>
    <row r="935" spans="11:12" ht="12.75" x14ac:dyDescent="0.2">
      <c r="K935" s="3"/>
      <c r="L935" s="3"/>
    </row>
    <row r="936" spans="11:12" ht="12.75" x14ac:dyDescent="0.2">
      <c r="K936" s="3"/>
      <c r="L936" s="3"/>
    </row>
    <row r="937" spans="11:12" ht="12.75" x14ac:dyDescent="0.2">
      <c r="K937" s="3"/>
      <c r="L937" s="3"/>
    </row>
    <row r="938" spans="11:12" ht="12.75" x14ac:dyDescent="0.2">
      <c r="K938" s="3"/>
      <c r="L938" s="3"/>
    </row>
    <row r="939" spans="11:12" ht="12.75" x14ac:dyDescent="0.2">
      <c r="K939" s="3"/>
      <c r="L939" s="3"/>
    </row>
    <row r="940" spans="11:12" ht="12.75" x14ac:dyDescent="0.2">
      <c r="K940" s="3"/>
      <c r="L940" s="3"/>
    </row>
    <row r="941" spans="11:12" ht="12.75" x14ac:dyDescent="0.2">
      <c r="K941" s="3"/>
      <c r="L941" s="3"/>
    </row>
    <row r="942" spans="11:12" ht="12.75" x14ac:dyDescent="0.2">
      <c r="K942" s="3"/>
      <c r="L942" s="3"/>
    </row>
    <row r="943" spans="11:12" ht="12.75" x14ac:dyDescent="0.2">
      <c r="K943" s="3"/>
      <c r="L943" s="3"/>
    </row>
    <row r="944" spans="11:12" ht="12.75" x14ac:dyDescent="0.2">
      <c r="K944" s="3"/>
      <c r="L944" s="3"/>
    </row>
    <row r="945" spans="11:12" ht="12.75" x14ac:dyDescent="0.2">
      <c r="K945" s="3"/>
      <c r="L945" s="3"/>
    </row>
    <row r="946" spans="11:12" ht="12.75" x14ac:dyDescent="0.2">
      <c r="K946" s="3"/>
      <c r="L946" s="3"/>
    </row>
    <row r="947" spans="11:12" ht="12.75" x14ac:dyDescent="0.2">
      <c r="K947" s="3"/>
      <c r="L947" s="3"/>
    </row>
    <row r="948" spans="11:12" ht="12.75" x14ac:dyDescent="0.2">
      <c r="K948" s="3"/>
      <c r="L948" s="3"/>
    </row>
    <row r="949" spans="11:12" ht="12.75" x14ac:dyDescent="0.2">
      <c r="K949" s="3"/>
      <c r="L949" s="3"/>
    </row>
    <row r="950" spans="11:12" ht="12.75" x14ac:dyDescent="0.2">
      <c r="K950" s="3"/>
      <c r="L950" s="3"/>
    </row>
    <row r="951" spans="11:12" ht="12.75" x14ac:dyDescent="0.2">
      <c r="K951" s="3"/>
      <c r="L951" s="3"/>
    </row>
    <row r="952" spans="11:12" ht="12.75" x14ac:dyDescent="0.2">
      <c r="K952" s="3"/>
      <c r="L952" s="3"/>
    </row>
    <row r="953" spans="11:12" ht="12.75" x14ac:dyDescent="0.2">
      <c r="K953" s="3"/>
      <c r="L953" s="3"/>
    </row>
    <row r="954" spans="11:12" ht="12.75" x14ac:dyDescent="0.2">
      <c r="K954" s="3"/>
      <c r="L954" s="3"/>
    </row>
    <row r="955" spans="11:12" ht="12.75" x14ac:dyDescent="0.2">
      <c r="K955" s="3"/>
      <c r="L955" s="3"/>
    </row>
    <row r="956" spans="11:12" ht="12.75" x14ac:dyDescent="0.2">
      <c r="K956" s="3"/>
      <c r="L956" s="3"/>
    </row>
    <row r="957" spans="11:12" ht="12.75" x14ac:dyDescent="0.2">
      <c r="K957" s="3"/>
      <c r="L957" s="3"/>
    </row>
    <row r="958" spans="11:12" ht="12.75" x14ac:dyDescent="0.2">
      <c r="K958" s="3"/>
      <c r="L958" s="3"/>
    </row>
    <row r="959" spans="11:12" ht="12.75" x14ac:dyDescent="0.2">
      <c r="K959" s="3"/>
      <c r="L959" s="3"/>
    </row>
    <row r="960" spans="11:12" ht="12.75" x14ac:dyDescent="0.2">
      <c r="K960" s="3"/>
      <c r="L960" s="3"/>
    </row>
    <row r="961" spans="11:12" ht="12.75" x14ac:dyDescent="0.2">
      <c r="K961" s="3"/>
      <c r="L961" s="3"/>
    </row>
    <row r="962" spans="11:12" ht="12.75" x14ac:dyDescent="0.2">
      <c r="K962" s="3"/>
      <c r="L962" s="3"/>
    </row>
    <row r="963" spans="11:12" ht="12.75" x14ac:dyDescent="0.2">
      <c r="K963" s="3"/>
      <c r="L963" s="3"/>
    </row>
    <row r="964" spans="11:12" ht="12.75" x14ac:dyDescent="0.2">
      <c r="K964" s="3"/>
      <c r="L964" s="3"/>
    </row>
    <row r="965" spans="11:12" ht="12.75" x14ac:dyDescent="0.2">
      <c r="K965" s="3"/>
      <c r="L965" s="3"/>
    </row>
    <row r="966" spans="11:12" ht="12.75" x14ac:dyDescent="0.2">
      <c r="K966" s="3"/>
      <c r="L966" s="3"/>
    </row>
    <row r="967" spans="11:12" ht="12.75" x14ac:dyDescent="0.2">
      <c r="K967" s="3"/>
      <c r="L967" s="3"/>
    </row>
    <row r="968" spans="11:12" ht="12.75" x14ac:dyDescent="0.2">
      <c r="K968" s="3"/>
      <c r="L968" s="3"/>
    </row>
    <row r="969" spans="11:12" ht="12.75" x14ac:dyDescent="0.2">
      <c r="K969" s="3"/>
      <c r="L969" s="3"/>
    </row>
    <row r="970" spans="11:12" ht="12.75" x14ac:dyDescent="0.2">
      <c r="K970" s="3"/>
      <c r="L970" s="3"/>
    </row>
    <row r="971" spans="11:12" ht="12.75" x14ac:dyDescent="0.2">
      <c r="K971" s="3"/>
      <c r="L971" s="3"/>
    </row>
    <row r="972" spans="11:12" ht="12.75" x14ac:dyDescent="0.2">
      <c r="K972" s="3"/>
      <c r="L972" s="3"/>
    </row>
    <row r="973" spans="11:12" ht="12.75" x14ac:dyDescent="0.2">
      <c r="K973" s="3"/>
      <c r="L973" s="3"/>
    </row>
    <row r="974" spans="11:12" ht="12.75" x14ac:dyDescent="0.2">
      <c r="K974" s="3"/>
      <c r="L974" s="3"/>
    </row>
    <row r="975" spans="11:12" ht="12.75" x14ac:dyDescent="0.2">
      <c r="K975" s="3"/>
      <c r="L975" s="3"/>
    </row>
    <row r="976" spans="11:12" ht="12.75" x14ac:dyDescent="0.2">
      <c r="K976" s="3"/>
      <c r="L976" s="3"/>
    </row>
    <row r="977" spans="11:12" ht="12.75" x14ac:dyDescent="0.2">
      <c r="K977" s="3"/>
      <c r="L977" s="3"/>
    </row>
    <row r="978" spans="11:12" ht="12.75" x14ac:dyDescent="0.2">
      <c r="K978" s="3"/>
      <c r="L978" s="3"/>
    </row>
    <row r="979" spans="11:12" ht="12.75" x14ac:dyDescent="0.2">
      <c r="K979" s="3"/>
      <c r="L979" s="3"/>
    </row>
    <row r="980" spans="11:12" ht="12.75" x14ac:dyDescent="0.2">
      <c r="K980" s="3"/>
      <c r="L980" s="3"/>
    </row>
    <row r="981" spans="11:12" ht="12.75" x14ac:dyDescent="0.2">
      <c r="K981" s="3"/>
      <c r="L981" s="3"/>
    </row>
    <row r="982" spans="11:12" ht="12.75" x14ac:dyDescent="0.2">
      <c r="K982" s="3"/>
      <c r="L982" s="3"/>
    </row>
    <row r="983" spans="11:12" ht="12.75" x14ac:dyDescent="0.2">
      <c r="K983" s="3"/>
      <c r="L983" s="3"/>
    </row>
    <row r="984" spans="11:12" ht="12.75" x14ac:dyDescent="0.2">
      <c r="K984" s="3"/>
      <c r="L984" s="3"/>
    </row>
    <row r="985" spans="11:12" ht="12.75" x14ac:dyDescent="0.2">
      <c r="K985" s="3"/>
      <c r="L985" s="3"/>
    </row>
    <row r="986" spans="11:12" ht="12.75" x14ac:dyDescent="0.2">
      <c r="K986" s="3"/>
      <c r="L986" s="3"/>
    </row>
    <row r="987" spans="11:12" ht="12.75" x14ac:dyDescent="0.2">
      <c r="K987" s="3"/>
      <c r="L987" s="3"/>
    </row>
    <row r="988" spans="11:12" ht="12.75" x14ac:dyDescent="0.2">
      <c r="K988" s="3"/>
      <c r="L988" s="3"/>
    </row>
    <row r="989" spans="11:12" ht="12.75" x14ac:dyDescent="0.2">
      <c r="K989" s="3"/>
      <c r="L989" s="3"/>
    </row>
    <row r="990" spans="11:12" ht="12.75" x14ac:dyDescent="0.2">
      <c r="K990" s="3"/>
      <c r="L990" s="3"/>
    </row>
    <row r="991" spans="11:12" ht="12.75" x14ac:dyDescent="0.2">
      <c r="K991" s="3"/>
      <c r="L991" s="3"/>
    </row>
    <row r="992" spans="11:12" ht="12.75" x14ac:dyDescent="0.2">
      <c r="K992" s="3"/>
      <c r="L992" s="3"/>
    </row>
    <row r="993" spans="11:12" ht="12.75" x14ac:dyDescent="0.2">
      <c r="K993" s="3"/>
      <c r="L993" s="3"/>
    </row>
    <row r="994" spans="11:12" ht="12.75" x14ac:dyDescent="0.2">
      <c r="K994" s="3"/>
      <c r="L994" s="3"/>
    </row>
    <row r="995" spans="11:12" ht="12.75" x14ac:dyDescent="0.2">
      <c r="K995" s="3"/>
      <c r="L995" s="3"/>
    </row>
    <row r="996" spans="11:12" ht="12.75" x14ac:dyDescent="0.2">
      <c r="K996" s="3"/>
      <c r="L996" s="3"/>
    </row>
    <row r="997" spans="11:12" ht="12.75" x14ac:dyDescent="0.2">
      <c r="K997" s="3"/>
      <c r="L997" s="3"/>
    </row>
    <row r="998" spans="11:12" ht="12.75" x14ac:dyDescent="0.2">
      <c r="K998" s="3"/>
      <c r="L998" s="3"/>
    </row>
    <row r="999" spans="11:12" ht="12.75" x14ac:dyDescent="0.2">
      <c r="K999" s="3"/>
      <c r="L999" s="3"/>
    </row>
    <row r="1000" spans="11:12" ht="12.75" x14ac:dyDescent="0.2">
      <c r="K1000" s="3"/>
      <c r="L1000" s="3"/>
    </row>
    <row r="1001" spans="11:12" ht="12.75" x14ac:dyDescent="0.2">
      <c r="K1001" s="3"/>
      <c r="L1001" s="3"/>
    </row>
    <row r="1002" spans="11:12" ht="12.75" x14ac:dyDescent="0.2">
      <c r="K1002" s="3"/>
      <c r="L1002" s="3"/>
    </row>
    <row r="1003" spans="11:12" ht="12.75" x14ac:dyDescent="0.2">
      <c r="K1003" s="3"/>
      <c r="L1003" s="3"/>
    </row>
    <row r="1004" spans="11:12" ht="12.75" x14ac:dyDescent="0.2">
      <c r="K1004" s="3"/>
      <c r="L1004" s="3"/>
    </row>
    <row r="1005" spans="11:12" ht="12.75" x14ac:dyDescent="0.2">
      <c r="K1005" s="3"/>
      <c r="L1005" s="3"/>
    </row>
    <row r="1006" spans="11:12" ht="12.75" x14ac:dyDescent="0.2">
      <c r="K1006" s="3"/>
      <c r="L1006" s="3"/>
    </row>
    <row r="1007" spans="11:12" ht="12.75" x14ac:dyDescent="0.2">
      <c r="K1007" s="3"/>
      <c r="L1007" s="3"/>
    </row>
    <row r="1008" spans="11:12" ht="12.75" x14ac:dyDescent="0.2">
      <c r="K1008" s="3"/>
      <c r="L1008" s="3"/>
    </row>
    <row r="1009" spans="11:12" ht="12.75" x14ac:dyDescent="0.2">
      <c r="K1009" s="3"/>
      <c r="L1009" s="3"/>
    </row>
    <row r="1010" spans="11:12" ht="12.75" x14ac:dyDescent="0.2">
      <c r="K1010" s="3"/>
      <c r="L1010" s="3"/>
    </row>
    <row r="1011" spans="11:12" ht="12.75" x14ac:dyDescent="0.2">
      <c r="K1011" s="3"/>
      <c r="L1011" s="3"/>
    </row>
    <row r="1012" spans="11:12" ht="12.75" x14ac:dyDescent="0.2">
      <c r="K1012" s="3"/>
      <c r="L1012" s="3"/>
    </row>
    <row r="1013" spans="11:12" ht="12.75" x14ac:dyDescent="0.2">
      <c r="K1013" s="3"/>
      <c r="L1013" s="3"/>
    </row>
    <row r="1014" spans="11:12" ht="12.75" x14ac:dyDescent="0.2">
      <c r="K1014" s="3"/>
      <c r="L1014" s="3"/>
    </row>
    <row r="1015" spans="11:12" ht="12.75" x14ac:dyDescent="0.2">
      <c r="K1015" s="3"/>
      <c r="L1015" s="3"/>
    </row>
    <row r="1016" spans="11:12" ht="12.75" x14ac:dyDescent="0.2">
      <c r="K1016" s="3"/>
      <c r="L1016" s="3"/>
    </row>
    <row r="1017" spans="11:12" ht="12.75" x14ac:dyDescent="0.2">
      <c r="K1017" s="3"/>
      <c r="L1017" s="3"/>
    </row>
    <row r="1018" spans="11:12" ht="12.75" x14ac:dyDescent="0.2">
      <c r="K1018" s="3"/>
      <c r="L1018" s="3"/>
    </row>
    <row r="1019" spans="11:12" ht="12.75" x14ac:dyDescent="0.2">
      <c r="K1019" s="3"/>
      <c r="L1019" s="3"/>
    </row>
    <row r="1020" spans="11:12" ht="12.75" x14ac:dyDescent="0.2">
      <c r="K1020" s="3"/>
      <c r="L1020" s="3"/>
    </row>
    <row r="1021" spans="11:12" ht="12.75" x14ac:dyDescent="0.2">
      <c r="K1021" s="3"/>
      <c r="L1021" s="3"/>
    </row>
    <row r="1022" spans="11:12" ht="12.75" x14ac:dyDescent="0.2">
      <c r="K1022" s="3"/>
      <c r="L1022" s="3"/>
    </row>
    <row r="1023" spans="11:12" ht="12.75" x14ac:dyDescent="0.2">
      <c r="K1023" s="3"/>
      <c r="L1023" s="3"/>
    </row>
    <row r="1024" spans="11:12" ht="12.75" x14ac:dyDescent="0.2">
      <c r="K1024" s="3"/>
      <c r="L1024" s="3"/>
    </row>
    <row r="1025" spans="11:12" ht="12.75" x14ac:dyDescent="0.2">
      <c r="K1025" s="3"/>
      <c r="L1025" s="3"/>
    </row>
  </sheetData>
  <hyperlinks>
    <hyperlink ref="H2" r:id="rId1" location="8975K336" xr:uid="{00000000-0004-0000-0200-000000000000}"/>
    <hyperlink ref="H3" r:id="rId2" location="3511t12" xr:uid="{00000000-0004-0000-0200-000001000000}"/>
    <hyperlink ref="H4" r:id="rId3" location="3511t111" xr:uid="{00000000-0004-0000-0200-000002000000}"/>
    <hyperlink ref="H5" r:id="rId4" location="3511t111" xr:uid="{00000000-0004-0000-0200-000003000000}"/>
    <hyperlink ref="H6" r:id="rId5" location="3511t111" xr:uid="{00000000-0004-0000-0200-000004000000}"/>
    <hyperlink ref="H7" r:id="rId6" location="8974k28" xr:uid="{00000000-0004-0000-0200-000005000000}"/>
    <hyperlink ref="H8" r:id="rId7" location="8974K21" xr:uid="{00000000-0004-0000-0200-000006000000}"/>
    <hyperlink ref="H9" r:id="rId8" location="8974k66" xr:uid="{00000000-0004-0000-0200-000007000000}"/>
    <hyperlink ref="H10" r:id="rId9" location="8974K12" xr:uid="{00000000-0004-0000-0200-000008000000}"/>
    <hyperlink ref="H11" r:id="rId10" location="8975K597" xr:uid="{00000000-0004-0000-0200-000009000000}"/>
    <hyperlink ref="H13" r:id="rId11" location="8975k89" xr:uid="{00000000-0004-0000-0200-00000A000000}"/>
    <hyperlink ref="H15" r:id="rId12" location="97345a104" xr:uid="{00000000-0004-0000-0200-00000B000000}"/>
    <hyperlink ref="H16" r:id="rId13" location="92210a077" xr:uid="{00000000-0004-0000-0200-00000C000000}"/>
    <hyperlink ref="H17" r:id="rId14" location="92210a108" xr:uid="{00000000-0004-0000-0200-00000D000000}"/>
    <hyperlink ref="H18" r:id="rId15" location="92196a108" xr:uid="{00000000-0004-0000-0200-00000E000000}"/>
    <hyperlink ref="H19" r:id="rId16" location="91979a403" xr:uid="{00000000-0004-0000-0200-00000F000000}"/>
    <hyperlink ref="H20" r:id="rId17" location="92210a081" xr:uid="{00000000-0004-0000-0200-000010000000}"/>
    <hyperlink ref="H21" r:id="rId18" location="92125a190" xr:uid="{00000000-0004-0000-0200-000011000000}"/>
    <hyperlink ref="H22" r:id="rId19" location="92210a114" xr:uid="{00000000-0004-0000-0200-000012000000}"/>
    <hyperlink ref="H24" r:id="rId20" location="9464K511" xr:uid="{00000000-0004-0000-0200-000013000000}"/>
    <hyperlink ref="H25" r:id="rId21" location="9464k271" xr:uid="{00000000-0004-0000-0200-000014000000}"/>
    <hyperlink ref="H26" r:id="rId22" location="1170N29" xr:uid="{00000000-0004-0000-0200-000015000000}"/>
    <hyperlink ref="H27" r:id="rId23" location="9464k41" xr:uid="{00000000-0004-0000-0200-000016000000}"/>
    <hyperlink ref="H29" r:id="rId24" location="57155k205" xr:uid="{00000000-0004-0000-0200-000017000000}"/>
    <hyperlink ref="H30" r:id="rId25" location="7887K12" xr:uid="{00000000-0004-0000-0200-000018000000}"/>
    <hyperlink ref="H31" r:id="rId26" location="7887K19" xr:uid="{00000000-0004-0000-0200-000019000000}"/>
    <hyperlink ref="H32" r:id="rId27" location="1375K15" xr:uid="{00000000-0004-0000-0200-00001A000000}"/>
    <hyperlink ref="H39" r:id="rId28" xr:uid="{00000000-0004-0000-0200-00001B000000}"/>
    <hyperlink ref="H40" r:id="rId29" xr:uid="{00000000-0004-0000-0200-00001C000000}"/>
  </hyperlinks>
  <pageMargins left="0.7" right="0.7" top="0.75" bottom="0.75" header="0.3" footer="0.3"/>
  <legacy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Piezo Chamber</vt:lpstr>
      <vt:lpstr>Reel housing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</cp:lastModifiedBy>
  <dcterms:created xsi:type="dcterms:W3CDTF">2019-10-02T21:15:11Z</dcterms:created>
  <dcterms:modified xsi:type="dcterms:W3CDTF">2019-10-02T21:15:11Z</dcterms:modified>
</cp:coreProperties>
</file>