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12990" yWindow="-75" windowWidth="15525" windowHeight="12330" tabRatio="500"/>
  </bookViews>
  <sheets>
    <sheet name="Feuil1" sheetId="1" r:id="rId1"/>
  </sheet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" i="1" l="1"/>
  <c r="L9" i="1"/>
  <c r="M9" i="1"/>
  <c r="N9" i="1"/>
  <c r="L10" i="1"/>
  <c r="N10" i="1"/>
  <c r="O7" i="1"/>
  <c r="Q7" i="1"/>
  <c r="O9" i="1"/>
  <c r="P9" i="1"/>
  <c r="Q9" i="1"/>
  <c r="P10" i="1"/>
  <c r="L24" i="1"/>
  <c r="M24" i="1"/>
  <c r="N24" i="1"/>
  <c r="O24" i="1"/>
  <c r="P24" i="1"/>
  <c r="Q24" i="1"/>
  <c r="L37" i="1"/>
  <c r="M37" i="1"/>
  <c r="N37" i="1"/>
  <c r="O37" i="1"/>
  <c r="P37" i="1"/>
  <c r="Q37" i="1"/>
  <c r="L50" i="1"/>
  <c r="L75" i="1" s="1"/>
  <c r="M50" i="1"/>
  <c r="M75" i="1" s="1"/>
  <c r="N50" i="1"/>
  <c r="O50" i="1"/>
  <c r="P50" i="1"/>
  <c r="Q50" i="1"/>
  <c r="L53" i="1"/>
  <c r="M53" i="1"/>
  <c r="N53" i="1"/>
  <c r="O53" i="1"/>
  <c r="P53" i="1"/>
  <c r="Q53" i="1"/>
  <c r="L54" i="1"/>
  <c r="M54" i="1"/>
  <c r="N54" i="1"/>
  <c r="O54" i="1"/>
  <c r="P54" i="1"/>
  <c r="Q54" i="1"/>
  <c r="M56" i="1"/>
  <c r="O56" i="1"/>
  <c r="Q56" i="1"/>
  <c r="M57" i="1"/>
  <c r="O57" i="1"/>
  <c r="Q57" i="1"/>
  <c r="M58" i="1"/>
  <c r="O58" i="1"/>
  <c r="Q58" i="1"/>
  <c r="L61" i="1"/>
  <c r="M61" i="1"/>
  <c r="N61" i="1"/>
  <c r="O61" i="1"/>
  <c r="P61" i="1"/>
  <c r="Q61" i="1"/>
  <c r="L62" i="1"/>
  <c r="M62" i="1"/>
  <c r="N62" i="1"/>
  <c r="O62" i="1"/>
  <c r="P62" i="1"/>
  <c r="Q62" i="1"/>
  <c r="L63" i="1"/>
  <c r="M63" i="1"/>
  <c r="N63" i="1"/>
  <c r="O63" i="1"/>
  <c r="P63" i="1"/>
  <c r="Q63" i="1"/>
  <c r="L64" i="1"/>
  <c r="M64" i="1"/>
  <c r="N64" i="1"/>
  <c r="O64" i="1"/>
  <c r="P64" i="1"/>
  <c r="Q64" i="1"/>
  <c r="L65" i="1"/>
  <c r="M65" i="1"/>
  <c r="N65" i="1"/>
  <c r="O65" i="1"/>
  <c r="P65" i="1"/>
  <c r="Q65" i="1"/>
  <c r="L66" i="1"/>
  <c r="M66" i="1"/>
  <c r="N66" i="1"/>
  <c r="O66" i="1"/>
  <c r="P66" i="1"/>
  <c r="Q66" i="1"/>
  <c r="L67" i="1"/>
  <c r="M67" i="1"/>
  <c r="N67" i="1"/>
  <c r="O67" i="1"/>
  <c r="P67" i="1"/>
  <c r="Q67" i="1"/>
  <c r="L69" i="1"/>
  <c r="M69" i="1"/>
  <c r="N69" i="1"/>
  <c r="O69" i="1"/>
  <c r="P69" i="1"/>
  <c r="Q69" i="1"/>
  <c r="L70" i="1"/>
  <c r="M70" i="1"/>
  <c r="N70" i="1"/>
  <c r="O70" i="1"/>
  <c r="P70" i="1"/>
  <c r="Q70" i="1"/>
  <c r="L71" i="1"/>
  <c r="M71" i="1"/>
  <c r="N71" i="1"/>
  <c r="O71" i="1"/>
  <c r="P71" i="1"/>
  <c r="Q71" i="1"/>
  <c r="L72" i="1"/>
  <c r="M72" i="1"/>
  <c r="N72" i="1"/>
  <c r="O72" i="1"/>
  <c r="P72" i="1"/>
  <c r="Q72" i="1"/>
  <c r="N75" i="1"/>
  <c r="O75" i="1"/>
  <c r="P75" i="1"/>
  <c r="Q75" i="1"/>
  <c r="L76" i="1"/>
  <c r="M76" i="1"/>
  <c r="N76" i="1"/>
  <c r="O76" i="1"/>
  <c r="P76" i="1"/>
  <c r="Q76" i="1"/>
  <c r="L77" i="1"/>
  <c r="M77" i="1"/>
  <c r="N77" i="1"/>
  <c r="O77" i="1"/>
  <c r="P77" i="1"/>
  <c r="Q77" i="1"/>
  <c r="L78" i="1"/>
  <c r="M78" i="1"/>
  <c r="N78" i="1"/>
  <c r="O78" i="1"/>
  <c r="P78" i="1"/>
  <c r="Q78" i="1"/>
  <c r="L79" i="1"/>
  <c r="M79" i="1"/>
  <c r="N79" i="1"/>
  <c r="O79" i="1"/>
  <c r="P79" i="1"/>
  <c r="Q79" i="1"/>
  <c r="L80" i="1"/>
  <c r="M80" i="1"/>
  <c r="N80" i="1"/>
  <c r="O80" i="1"/>
  <c r="P80" i="1"/>
  <c r="Q80" i="1"/>
  <c r="L81" i="1"/>
  <c r="M81" i="1"/>
  <c r="N81" i="1"/>
  <c r="O81" i="1"/>
  <c r="P81" i="1"/>
  <c r="Q81" i="1"/>
  <c r="K58" i="1"/>
  <c r="K57" i="1"/>
  <c r="K24" i="1"/>
  <c r="K53" i="1" s="1"/>
  <c r="J24" i="1"/>
  <c r="I58" i="1"/>
  <c r="I57" i="1"/>
  <c r="I24" i="1"/>
  <c r="H24" i="1"/>
  <c r="I56" i="1"/>
  <c r="G58" i="1"/>
  <c r="G57" i="1"/>
  <c r="G24" i="1"/>
  <c r="F24" i="1"/>
  <c r="G56" i="1"/>
  <c r="E58" i="1"/>
  <c r="E57" i="1"/>
  <c r="E24" i="1"/>
  <c r="D24" i="1"/>
  <c r="E56" i="1"/>
  <c r="K72" i="1"/>
  <c r="J72" i="1"/>
  <c r="I72" i="1"/>
  <c r="H72" i="1"/>
  <c r="G72" i="1"/>
  <c r="F72" i="1"/>
  <c r="E72" i="1"/>
  <c r="K71" i="1"/>
  <c r="J71" i="1"/>
  <c r="I71" i="1"/>
  <c r="H71" i="1"/>
  <c r="G71" i="1"/>
  <c r="F71" i="1"/>
  <c r="E71" i="1"/>
  <c r="J70" i="1"/>
  <c r="I70" i="1"/>
  <c r="H70" i="1"/>
  <c r="G70" i="1"/>
  <c r="F70" i="1"/>
  <c r="E70" i="1"/>
  <c r="K37" i="1"/>
  <c r="K69" i="1" s="1"/>
  <c r="J37" i="1"/>
  <c r="J69" i="1" s="1"/>
  <c r="I37" i="1"/>
  <c r="I69" i="1"/>
  <c r="H37" i="1"/>
  <c r="H69" i="1"/>
  <c r="G37" i="1"/>
  <c r="G69" i="1"/>
  <c r="F37" i="1"/>
  <c r="F69" i="1"/>
  <c r="E37" i="1"/>
  <c r="E69" i="1"/>
  <c r="D72" i="1"/>
  <c r="D71" i="1"/>
  <c r="D70" i="1"/>
  <c r="D37" i="1"/>
  <c r="D69" i="1"/>
  <c r="J54" i="1"/>
  <c r="I54" i="1"/>
  <c r="H54" i="1"/>
  <c r="G54" i="1"/>
  <c r="F54" i="1"/>
  <c r="E54" i="1"/>
  <c r="J53" i="1"/>
  <c r="I53" i="1"/>
  <c r="H53" i="1"/>
  <c r="G53" i="1"/>
  <c r="F53" i="1"/>
  <c r="E53" i="1"/>
  <c r="D53" i="1"/>
  <c r="D54" i="1"/>
  <c r="K67" i="1"/>
  <c r="J67" i="1"/>
  <c r="I67" i="1"/>
  <c r="H67" i="1"/>
  <c r="G67" i="1"/>
  <c r="F67" i="1"/>
  <c r="E67" i="1"/>
  <c r="D67" i="1"/>
  <c r="K65" i="1"/>
  <c r="J65" i="1"/>
  <c r="I65" i="1"/>
  <c r="H65" i="1"/>
  <c r="G65" i="1"/>
  <c r="F65" i="1"/>
  <c r="E65" i="1"/>
  <c r="D65" i="1"/>
  <c r="K63" i="1"/>
  <c r="J63" i="1"/>
  <c r="I63" i="1"/>
  <c r="H63" i="1"/>
  <c r="G63" i="1"/>
  <c r="F63" i="1"/>
  <c r="E63" i="1"/>
  <c r="D63" i="1"/>
  <c r="J66" i="1"/>
  <c r="I66" i="1"/>
  <c r="H66" i="1"/>
  <c r="G66" i="1"/>
  <c r="F66" i="1"/>
  <c r="E66" i="1"/>
  <c r="J64" i="1"/>
  <c r="I64" i="1"/>
  <c r="H64" i="1"/>
  <c r="G64" i="1"/>
  <c r="F64" i="1"/>
  <c r="E64" i="1"/>
  <c r="J62" i="1"/>
  <c r="I62" i="1"/>
  <c r="H62" i="1"/>
  <c r="G62" i="1"/>
  <c r="F62" i="1"/>
  <c r="E62" i="1"/>
  <c r="J61" i="1"/>
  <c r="I61" i="1"/>
  <c r="H61" i="1"/>
  <c r="G61" i="1"/>
  <c r="F61" i="1"/>
  <c r="E61" i="1"/>
  <c r="D66" i="1"/>
  <c r="D64" i="1"/>
  <c r="D62" i="1"/>
  <c r="D61" i="1"/>
  <c r="K81" i="1"/>
  <c r="J81" i="1"/>
  <c r="I81" i="1"/>
  <c r="H81" i="1"/>
  <c r="G81" i="1"/>
  <c r="F81" i="1"/>
  <c r="E81" i="1"/>
  <c r="K80" i="1"/>
  <c r="J80" i="1"/>
  <c r="I80" i="1"/>
  <c r="H80" i="1"/>
  <c r="G80" i="1"/>
  <c r="F80" i="1"/>
  <c r="E80" i="1"/>
  <c r="K79" i="1"/>
  <c r="J79" i="1"/>
  <c r="I79" i="1"/>
  <c r="H79" i="1"/>
  <c r="G79" i="1"/>
  <c r="F79" i="1"/>
  <c r="E79" i="1"/>
  <c r="K78" i="1"/>
  <c r="J78" i="1"/>
  <c r="I78" i="1"/>
  <c r="H78" i="1"/>
  <c r="G78" i="1"/>
  <c r="F78" i="1"/>
  <c r="E78" i="1"/>
  <c r="K77" i="1"/>
  <c r="J77" i="1"/>
  <c r="I77" i="1"/>
  <c r="H77" i="1"/>
  <c r="G77" i="1"/>
  <c r="F77" i="1"/>
  <c r="E77" i="1"/>
  <c r="K76" i="1"/>
  <c r="J76" i="1"/>
  <c r="I76" i="1"/>
  <c r="H76" i="1"/>
  <c r="G76" i="1"/>
  <c r="F76" i="1"/>
  <c r="E76" i="1"/>
  <c r="K50" i="1"/>
  <c r="J50" i="1"/>
  <c r="J75" i="1" s="1"/>
  <c r="I50" i="1"/>
  <c r="I75" i="1"/>
  <c r="H50" i="1"/>
  <c r="H75" i="1"/>
  <c r="G50" i="1"/>
  <c r="G75" i="1"/>
  <c r="F50" i="1"/>
  <c r="F75" i="1"/>
  <c r="E50" i="1"/>
  <c r="E75" i="1"/>
  <c r="D81" i="1"/>
  <c r="D80" i="1"/>
  <c r="D79" i="1"/>
  <c r="D78" i="1"/>
  <c r="D77" i="1"/>
  <c r="D76" i="1"/>
  <c r="D50" i="1"/>
  <c r="D75" i="1"/>
  <c r="T39" i="1"/>
  <c r="T40" i="1"/>
  <c r="T41" i="1"/>
  <c r="T42" i="1"/>
  <c r="T43" i="1"/>
  <c r="T44" i="1"/>
  <c r="T45" i="1"/>
  <c r="T46" i="1"/>
  <c r="T47" i="1"/>
  <c r="T48" i="1"/>
  <c r="T49" i="1"/>
  <c r="R39" i="1"/>
  <c r="R40" i="1"/>
  <c r="R41" i="1"/>
  <c r="R42" i="1"/>
  <c r="R43" i="1"/>
  <c r="R44" i="1"/>
  <c r="R45" i="1"/>
  <c r="R46" i="1"/>
  <c r="R47" i="1"/>
  <c r="R48" i="1"/>
  <c r="R49" i="1"/>
  <c r="T26" i="1"/>
  <c r="T27" i="1"/>
  <c r="T28" i="1"/>
  <c r="T29" i="1"/>
  <c r="T30" i="1"/>
  <c r="T31" i="1"/>
  <c r="T32" i="1"/>
  <c r="T33" i="1"/>
  <c r="T34" i="1"/>
  <c r="T35" i="1"/>
  <c r="T36" i="1"/>
  <c r="T37" i="1"/>
  <c r="U35" i="1" s="1"/>
  <c r="U36" i="1"/>
  <c r="U34" i="1"/>
  <c r="U33" i="1"/>
  <c r="U32" i="1"/>
  <c r="U31" i="1"/>
  <c r="U30" i="1"/>
  <c r="U29" i="1"/>
  <c r="U28" i="1"/>
  <c r="U27" i="1"/>
  <c r="U26" i="1"/>
  <c r="U37" i="1" s="1"/>
  <c r="R26" i="1"/>
  <c r="R27" i="1"/>
  <c r="R28" i="1"/>
  <c r="R29" i="1"/>
  <c r="R30" i="1"/>
  <c r="R31" i="1"/>
  <c r="R32" i="1"/>
  <c r="R33" i="1"/>
  <c r="R34" i="1"/>
  <c r="R35" i="1"/>
  <c r="R36" i="1"/>
  <c r="R37" i="1"/>
  <c r="S36" i="1" s="1"/>
  <c r="S34" i="1"/>
  <c r="S33" i="1"/>
  <c r="S32" i="1"/>
  <c r="S30" i="1"/>
  <c r="S29" i="1"/>
  <c r="S28" i="1"/>
  <c r="S26" i="1"/>
  <c r="T13" i="1"/>
  <c r="T14" i="1"/>
  <c r="T15" i="1"/>
  <c r="T16" i="1"/>
  <c r="T17" i="1"/>
  <c r="T18" i="1"/>
  <c r="T19" i="1"/>
  <c r="T20" i="1"/>
  <c r="T21" i="1"/>
  <c r="T23" i="1"/>
  <c r="T22" i="1"/>
  <c r="R14" i="1"/>
  <c r="R15" i="1"/>
  <c r="R16" i="1"/>
  <c r="R17" i="1"/>
  <c r="R18" i="1"/>
  <c r="R19" i="1"/>
  <c r="R20" i="1"/>
  <c r="R21" i="1"/>
  <c r="R23" i="1"/>
  <c r="R22" i="1"/>
  <c r="R24" i="1"/>
  <c r="S23" i="1"/>
  <c r="S22" i="1"/>
  <c r="S21" i="1"/>
  <c r="S20" i="1"/>
  <c r="S19" i="1"/>
  <c r="S18" i="1"/>
  <c r="S17" i="1"/>
  <c r="S16" i="1"/>
  <c r="S15" i="1"/>
  <c r="S14" i="1"/>
  <c r="S24" i="1"/>
  <c r="T10" i="1"/>
  <c r="T9" i="1"/>
  <c r="T8" i="1"/>
  <c r="R10" i="1"/>
  <c r="R9" i="1"/>
  <c r="R8" i="1"/>
  <c r="C9" i="1"/>
  <c r="C10" i="1"/>
  <c r="C37" i="1"/>
  <c r="C50" i="1"/>
  <c r="B24" i="1"/>
  <c r="C24" i="1"/>
  <c r="S27" i="1" l="1"/>
  <c r="S37" i="1" s="1"/>
  <c r="S31" i="1"/>
  <c r="S35" i="1"/>
  <c r="T50" i="1"/>
  <c r="U47" i="1" s="1"/>
  <c r="R50" i="1"/>
  <c r="S47" i="1" s="1"/>
  <c r="T24" i="1"/>
  <c r="U22" i="1" s="1"/>
  <c r="K62" i="1"/>
  <c r="K61" i="1"/>
  <c r="K70" i="1"/>
  <c r="K75" i="1"/>
  <c r="K66" i="1"/>
  <c r="K54" i="1"/>
  <c r="K56" i="1"/>
  <c r="K64" i="1"/>
  <c r="U44" i="1" l="1"/>
  <c r="U43" i="1"/>
  <c r="U39" i="1"/>
  <c r="U45" i="1"/>
  <c r="U40" i="1"/>
  <c r="U46" i="1"/>
  <c r="U42" i="1"/>
  <c r="U49" i="1"/>
  <c r="U41" i="1"/>
  <c r="U48" i="1"/>
  <c r="S49" i="1"/>
  <c r="S48" i="1"/>
  <c r="S43" i="1"/>
  <c r="S39" i="1"/>
  <c r="S45" i="1"/>
  <c r="S41" i="1"/>
  <c r="S40" i="1"/>
  <c r="S46" i="1"/>
  <c r="S42" i="1"/>
  <c r="S44" i="1"/>
  <c r="U21" i="1"/>
  <c r="U15" i="1"/>
  <c r="U17" i="1"/>
  <c r="U18" i="1"/>
  <c r="U13" i="1"/>
  <c r="U23" i="1"/>
  <c r="U16" i="1"/>
  <c r="U14" i="1"/>
  <c r="U19" i="1"/>
  <c r="U20" i="1"/>
  <c r="U50" i="1" l="1"/>
  <c r="S50" i="1"/>
  <c r="U24" i="1"/>
</calcChain>
</file>

<file path=xl/sharedStrings.xml><?xml version="1.0" encoding="utf-8"?>
<sst xmlns="http://schemas.openxmlformats.org/spreadsheetml/2006/main" count="118" uniqueCount="65">
  <si>
    <t>Plan</t>
  </si>
  <si>
    <t>Program Size (LOC)</t>
  </si>
  <si>
    <t>Réel</t>
  </si>
  <si>
    <t xml:space="preserve">Total développement : </t>
  </si>
  <si>
    <t>Défauts injectés</t>
  </si>
  <si>
    <t>Défauts trouvés</t>
  </si>
  <si>
    <t>Historique Plan</t>
  </si>
  <si>
    <t>Historique Plan %</t>
  </si>
  <si>
    <t>Historique Actuel</t>
  </si>
  <si>
    <t>Historique Actuel %</t>
  </si>
  <si>
    <t>Effort (minutes)</t>
  </si>
  <si>
    <t>Projet 1</t>
  </si>
  <si>
    <t>Projet 2</t>
  </si>
  <si>
    <t>Projet 3</t>
  </si>
  <si>
    <t>Projet 4</t>
  </si>
  <si>
    <t>Projet 5</t>
  </si>
  <si>
    <t>Projet 6</t>
  </si>
  <si>
    <t>Projet 7</t>
  </si>
  <si>
    <t xml:space="preserve">Total  : </t>
  </si>
  <si>
    <t>Exigences - EXIG</t>
  </si>
  <si>
    <t>Planification - PLAN</t>
  </si>
  <si>
    <t>Conception détaillée - CONDET</t>
  </si>
  <si>
    <t>Revue de conception détaillée - CONDETREV</t>
  </si>
  <si>
    <t>Code - CODE</t>
  </si>
  <si>
    <t>Revue de code - CODEREV</t>
  </si>
  <si>
    <t>Tests - TEST</t>
  </si>
  <si>
    <t>Revue indépendante - CODEREVI</t>
  </si>
  <si>
    <t>Bilan - BILAN</t>
  </si>
  <si>
    <t>Base ( B ) - taille de la base</t>
  </si>
  <si>
    <t>Modified ( M ) - nombre de lignes à modifier</t>
  </si>
  <si>
    <t>Added ( A ) - voir calcul sur formulaire</t>
  </si>
  <si>
    <t>Reused ( R ) - réutilisé d'un autre TP</t>
  </si>
  <si>
    <t>Total ( T ) - taille totale</t>
  </si>
  <si>
    <t>Total New Reused (NO) - Code nouveau qui sera réutilisé</t>
  </si>
  <si>
    <t>Projet 8</t>
  </si>
  <si>
    <t>Deleted ( D ) - nombre de lignes à supprimer</t>
  </si>
  <si>
    <t>Total New and Changed ( N ) - effort de développement.</t>
  </si>
  <si>
    <t>Tests indépendants - TESTI</t>
  </si>
  <si>
    <t>n. d. t. total / effort total</t>
  </si>
  <si>
    <t>Nombre de défauts trouvés</t>
  </si>
  <si>
    <t>n. d. t. revue de concep. / effort de revue de conception</t>
  </si>
  <si>
    <t>n. d. t. revue de code / effort de revue de code</t>
  </si>
  <si>
    <t>n. d. t. compilation / effort de compilation</t>
  </si>
  <si>
    <t>n. d. t. en test / effort de test</t>
  </si>
  <si>
    <t>n. d. t. en revue indep. / effort de revue indep.</t>
  </si>
  <si>
    <t>n. d. t. en test indep. / effort de test indep.</t>
  </si>
  <si>
    <t>Nombre de défauts injectés</t>
  </si>
  <si>
    <t>n. d. i. total / effort total</t>
  </si>
  <si>
    <t>n. d. i. exigences / effort total</t>
  </si>
  <si>
    <t>n. d. i. conception / effort total</t>
  </si>
  <si>
    <t>n. d. i. code / effort total</t>
  </si>
  <si>
    <t>n. d. i. exigences / effort en exigences</t>
  </si>
  <si>
    <t>n. d. i. conception / effort en conception</t>
  </si>
  <si>
    <t>n. d. i. code / effort en code</t>
  </si>
  <si>
    <t>Productivité taille totale</t>
  </si>
  <si>
    <t>n. d. i. total / taille total</t>
  </si>
  <si>
    <t>Productivité taille nouveau code</t>
  </si>
  <si>
    <t>n. d. i. total / taille nouveau code</t>
  </si>
  <si>
    <t>n. d. i. en code / taille total</t>
  </si>
  <si>
    <t>n. d. i. en code / taille nouveau code</t>
  </si>
  <si>
    <t>Plan / Réel - effort</t>
  </si>
  <si>
    <t>Plan / Réel - taille totale</t>
  </si>
  <si>
    <t>Plan / Réel - taille nouveau code</t>
  </si>
  <si>
    <t>Ceci est un exemple de données et d'indicateurs que vous pouvez produire pour analyser vos données et faire certains constats sur votre processus de développement personnel. Travail à faire : 1 - Essayer de développer d'autres mesures dérivées. 2 - Essayer de mettre en graphique les mesures dérivées pour voir si vous observez certaines tendances.</t>
  </si>
  <si>
    <t>Tests d'intégration - INTEG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</si>
</sst>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52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wrapText="1"/>
    </xf>
    <xf numFmtId="1" fontId="0" fillId="0" borderId="0" xfId="0" applyNumberFormat="1" applyFont="1" applyFill="1" applyAlignment="1">
      <alignment horizontal="right"/>
    </xf>
    <xf numFmtId="0" fontId="3" fillId="0" borderId="0" xfId="0" applyFont="1" applyFill="1"/>
    <xf numFmtId="0" fontId="3" fillId="0" borderId="0" xfId="0" applyFont="1" applyFill="1" applyAlignment="1">
      <alignment horizontal="right" wrapText="1"/>
    </xf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right"/>
    </xf>
    <xf numFmtId="9" fontId="3" fillId="0" borderId="0" xfId="81" applyFont="1" applyFill="1" applyAlignment="1">
      <alignment horizontal="right"/>
    </xf>
    <xf numFmtId="0" fontId="0" fillId="0" borderId="0" xfId="0" applyFon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9" fontId="1" fillId="0" borderId="0" xfId="81" applyFont="1" applyFill="1" applyAlignment="1">
      <alignment horizontal="right"/>
    </xf>
    <xf numFmtId="0" fontId="7" fillId="3" borderId="0" xfId="0" applyFont="1" applyFill="1" applyAlignment="1">
      <alignment wrapText="1"/>
    </xf>
    <xf numFmtId="0" fontId="0" fillId="2" borderId="0" xfId="0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8" fillId="0" borderId="0" xfId="0" applyFont="1"/>
  </cellXfs>
  <cellStyles count="52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Normal" xfId="0" builtinId="0"/>
    <cellStyle name="Percent" xfId="8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tabSelected="1" zoomScale="85" zoomScaleNormal="85" zoomScalePageLayoutView="75" workbookViewId="0">
      <pane ySplit="2" topLeftCell="A3" activePane="bottomLeft" state="frozen"/>
      <selection pane="bottomLeft" activeCell="C8" sqref="C8"/>
    </sheetView>
  </sheetViews>
  <sheetFormatPr defaultColWidth="10.875" defaultRowHeight="15.75" x14ac:dyDescent="0.25"/>
  <cols>
    <col min="1" max="1" width="50.375" style="13" customWidth="1"/>
    <col min="2" max="17" width="10" style="14" customWidth="1"/>
    <col min="18" max="18" width="10" style="15" customWidth="1"/>
    <col min="19" max="19" width="11.625" style="15" customWidth="1"/>
    <col min="20" max="21" width="10.875" style="15"/>
    <col min="22" max="16384" width="10.875" style="13"/>
  </cols>
  <sheetData>
    <row r="1" spans="1:21" ht="189" x14ac:dyDescent="0.35">
      <c r="A1" s="20" t="s">
        <v>63</v>
      </c>
      <c r="B1" s="14" t="s">
        <v>11</v>
      </c>
      <c r="C1" s="14" t="s">
        <v>11</v>
      </c>
      <c r="D1" s="14" t="s">
        <v>12</v>
      </c>
      <c r="E1" s="14" t="s">
        <v>12</v>
      </c>
      <c r="F1" s="14" t="s">
        <v>13</v>
      </c>
      <c r="G1" s="14" t="s">
        <v>13</v>
      </c>
      <c r="H1" s="14" t="s">
        <v>14</v>
      </c>
      <c r="I1" s="14" t="s">
        <v>14</v>
      </c>
      <c r="J1" s="14" t="s">
        <v>15</v>
      </c>
      <c r="K1" s="14" t="s">
        <v>15</v>
      </c>
      <c r="L1" s="14" t="s">
        <v>16</v>
      </c>
      <c r="M1" s="14" t="s">
        <v>16</v>
      </c>
      <c r="N1" s="14" t="s">
        <v>17</v>
      </c>
      <c r="O1" s="14" t="s">
        <v>17</v>
      </c>
      <c r="P1" s="14" t="s">
        <v>34</v>
      </c>
      <c r="Q1" s="14" t="s">
        <v>34</v>
      </c>
    </row>
    <row r="2" spans="1:21" ht="31.5" x14ac:dyDescent="0.25">
      <c r="B2" s="2" t="s">
        <v>0</v>
      </c>
      <c r="C2" s="2" t="s">
        <v>2</v>
      </c>
      <c r="D2" s="2" t="s">
        <v>0</v>
      </c>
      <c r="E2" s="2" t="s">
        <v>2</v>
      </c>
      <c r="F2" s="2" t="s">
        <v>0</v>
      </c>
      <c r="G2" s="2" t="s">
        <v>2</v>
      </c>
      <c r="H2" s="2" t="s">
        <v>0</v>
      </c>
      <c r="I2" s="2" t="s">
        <v>2</v>
      </c>
      <c r="J2" s="2" t="s">
        <v>0</v>
      </c>
      <c r="K2" s="2" t="s">
        <v>2</v>
      </c>
      <c r="L2" s="2" t="s">
        <v>0</v>
      </c>
      <c r="M2" s="2" t="s">
        <v>2</v>
      </c>
      <c r="N2" s="2" t="s">
        <v>0</v>
      </c>
      <c r="O2" s="2" t="s">
        <v>2</v>
      </c>
      <c r="P2" s="2" t="s">
        <v>0</v>
      </c>
      <c r="Q2" s="2" t="s">
        <v>2</v>
      </c>
      <c r="R2" s="3" t="s">
        <v>6</v>
      </c>
      <c r="S2" s="3" t="s">
        <v>7</v>
      </c>
      <c r="T2" s="3" t="s">
        <v>8</v>
      </c>
      <c r="U2" s="3" t="s">
        <v>9</v>
      </c>
    </row>
    <row r="3" spans="1:21" x14ac:dyDescent="0.25">
      <c r="A3" s="1" t="s">
        <v>1</v>
      </c>
      <c r="R3" s="3"/>
      <c r="T3" s="3"/>
    </row>
    <row r="4" spans="1:21" s="12" customFormat="1" x14ac:dyDescent="0.25">
      <c r="A4" s="12" t="s">
        <v>28</v>
      </c>
      <c r="B4" s="16"/>
      <c r="C4" s="16"/>
      <c r="D4" s="21">
        <v>39</v>
      </c>
      <c r="E4" s="21">
        <v>39</v>
      </c>
      <c r="F4" s="21">
        <v>0</v>
      </c>
      <c r="G4" s="21">
        <v>0</v>
      </c>
      <c r="H4" s="21">
        <v>130</v>
      </c>
      <c r="I4" s="21">
        <v>130</v>
      </c>
      <c r="J4" s="21">
        <v>39</v>
      </c>
      <c r="K4" s="21">
        <v>40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4"/>
      <c r="S4" s="18"/>
      <c r="T4" s="4"/>
      <c r="U4" s="18"/>
    </row>
    <row r="5" spans="1:21" s="12" customFormat="1" x14ac:dyDescent="0.25">
      <c r="A5" s="12" t="s">
        <v>35</v>
      </c>
      <c r="B5" s="16"/>
      <c r="C5" s="16"/>
      <c r="D5" s="21">
        <v>7</v>
      </c>
      <c r="E5" s="21">
        <v>7</v>
      </c>
      <c r="F5" s="21">
        <v>0</v>
      </c>
      <c r="G5" s="21">
        <v>0</v>
      </c>
      <c r="H5" s="21">
        <v>0</v>
      </c>
      <c r="I5" s="21">
        <v>11</v>
      </c>
      <c r="J5" s="21">
        <v>20</v>
      </c>
      <c r="K5" s="21">
        <v>30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4"/>
      <c r="S5" s="18"/>
      <c r="T5" s="4"/>
      <c r="U5" s="18"/>
    </row>
    <row r="6" spans="1:21" s="12" customFormat="1" x14ac:dyDescent="0.25">
      <c r="A6" s="12" t="s">
        <v>29</v>
      </c>
      <c r="B6" s="16"/>
      <c r="C6" s="16"/>
      <c r="D6" s="21">
        <v>30</v>
      </c>
      <c r="E6" s="21">
        <v>30</v>
      </c>
      <c r="F6" s="21">
        <v>0</v>
      </c>
      <c r="G6" s="21">
        <v>0</v>
      </c>
      <c r="H6" s="21">
        <v>10</v>
      </c>
      <c r="I6" s="21">
        <v>10</v>
      </c>
      <c r="J6" s="21">
        <v>5</v>
      </c>
      <c r="K6" s="21">
        <v>14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4"/>
      <c r="S6" s="18"/>
      <c r="T6" s="4"/>
      <c r="U6" s="18"/>
    </row>
    <row r="7" spans="1:21" s="12" customFormat="1" x14ac:dyDescent="0.25">
      <c r="A7" s="12" t="s">
        <v>30</v>
      </c>
      <c r="B7" s="16"/>
      <c r="C7" s="17">
        <v>125</v>
      </c>
      <c r="D7" s="21">
        <v>68</v>
      </c>
      <c r="E7" s="21">
        <v>68</v>
      </c>
      <c r="F7" s="21">
        <v>0</v>
      </c>
      <c r="G7" s="21">
        <v>0</v>
      </c>
      <c r="H7" s="21">
        <v>70</v>
      </c>
      <c r="I7" s="21">
        <v>67</v>
      </c>
      <c r="J7" s="21">
        <v>10</v>
      </c>
      <c r="K7" s="21">
        <v>20</v>
      </c>
      <c r="L7" s="17">
        <v>0</v>
      </c>
      <c r="M7" s="16">
        <f>M10-M4+M5-M8</f>
        <v>0</v>
      </c>
      <c r="N7" s="17">
        <v>0</v>
      </c>
      <c r="O7" s="16">
        <f>O10-O4+O5-O8</f>
        <v>0</v>
      </c>
      <c r="P7" s="17">
        <v>0</v>
      </c>
      <c r="Q7" s="16">
        <f>Q10-Q4+Q5-Q8</f>
        <v>0</v>
      </c>
      <c r="R7" s="4"/>
      <c r="S7" s="18"/>
      <c r="T7" s="4"/>
      <c r="U7" s="18"/>
    </row>
    <row r="8" spans="1:21" s="12" customFormat="1" x14ac:dyDescent="0.25">
      <c r="A8" s="12" t="s">
        <v>31</v>
      </c>
      <c r="B8" s="16"/>
      <c r="C8" s="16"/>
      <c r="D8" s="21">
        <v>71</v>
      </c>
      <c r="E8" s="21">
        <v>71</v>
      </c>
      <c r="F8" s="21">
        <v>0</v>
      </c>
      <c r="G8" s="21">
        <v>0</v>
      </c>
      <c r="H8" s="21">
        <v>130</v>
      </c>
      <c r="I8" s="21">
        <v>130</v>
      </c>
      <c r="J8" s="21">
        <v>40</v>
      </c>
      <c r="K8" s="21">
        <v>45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4">
        <f>D8+F8+H8+J8+L8+N8+P8</f>
        <v>241</v>
      </c>
      <c r="S8" s="18"/>
      <c r="T8" s="4">
        <f>E8+G8+I8+K8+M8+O8+Q8</f>
        <v>246</v>
      </c>
      <c r="U8" s="18"/>
    </row>
    <row r="9" spans="1:21" s="12" customFormat="1" x14ac:dyDescent="0.25">
      <c r="A9" s="12" t="s">
        <v>36</v>
      </c>
      <c r="B9" s="16"/>
      <c r="C9" s="16">
        <f>C7</f>
        <v>125</v>
      </c>
      <c r="D9" s="21">
        <v>98</v>
      </c>
      <c r="E9" s="21">
        <v>98</v>
      </c>
      <c r="F9" s="21">
        <v>0</v>
      </c>
      <c r="G9" s="21">
        <v>0</v>
      </c>
      <c r="H9" s="21">
        <v>80</v>
      </c>
      <c r="I9" s="21">
        <v>77</v>
      </c>
      <c r="J9" s="21">
        <v>15</v>
      </c>
      <c r="K9" s="21">
        <v>34</v>
      </c>
      <c r="L9" s="16">
        <f t="shared" ref="L9:Q9" si="0">L7+L6</f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4">
        <f>D9+F9+H9+J9+L9+N9+P9</f>
        <v>193</v>
      </c>
      <c r="S9" s="18"/>
      <c r="T9" s="4">
        <f>E9+G9+I9+K9+M9+O9+Q9</f>
        <v>209</v>
      </c>
      <c r="U9" s="18"/>
    </row>
    <row r="10" spans="1:21" s="12" customFormat="1" x14ac:dyDescent="0.25">
      <c r="A10" s="12" t="s">
        <v>32</v>
      </c>
      <c r="B10" s="16"/>
      <c r="C10" s="16">
        <f>C9</f>
        <v>125</v>
      </c>
      <c r="D10" s="21">
        <v>171</v>
      </c>
      <c r="E10" s="21">
        <v>171</v>
      </c>
      <c r="F10" s="21">
        <v>0</v>
      </c>
      <c r="G10" s="21">
        <v>0</v>
      </c>
      <c r="H10" s="21">
        <v>241</v>
      </c>
      <c r="I10" s="21">
        <v>244</v>
      </c>
      <c r="J10" s="21">
        <v>129</v>
      </c>
      <c r="K10" s="21">
        <v>183</v>
      </c>
      <c r="L10" s="16">
        <f>L9+L4-L5-L6+L8</f>
        <v>0</v>
      </c>
      <c r="M10" s="17">
        <v>0</v>
      </c>
      <c r="N10" s="16">
        <f>N9+N4-N5-N6+N8</f>
        <v>0</v>
      </c>
      <c r="O10" s="17">
        <v>0</v>
      </c>
      <c r="P10" s="16">
        <f>P9+P4-P5-P6+P8</f>
        <v>0</v>
      </c>
      <c r="Q10" s="17">
        <v>0</v>
      </c>
      <c r="R10" s="4">
        <f>D10+F10+H10+J10+L10+N10+P10</f>
        <v>541</v>
      </c>
      <c r="S10" s="18"/>
      <c r="T10" s="4">
        <f>E10+G10+I10+K10+M10+O10+Q10</f>
        <v>598</v>
      </c>
      <c r="U10" s="18"/>
    </row>
    <row r="11" spans="1:21" s="12" customFormat="1" x14ac:dyDescent="0.25">
      <c r="A11" s="12" t="s">
        <v>33</v>
      </c>
      <c r="B11" s="16"/>
      <c r="C11" s="16"/>
      <c r="D11" s="17">
        <v>1</v>
      </c>
      <c r="E11" s="17">
        <v>1</v>
      </c>
      <c r="F11" s="17">
        <v>0</v>
      </c>
      <c r="G11" s="17">
        <v>0</v>
      </c>
      <c r="H11" s="17">
        <v>216</v>
      </c>
      <c r="I11" s="17">
        <v>216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4"/>
      <c r="S11" s="18"/>
      <c r="T11" s="4"/>
      <c r="U11" s="18"/>
    </row>
    <row r="12" spans="1:21" s="12" customFormat="1" ht="31.5" x14ac:dyDescent="0.25">
      <c r="A12" s="5" t="s">
        <v>10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6" t="s">
        <v>6</v>
      </c>
      <c r="S12" s="6" t="s">
        <v>7</v>
      </c>
      <c r="T12" s="6" t="s">
        <v>8</v>
      </c>
      <c r="U12" s="6" t="s">
        <v>9</v>
      </c>
    </row>
    <row r="13" spans="1:21" s="12" customFormat="1" x14ac:dyDescent="0.25">
      <c r="A13" s="12" t="s">
        <v>19</v>
      </c>
      <c r="B13" s="16"/>
      <c r="C13" s="17">
        <v>225</v>
      </c>
      <c r="D13" s="16"/>
      <c r="E13" s="21">
        <v>90</v>
      </c>
      <c r="F13" s="16"/>
      <c r="G13" s="21">
        <v>0</v>
      </c>
      <c r="H13" s="16"/>
      <c r="I13" s="21">
        <v>0</v>
      </c>
      <c r="J13" s="16"/>
      <c r="K13" s="21">
        <v>60</v>
      </c>
      <c r="L13" s="16"/>
      <c r="M13" s="17">
        <v>0</v>
      </c>
      <c r="N13" s="16"/>
      <c r="O13" s="17">
        <v>0</v>
      </c>
      <c r="P13" s="16"/>
      <c r="Q13" s="17">
        <v>0</v>
      </c>
      <c r="R13" s="4"/>
      <c r="S13" s="19"/>
      <c r="T13" s="4">
        <f t="shared" ref="T13:T23" si="1">E13+G13+I13+K13+M13+O13+Q13</f>
        <v>150</v>
      </c>
      <c r="U13" s="19">
        <f>T13/$T$24</f>
        <v>8.9820359281437126E-2</v>
      </c>
    </row>
    <row r="14" spans="1:21" s="12" customFormat="1" x14ac:dyDescent="0.25">
      <c r="A14" s="12" t="s">
        <v>20</v>
      </c>
      <c r="B14" s="17">
        <v>240</v>
      </c>
      <c r="C14" s="17">
        <v>120</v>
      </c>
      <c r="D14" s="21">
        <v>60</v>
      </c>
      <c r="E14" s="21">
        <v>60</v>
      </c>
      <c r="F14" s="21">
        <v>0</v>
      </c>
      <c r="G14" s="21">
        <v>0</v>
      </c>
      <c r="H14" s="21">
        <v>90</v>
      </c>
      <c r="I14" s="21">
        <v>45</v>
      </c>
      <c r="J14" s="21">
        <v>30</v>
      </c>
      <c r="K14" s="21">
        <v>30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4">
        <f t="shared" ref="R14:R23" si="2">D14+F14+H14+J14+L14+N14+P14</f>
        <v>180</v>
      </c>
      <c r="S14" s="19">
        <f t="shared" ref="S14:S23" si="3">R14/$R$24</f>
        <v>8.3916083916083919E-2</v>
      </c>
      <c r="T14" s="4">
        <f t="shared" si="1"/>
        <v>135</v>
      </c>
      <c r="U14" s="19">
        <f t="shared" ref="U14:U23" si="4">T14/$T$24</f>
        <v>8.0838323353293412E-2</v>
      </c>
    </row>
    <row r="15" spans="1:21" s="12" customFormat="1" x14ac:dyDescent="0.25">
      <c r="A15" s="12" t="s">
        <v>21</v>
      </c>
      <c r="B15" s="17">
        <v>1080</v>
      </c>
      <c r="C15" s="17">
        <v>120</v>
      </c>
      <c r="D15" s="21">
        <v>120</v>
      </c>
      <c r="E15" s="21">
        <v>90</v>
      </c>
      <c r="F15" s="21">
        <v>0</v>
      </c>
      <c r="G15" s="21">
        <v>0</v>
      </c>
      <c r="H15" s="21">
        <v>120</v>
      </c>
      <c r="I15" s="21">
        <v>60</v>
      </c>
      <c r="J15" s="21">
        <v>30</v>
      </c>
      <c r="K15" s="21">
        <v>30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4">
        <f t="shared" si="2"/>
        <v>270</v>
      </c>
      <c r="S15" s="19">
        <f t="shared" si="3"/>
        <v>0.12587412587412589</v>
      </c>
      <c r="T15" s="4">
        <f t="shared" si="1"/>
        <v>180</v>
      </c>
      <c r="U15" s="19">
        <f t="shared" si="4"/>
        <v>0.10778443113772455</v>
      </c>
    </row>
    <row r="16" spans="1:21" s="12" customFormat="1" x14ac:dyDescent="0.25">
      <c r="A16" s="12" t="s">
        <v>22</v>
      </c>
      <c r="B16" s="16"/>
      <c r="C16" s="16"/>
      <c r="D16" s="21">
        <v>120</v>
      </c>
      <c r="E16" s="21">
        <v>120</v>
      </c>
      <c r="F16" s="21">
        <v>0</v>
      </c>
      <c r="G16" s="21">
        <v>0</v>
      </c>
      <c r="H16" s="21">
        <v>120</v>
      </c>
      <c r="I16" s="21">
        <v>30</v>
      </c>
      <c r="J16" s="21">
        <v>30</v>
      </c>
      <c r="K16" s="21">
        <v>30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4">
        <f t="shared" si="2"/>
        <v>270</v>
      </c>
      <c r="S16" s="19">
        <f t="shared" si="3"/>
        <v>0.12587412587412589</v>
      </c>
      <c r="T16" s="4">
        <f t="shared" si="1"/>
        <v>180</v>
      </c>
      <c r="U16" s="19">
        <f t="shared" si="4"/>
        <v>0.10778443113772455</v>
      </c>
    </row>
    <row r="17" spans="1:21" s="12" customFormat="1" x14ac:dyDescent="0.25">
      <c r="A17" s="12" t="s">
        <v>23</v>
      </c>
      <c r="B17" s="17">
        <v>720</v>
      </c>
      <c r="C17" s="17">
        <v>180</v>
      </c>
      <c r="D17" s="21">
        <v>120</v>
      </c>
      <c r="E17" s="21">
        <v>120</v>
      </c>
      <c r="F17" s="21">
        <v>0</v>
      </c>
      <c r="G17" s="21">
        <v>0</v>
      </c>
      <c r="H17" s="21">
        <v>180</v>
      </c>
      <c r="I17" s="21">
        <v>120</v>
      </c>
      <c r="J17" s="21">
        <v>60</v>
      </c>
      <c r="K17" s="21">
        <v>75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4">
        <f t="shared" si="2"/>
        <v>360</v>
      </c>
      <c r="S17" s="19">
        <f t="shared" si="3"/>
        <v>0.16783216783216784</v>
      </c>
      <c r="T17" s="4">
        <f t="shared" si="1"/>
        <v>315</v>
      </c>
      <c r="U17" s="19">
        <f t="shared" si="4"/>
        <v>0.18862275449101795</v>
      </c>
    </row>
    <row r="18" spans="1:21" s="12" customFormat="1" x14ac:dyDescent="0.25">
      <c r="A18" s="12" t="s">
        <v>24</v>
      </c>
      <c r="B18" s="16"/>
      <c r="C18" s="16"/>
      <c r="D18" s="21">
        <v>120</v>
      </c>
      <c r="E18" s="21">
        <v>120</v>
      </c>
      <c r="F18" s="21">
        <v>0</v>
      </c>
      <c r="G18" s="21">
        <v>0</v>
      </c>
      <c r="H18" s="21">
        <v>90</v>
      </c>
      <c r="I18" s="21">
        <v>60</v>
      </c>
      <c r="J18" s="21">
        <v>15</v>
      </c>
      <c r="K18" s="21">
        <v>15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4">
        <f t="shared" si="2"/>
        <v>225</v>
      </c>
      <c r="S18" s="19">
        <f t="shared" si="3"/>
        <v>0.1048951048951049</v>
      </c>
      <c r="T18" s="4">
        <f t="shared" si="1"/>
        <v>195</v>
      </c>
      <c r="U18" s="19">
        <f t="shared" si="4"/>
        <v>0.11676646706586827</v>
      </c>
    </row>
    <row r="19" spans="1:21" s="12" customFormat="1" x14ac:dyDescent="0.25">
      <c r="A19" s="12" t="s">
        <v>25</v>
      </c>
      <c r="B19" s="17">
        <v>360</v>
      </c>
      <c r="C19" s="17">
        <v>210</v>
      </c>
      <c r="D19" s="21">
        <v>240</v>
      </c>
      <c r="E19" s="21">
        <v>90</v>
      </c>
      <c r="F19" s="21">
        <v>0</v>
      </c>
      <c r="G19" s="21">
        <v>0</v>
      </c>
      <c r="H19" s="21">
        <v>60</v>
      </c>
      <c r="I19" s="21">
        <v>45</v>
      </c>
      <c r="J19" s="21">
        <v>45</v>
      </c>
      <c r="K19" s="21">
        <v>45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4">
        <f t="shared" si="2"/>
        <v>345</v>
      </c>
      <c r="S19" s="19">
        <f t="shared" si="3"/>
        <v>0.16083916083916083</v>
      </c>
      <c r="T19" s="4">
        <f t="shared" si="1"/>
        <v>180</v>
      </c>
      <c r="U19" s="19">
        <f t="shared" si="4"/>
        <v>0.10778443113772455</v>
      </c>
    </row>
    <row r="20" spans="1:21" s="12" customFormat="1" x14ac:dyDescent="0.25">
      <c r="A20" s="12" t="s">
        <v>26</v>
      </c>
      <c r="B20" s="16"/>
      <c r="C20" s="16"/>
      <c r="D20" s="21">
        <v>0</v>
      </c>
      <c r="E20" s="21">
        <v>0</v>
      </c>
      <c r="F20" s="21">
        <v>0</v>
      </c>
      <c r="G20" s="21">
        <v>0</v>
      </c>
      <c r="H20" s="21">
        <v>20</v>
      </c>
      <c r="I20" s="21">
        <v>20</v>
      </c>
      <c r="J20" s="21">
        <v>30</v>
      </c>
      <c r="K20" s="21">
        <v>12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4">
        <f t="shared" si="2"/>
        <v>50</v>
      </c>
      <c r="S20" s="19">
        <f t="shared" si="3"/>
        <v>2.3310023310023312E-2</v>
      </c>
      <c r="T20" s="4">
        <f t="shared" si="1"/>
        <v>32</v>
      </c>
      <c r="U20" s="19">
        <f t="shared" si="4"/>
        <v>1.9161676646706587E-2</v>
      </c>
    </row>
    <row r="21" spans="1:21" s="12" customFormat="1" x14ac:dyDescent="0.25">
      <c r="A21" s="12" t="s">
        <v>37</v>
      </c>
      <c r="B21" s="16"/>
      <c r="C21" s="16"/>
      <c r="D21" s="16"/>
      <c r="E21" s="16"/>
      <c r="F21" s="16"/>
      <c r="G21" s="16"/>
      <c r="H21" s="21">
        <v>10</v>
      </c>
      <c r="I21" s="21">
        <v>10</v>
      </c>
      <c r="J21" s="21">
        <v>30</v>
      </c>
      <c r="K21" s="21">
        <v>8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4">
        <f t="shared" si="2"/>
        <v>40</v>
      </c>
      <c r="S21" s="19">
        <f t="shared" si="3"/>
        <v>1.8648018648018648E-2</v>
      </c>
      <c r="T21" s="4">
        <f t="shared" si="1"/>
        <v>18</v>
      </c>
      <c r="U21" s="19">
        <f t="shared" si="4"/>
        <v>1.0778443113772455E-2</v>
      </c>
    </row>
    <row r="22" spans="1:21" s="12" customFormat="1" x14ac:dyDescent="0.25">
      <c r="A22" s="12" t="s">
        <v>64</v>
      </c>
      <c r="B22" s="16"/>
      <c r="C22" s="16"/>
      <c r="D22" s="21">
        <v>90</v>
      </c>
      <c r="E22" s="21">
        <v>90</v>
      </c>
      <c r="F22" s="21">
        <v>0</v>
      </c>
      <c r="G22" s="21">
        <v>0</v>
      </c>
      <c r="H22" s="21">
        <v>60</v>
      </c>
      <c r="I22" s="21">
        <v>30</v>
      </c>
      <c r="J22" s="21">
        <v>30</v>
      </c>
      <c r="K22" s="21">
        <v>45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4">
        <f t="shared" si="2"/>
        <v>180</v>
      </c>
      <c r="S22" s="19">
        <f t="shared" si="3"/>
        <v>8.3916083916083919E-2</v>
      </c>
      <c r="T22" s="4">
        <f t="shared" si="1"/>
        <v>165</v>
      </c>
      <c r="U22" s="19">
        <f t="shared" si="4"/>
        <v>9.880239520958084E-2</v>
      </c>
    </row>
    <row r="23" spans="1:21" s="12" customFormat="1" x14ac:dyDescent="0.25">
      <c r="A23" s="12" t="s">
        <v>27</v>
      </c>
      <c r="B23" s="17">
        <v>240</v>
      </c>
      <c r="C23" s="17">
        <v>90</v>
      </c>
      <c r="D23" s="21">
        <v>120</v>
      </c>
      <c r="E23" s="21">
        <v>60</v>
      </c>
      <c r="F23" s="21">
        <v>0</v>
      </c>
      <c r="G23" s="21">
        <v>0</v>
      </c>
      <c r="H23" s="21">
        <v>60</v>
      </c>
      <c r="I23" s="21">
        <v>30</v>
      </c>
      <c r="J23" s="21">
        <v>45</v>
      </c>
      <c r="K23" s="21">
        <v>30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4">
        <f t="shared" si="2"/>
        <v>225</v>
      </c>
      <c r="S23" s="19">
        <f t="shared" si="3"/>
        <v>0.1048951048951049</v>
      </c>
      <c r="T23" s="4">
        <f t="shared" si="1"/>
        <v>120</v>
      </c>
      <c r="U23" s="19">
        <f t="shared" si="4"/>
        <v>7.1856287425149698E-2</v>
      </c>
    </row>
    <row r="24" spans="1:21" s="12" customFormat="1" x14ac:dyDescent="0.25">
      <c r="A24" s="7" t="s">
        <v>3</v>
      </c>
      <c r="B24" s="8">
        <f t="shared" ref="B24:Q24" si="5">SUM(B13:B23)</f>
        <v>2640</v>
      </c>
      <c r="C24" s="9">
        <f t="shared" si="5"/>
        <v>945</v>
      </c>
      <c r="D24" s="8">
        <f t="shared" si="5"/>
        <v>990</v>
      </c>
      <c r="E24" s="9">
        <f t="shared" si="5"/>
        <v>840</v>
      </c>
      <c r="F24" s="8">
        <f t="shared" si="5"/>
        <v>0</v>
      </c>
      <c r="G24" s="9">
        <f t="shared" si="5"/>
        <v>0</v>
      </c>
      <c r="H24" s="8">
        <f t="shared" ref="H24:I24" si="6">SUM(H13:H23)</f>
        <v>810</v>
      </c>
      <c r="I24" s="9">
        <f t="shared" si="6"/>
        <v>450</v>
      </c>
      <c r="J24" s="8">
        <f t="shared" si="5"/>
        <v>345</v>
      </c>
      <c r="K24" s="9">
        <f t="shared" si="5"/>
        <v>380</v>
      </c>
      <c r="L24" s="8">
        <f t="shared" ref="L24:O24" si="7">SUM(L13:L23)</f>
        <v>0</v>
      </c>
      <c r="M24" s="9">
        <f t="shared" si="7"/>
        <v>0</v>
      </c>
      <c r="N24" s="8">
        <f t="shared" si="7"/>
        <v>0</v>
      </c>
      <c r="O24" s="9">
        <f t="shared" si="7"/>
        <v>0</v>
      </c>
      <c r="P24" s="8">
        <f t="shared" si="5"/>
        <v>0</v>
      </c>
      <c r="Q24" s="9">
        <f t="shared" si="5"/>
        <v>0</v>
      </c>
      <c r="R24" s="10">
        <f>SUM(R13:R23)</f>
        <v>2145</v>
      </c>
      <c r="S24" s="11">
        <f>SUM(S13:S23)</f>
        <v>1</v>
      </c>
      <c r="T24" s="10">
        <f>SUM(T13:T23)</f>
        <v>1670</v>
      </c>
      <c r="U24" s="11">
        <f>SUM(U13:U23)</f>
        <v>0.99999999999999989</v>
      </c>
    </row>
    <row r="25" spans="1:21" s="12" customFormat="1" ht="31.5" x14ac:dyDescent="0.25">
      <c r="A25" s="5" t="s">
        <v>4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6" t="s">
        <v>6</v>
      </c>
      <c r="S25" s="6" t="s">
        <v>7</v>
      </c>
      <c r="T25" s="6" t="s">
        <v>8</v>
      </c>
      <c r="U25" s="6" t="s">
        <v>9</v>
      </c>
    </row>
    <row r="26" spans="1:21" s="12" customFormat="1" x14ac:dyDescent="0.25">
      <c r="A26" s="12" t="s">
        <v>19</v>
      </c>
      <c r="B26" s="16"/>
      <c r="C26" s="17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2</v>
      </c>
      <c r="J26" s="21">
        <v>2</v>
      </c>
      <c r="K26" s="21">
        <v>0</v>
      </c>
      <c r="L26" s="21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4">
        <f t="shared" ref="R26:R36" si="8">D26+F26+H26+J26+L26+N26+P26</f>
        <v>2</v>
      </c>
      <c r="S26" s="19">
        <f>R26/$R$37</f>
        <v>0.5</v>
      </c>
      <c r="T26" s="4">
        <f t="shared" ref="T26:T36" si="9">E26+G26+I26+K26+M26+O26+Q26</f>
        <v>2</v>
      </c>
      <c r="U26" s="19">
        <f>T26/$T$37</f>
        <v>0.18181818181818182</v>
      </c>
    </row>
    <row r="27" spans="1:21" s="12" customFormat="1" x14ac:dyDescent="0.25">
      <c r="A27" s="12" t="s">
        <v>20</v>
      </c>
      <c r="B27" s="16"/>
      <c r="C27" s="17">
        <v>1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4">
        <f t="shared" si="8"/>
        <v>0</v>
      </c>
      <c r="S27" s="19">
        <f t="shared" ref="S27:S36" si="10">R27/$R$37</f>
        <v>0</v>
      </c>
      <c r="T27" s="4">
        <f t="shared" si="9"/>
        <v>0</v>
      </c>
      <c r="U27" s="19">
        <f t="shared" ref="U27:U36" si="11">T27/$T$37</f>
        <v>0</v>
      </c>
    </row>
    <row r="28" spans="1:21" s="12" customFormat="1" x14ac:dyDescent="0.25">
      <c r="A28" s="12" t="s">
        <v>21</v>
      </c>
      <c r="B28" s="16"/>
      <c r="C28" s="17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4">
        <f t="shared" si="8"/>
        <v>0</v>
      </c>
      <c r="S28" s="19">
        <f t="shared" si="10"/>
        <v>0</v>
      </c>
      <c r="T28" s="4">
        <f t="shared" si="9"/>
        <v>0</v>
      </c>
      <c r="U28" s="19">
        <f t="shared" si="11"/>
        <v>0</v>
      </c>
    </row>
    <row r="29" spans="1:21" s="12" customFormat="1" x14ac:dyDescent="0.25">
      <c r="A29" s="12" t="s">
        <v>22</v>
      </c>
      <c r="B29" s="16"/>
      <c r="C29" s="16"/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4">
        <f t="shared" si="8"/>
        <v>0</v>
      </c>
      <c r="S29" s="19">
        <f t="shared" si="10"/>
        <v>0</v>
      </c>
      <c r="T29" s="4">
        <f t="shared" si="9"/>
        <v>0</v>
      </c>
      <c r="U29" s="19">
        <f t="shared" si="11"/>
        <v>0</v>
      </c>
    </row>
    <row r="30" spans="1:21" s="12" customFormat="1" x14ac:dyDescent="0.25">
      <c r="A30" s="12" t="s">
        <v>23</v>
      </c>
      <c r="B30" s="16"/>
      <c r="C30" s="17">
        <v>4</v>
      </c>
      <c r="D30" s="21">
        <v>0</v>
      </c>
      <c r="E30" s="21">
        <v>2</v>
      </c>
      <c r="F30" s="21">
        <v>0</v>
      </c>
      <c r="G30" s="21">
        <v>0</v>
      </c>
      <c r="H30" s="21">
        <v>0</v>
      </c>
      <c r="I30" s="21">
        <v>3</v>
      </c>
      <c r="J30" s="21">
        <v>0</v>
      </c>
      <c r="K30" s="21">
        <v>0</v>
      </c>
      <c r="L30" s="21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4">
        <f t="shared" si="8"/>
        <v>0</v>
      </c>
      <c r="S30" s="19">
        <f t="shared" si="10"/>
        <v>0</v>
      </c>
      <c r="T30" s="4">
        <f t="shared" si="9"/>
        <v>5</v>
      </c>
      <c r="U30" s="19">
        <f t="shared" si="11"/>
        <v>0.45454545454545453</v>
      </c>
    </row>
    <row r="31" spans="1:21" s="12" customFormat="1" x14ac:dyDescent="0.25">
      <c r="A31" s="12" t="s">
        <v>24</v>
      </c>
      <c r="B31" s="16"/>
      <c r="C31" s="16"/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2</v>
      </c>
      <c r="K31" s="21">
        <v>4</v>
      </c>
      <c r="L31" s="21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4">
        <f t="shared" si="8"/>
        <v>2</v>
      </c>
      <c r="S31" s="19">
        <f t="shared" si="10"/>
        <v>0.5</v>
      </c>
      <c r="T31" s="4">
        <f t="shared" si="9"/>
        <v>4</v>
      </c>
      <c r="U31" s="19">
        <f t="shared" si="11"/>
        <v>0.36363636363636365</v>
      </c>
    </row>
    <row r="32" spans="1:21" s="12" customFormat="1" x14ac:dyDescent="0.25">
      <c r="A32" s="12" t="s">
        <v>25</v>
      </c>
      <c r="B32" s="16"/>
      <c r="C32" s="17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4">
        <f t="shared" si="8"/>
        <v>0</v>
      </c>
      <c r="S32" s="19">
        <f t="shared" si="10"/>
        <v>0</v>
      </c>
      <c r="T32" s="4">
        <f t="shared" si="9"/>
        <v>0</v>
      </c>
      <c r="U32" s="19">
        <f t="shared" si="11"/>
        <v>0</v>
      </c>
    </row>
    <row r="33" spans="1:21" s="12" customFormat="1" x14ac:dyDescent="0.25">
      <c r="A33" s="12" t="s">
        <v>26</v>
      </c>
      <c r="B33" s="16"/>
      <c r="C33" s="16"/>
      <c r="D33" s="16"/>
      <c r="E33" s="16"/>
      <c r="F33" s="16"/>
      <c r="G33" s="16"/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4">
        <f t="shared" si="8"/>
        <v>0</v>
      </c>
      <c r="S33" s="19">
        <f t="shared" si="10"/>
        <v>0</v>
      </c>
      <c r="T33" s="4">
        <f t="shared" si="9"/>
        <v>0</v>
      </c>
      <c r="U33" s="19">
        <f t="shared" si="11"/>
        <v>0</v>
      </c>
    </row>
    <row r="34" spans="1:21" s="12" customFormat="1" x14ac:dyDescent="0.25">
      <c r="A34" s="12" t="s">
        <v>37</v>
      </c>
      <c r="B34" s="16"/>
      <c r="C34" s="16"/>
      <c r="D34" s="16"/>
      <c r="E34" s="16"/>
      <c r="F34" s="16"/>
      <c r="G34" s="16"/>
      <c r="H34" s="21">
        <v>0</v>
      </c>
      <c r="I34" s="21"/>
      <c r="J34" s="21">
        <v>0</v>
      </c>
      <c r="K34" s="21">
        <v>0</v>
      </c>
      <c r="L34" s="21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4">
        <f t="shared" si="8"/>
        <v>0</v>
      </c>
      <c r="S34" s="19">
        <f t="shared" si="10"/>
        <v>0</v>
      </c>
      <c r="T34" s="4">
        <f t="shared" si="9"/>
        <v>0</v>
      </c>
      <c r="U34" s="19">
        <f t="shared" si="11"/>
        <v>0</v>
      </c>
    </row>
    <row r="35" spans="1:21" s="12" customFormat="1" x14ac:dyDescent="0.25">
      <c r="A35" s="12" t="s">
        <v>64</v>
      </c>
      <c r="B35" s="16"/>
      <c r="C35" s="16"/>
      <c r="D35" s="17">
        <v>0</v>
      </c>
      <c r="E35" s="17">
        <v>0</v>
      </c>
      <c r="F35" s="17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4">
        <f t="shared" si="8"/>
        <v>0</v>
      </c>
      <c r="S35" s="19">
        <f t="shared" si="10"/>
        <v>0</v>
      </c>
      <c r="T35" s="4">
        <f t="shared" si="9"/>
        <v>0</v>
      </c>
      <c r="U35" s="19">
        <f t="shared" si="11"/>
        <v>0</v>
      </c>
    </row>
    <row r="36" spans="1:21" s="12" customFormat="1" x14ac:dyDescent="0.25">
      <c r="A36" s="12" t="s">
        <v>27</v>
      </c>
      <c r="B36" s="16"/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4">
        <f t="shared" si="8"/>
        <v>0</v>
      </c>
      <c r="S36" s="19">
        <f t="shared" si="10"/>
        <v>0</v>
      </c>
      <c r="T36" s="4">
        <f t="shared" si="9"/>
        <v>0</v>
      </c>
      <c r="U36" s="19">
        <f t="shared" si="11"/>
        <v>0</v>
      </c>
    </row>
    <row r="37" spans="1:21" s="12" customFormat="1" x14ac:dyDescent="0.25">
      <c r="A37" s="7" t="s">
        <v>18</v>
      </c>
      <c r="B37" s="8"/>
      <c r="C37" s="8">
        <f t="shared" ref="C37:U37" si="12">SUM(C26:C36)</f>
        <v>5</v>
      </c>
      <c r="D37" s="8">
        <f t="shared" si="12"/>
        <v>0</v>
      </c>
      <c r="E37" s="8">
        <f t="shared" si="12"/>
        <v>2</v>
      </c>
      <c r="F37" s="8">
        <f t="shared" si="12"/>
        <v>0</v>
      </c>
      <c r="G37" s="8">
        <f t="shared" si="12"/>
        <v>0</v>
      </c>
      <c r="H37" s="8">
        <f t="shared" ref="H37:I37" si="13">SUM(H26:H36)</f>
        <v>0</v>
      </c>
      <c r="I37" s="8">
        <f t="shared" si="13"/>
        <v>5</v>
      </c>
      <c r="J37" s="8">
        <f t="shared" si="12"/>
        <v>4</v>
      </c>
      <c r="K37" s="8">
        <f t="shared" si="12"/>
        <v>4</v>
      </c>
      <c r="L37" s="8">
        <f t="shared" ref="L37:O37" si="14">SUM(L26:L36)</f>
        <v>0</v>
      </c>
      <c r="M37" s="8">
        <f t="shared" si="14"/>
        <v>0</v>
      </c>
      <c r="N37" s="8">
        <f t="shared" si="14"/>
        <v>0</v>
      </c>
      <c r="O37" s="8">
        <f t="shared" si="14"/>
        <v>0</v>
      </c>
      <c r="P37" s="8">
        <f t="shared" si="12"/>
        <v>0</v>
      </c>
      <c r="Q37" s="8">
        <f t="shared" si="12"/>
        <v>0</v>
      </c>
      <c r="R37" s="10">
        <f>SUM(R26:R36)</f>
        <v>4</v>
      </c>
      <c r="S37" s="11">
        <f t="shared" si="12"/>
        <v>1</v>
      </c>
      <c r="T37" s="10">
        <f>SUM(T26:T36)</f>
        <v>11</v>
      </c>
      <c r="U37" s="11">
        <f t="shared" si="12"/>
        <v>1</v>
      </c>
    </row>
    <row r="38" spans="1:21" s="12" customFormat="1" x14ac:dyDescent="0.25">
      <c r="A38" s="5" t="s">
        <v>5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8"/>
      <c r="S38" s="18"/>
      <c r="T38" s="18"/>
      <c r="U38" s="18"/>
    </row>
    <row r="39" spans="1:21" s="12" customFormat="1" x14ac:dyDescent="0.25">
      <c r="A39" s="12" t="s">
        <v>19</v>
      </c>
      <c r="B39" s="16"/>
      <c r="C39" s="17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1</v>
      </c>
      <c r="J39" s="21">
        <v>1</v>
      </c>
      <c r="K39" s="21">
        <v>0</v>
      </c>
      <c r="L39" s="21">
        <v>0</v>
      </c>
      <c r="M39" s="17">
        <v>0</v>
      </c>
      <c r="N39" s="17">
        <v>0</v>
      </c>
      <c r="O39" s="17">
        <v>0</v>
      </c>
      <c r="P39" s="17">
        <v>0</v>
      </c>
      <c r="Q39" s="17">
        <v>0</v>
      </c>
      <c r="R39" s="4">
        <f t="shared" ref="R39:R49" si="15">D39+F39+H39+J39+L39+N39+P39</f>
        <v>1</v>
      </c>
      <c r="S39" s="19">
        <f>R39/$R$50</f>
        <v>0.33333333333333331</v>
      </c>
      <c r="T39" s="4">
        <f t="shared" ref="T39:T49" si="16">E39+G39+I39+K39+M39+O39+Q39</f>
        <v>1</v>
      </c>
      <c r="U39" s="19">
        <f>T39/$T$50</f>
        <v>9.0909090909090912E-2</v>
      </c>
    </row>
    <row r="40" spans="1:21" s="12" customFormat="1" x14ac:dyDescent="0.25">
      <c r="A40" s="12" t="s">
        <v>20</v>
      </c>
      <c r="B40" s="16"/>
      <c r="C40" s="17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4">
        <f t="shared" si="15"/>
        <v>0</v>
      </c>
      <c r="S40" s="19">
        <f t="shared" ref="S40:S49" si="17">R40/$R$50</f>
        <v>0</v>
      </c>
      <c r="T40" s="4">
        <f t="shared" si="16"/>
        <v>0</v>
      </c>
      <c r="U40" s="19">
        <f t="shared" ref="U40:U49" si="18">T40/$T$50</f>
        <v>0</v>
      </c>
    </row>
    <row r="41" spans="1:21" s="12" customFormat="1" x14ac:dyDescent="0.25">
      <c r="A41" s="12" t="s">
        <v>21</v>
      </c>
      <c r="B41" s="16"/>
      <c r="C41" s="17">
        <v>1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4">
        <f t="shared" si="15"/>
        <v>0</v>
      </c>
      <c r="S41" s="19">
        <f t="shared" si="17"/>
        <v>0</v>
      </c>
      <c r="T41" s="4">
        <f t="shared" si="16"/>
        <v>0</v>
      </c>
      <c r="U41" s="19">
        <f t="shared" si="18"/>
        <v>0</v>
      </c>
    </row>
    <row r="42" spans="1:21" s="12" customFormat="1" x14ac:dyDescent="0.25">
      <c r="A42" s="12" t="s">
        <v>22</v>
      </c>
      <c r="B42" s="16"/>
      <c r="C42" s="16"/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4">
        <f t="shared" si="15"/>
        <v>0</v>
      </c>
      <c r="S42" s="19">
        <f t="shared" si="17"/>
        <v>0</v>
      </c>
      <c r="T42" s="4">
        <f t="shared" si="16"/>
        <v>0</v>
      </c>
      <c r="U42" s="19">
        <f t="shared" si="18"/>
        <v>0</v>
      </c>
    </row>
    <row r="43" spans="1:21" s="12" customFormat="1" x14ac:dyDescent="0.25">
      <c r="A43" s="12" t="s">
        <v>23</v>
      </c>
      <c r="B43" s="16"/>
      <c r="C43" s="17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/>
      <c r="J43" s="21">
        <v>0</v>
      </c>
      <c r="K43" s="21">
        <v>0</v>
      </c>
      <c r="L43" s="21">
        <v>0</v>
      </c>
      <c r="M43" s="17">
        <v>0</v>
      </c>
      <c r="N43" s="17">
        <v>0</v>
      </c>
      <c r="O43" s="17">
        <v>0</v>
      </c>
      <c r="P43" s="17">
        <v>0</v>
      </c>
      <c r="Q43" s="17">
        <v>0</v>
      </c>
      <c r="R43" s="4">
        <f t="shared" si="15"/>
        <v>0</v>
      </c>
      <c r="S43" s="19">
        <f t="shared" si="17"/>
        <v>0</v>
      </c>
      <c r="T43" s="4">
        <f t="shared" si="16"/>
        <v>0</v>
      </c>
      <c r="U43" s="19">
        <f t="shared" si="18"/>
        <v>0</v>
      </c>
    </row>
    <row r="44" spans="1:21" s="12" customFormat="1" x14ac:dyDescent="0.25">
      <c r="A44" s="12" t="s">
        <v>24</v>
      </c>
      <c r="B44" s="16"/>
      <c r="C44" s="16"/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4">
        <f t="shared" si="15"/>
        <v>0</v>
      </c>
      <c r="S44" s="19">
        <f t="shared" si="17"/>
        <v>0</v>
      </c>
      <c r="T44" s="4">
        <f t="shared" si="16"/>
        <v>0</v>
      </c>
      <c r="U44" s="19">
        <f t="shared" si="18"/>
        <v>0</v>
      </c>
    </row>
    <row r="45" spans="1:21" s="12" customFormat="1" x14ac:dyDescent="0.25">
      <c r="A45" s="12" t="s">
        <v>25</v>
      </c>
      <c r="B45" s="16"/>
      <c r="C45" s="17">
        <v>4</v>
      </c>
      <c r="D45" s="21">
        <v>0</v>
      </c>
      <c r="E45" s="21">
        <v>2</v>
      </c>
      <c r="F45" s="21">
        <v>0</v>
      </c>
      <c r="G45" s="21">
        <v>0</v>
      </c>
      <c r="H45" s="21">
        <v>0</v>
      </c>
      <c r="I45" s="21">
        <v>2</v>
      </c>
      <c r="J45" s="21">
        <v>2</v>
      </c>
      <c r="K45" s="21">
        <v>3</v>
      </c>
      <c r="L45" s="21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4">
        <f t="shared" si="15"/>
        <v>2</v>
      </c>
      <c r="S45" s="19">
        <f t="shared" si="17"/>
        <v>0.66666666666666663</v>
      </c>
      <c r="T45" s="4">
        <f t="shared" si="16"/>
        <v>7</v>
      </c>
      <c r="U45" s="19">
        <f t="shared" si="18"/>
        <v>0.63636363636363635</v>
      </c>
    </row>
    <row r="46" spans="1:21" s="12" customFormat="1" x14ac:dyDescent="0.25">
      <c r="A46" s="12" t="s">
        <v>26</v>
      </c>
      <c r="B46" s="16"/>
      <c r="C46" s="16"/>
      <c r="D46" s="16"/>
      <c r="E46" s="16"/>
      <c r="F46" s="16"/>
      <c r="G46" s="16"/>
      <c r="H46" s="21">
        <v>0</v>
      </c>
      <c r="I46" s="21">
        <v>2</v>
      </c>
      <c r="J46" s="21">
        <v>0</v>
      </c>
      <c r="K46" s="21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4">
        <f t="shared" si="15"/>
        <v>0</v>
      </c>
      <c r="S46" s="19">
        <f t="shared" si="17"/>
        <v>0</v>
      </c>
      <c r="T46" s="4">
        <f t="shared" si="16"/>
        <v>2</v>
      </c>
      <c r="U46" s="19">
        <f t="shared" si="18"/>
        <v>0.18181818181818182</v>
      </c>
    </row>
    <row r="47" spans="1:21" s="12" customFormat="1" x14ac:dyDescent="0.25">
      <c r="A47" s="12" t="s">
        <v>37</v>
      </c>
      <c r="B47" s="16"/>
      <c r="C47" s="16"/>
      <c r="D47" s="16"/>
      <c r="E47" s="16"/>
      <c r="F47" s="16"/>
      <c r="G47" s="16"/>
      <c r="H47" s="21">
        <v>0</v>
      </c>
      <c r="I47" s="21">
        <v>0</v>
      </c>
      <c r="J47" s="21">
        <v>0</v>
      </c>
      <c r="K47" s="21">
        <v>1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4">
        <f t="shared" si="15"/>
        <v>0</v>
      </c>
      <c r="S47" s="19">
        <f t="shared" si="17"/>
        <v>0</v>
      </c>
      <c r="T47" s="4">
        <f t="shared" si="16"/>
        <v>1</v>
      </c>
      <c r="U47" s="19">
        <f t="shared" si="18"/>
        <v>9.0909090909090912E-2</v>
      </c>
    </row>
    <row r="48" spans="1:21" s="12" customFormat="1" x14ac:dyDescent="0.25">
      <c r="A48" s="12" t="s">
        <v>64</v>
      </c>
      <c r="B48" s="16"/>
      <c r="C48" s="16"/>
      <c r="D48" s="21">
        <v>0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4">
        <f t="shared" si="15"/>
        <v>0</v>
      </c>
      <c r="S48" s="19">
        <f t="shared" si="17"/>
        <v>0</v>
      </c>
      <c r="T48" s="4">
        <f t="shared" si="16"/>
        <v>0</v>
      </c>
      <c r="U48" s="19">
        <f t="shared" si="18"/>
        <v>0</v>
      </c>
    </row>
    <row r="49" spans="1:21" s="12" customFormat="1" x14ac:dyDescent="0.25">
      <c r="A49" s="12" t="s">
        <v>27</v>
      </c>
      <c r="B49" s="16"/>
      <c r="C49" s="17">
        <v>0</v>
      </c>
      <c r="D49" s="21">
        <v>0</v>
      </c>
      <c r="E49" s="21">
        <v>0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4">
        <f t="shared" si="15"/>
        <v>0</v>
      </c>
      <c r="S49" s="19">
        <f t="shared" si="17"/>
        <v>0</v>
      </c>
      <c r="T49" s="4">
        <f t="shared" si="16"/>
        <v>0</v>
      </c>
      <c r="U49" s="19">
        <f t="shared" si="18"/>
        <v>0</v>
      </c>
    </row>
    <row r="50" spans="1:21" s="12" customFormat="1" x14ac:dyDescent="0.25">
      <c r="A50" s="7" t="s">
        <v>18</v>
      </c>
      <c r="B50" s="8"/>
      <c r="C50" s="8">
        <f t="shared" ref="C50:Q50" si="19">SUM(C39:C49)</f>
        <v>5</v>
      </c>
      <c r="D50" s="8">
        <f t="shared" si="19"/>
        <v>0</v>
      </c>
      <c r="E50" s="8">
        <f t="shared" si="19"/>
        <v>2</v>
      </c>
      <c r="F50" s="8">
        <f t="shared" si="19"/>
        <v>0</v>
      </c>
      <c r="G50" s="8">
        <f t="shared" si="19"/>
        <v>0</v>
      </c>
      <c r="H50" s="8">
        <f t="shared" ref="H50:I50" si="20">SUM(H39:H49)</f>
        <v>0</v>
      </c>
      <c r="I50" s="8">
        <f t="shared" si="20"/>
        <v>5</v>
      </c>
      <c r="J50" s="8">
        <f t="shared" si="19"/>
        <v>3</v>
      </c>
      <c r="K50" s="8">
        <f t="shared" si="19"/>
        <v>4</v>
      </c>
      <c r="L50" s="8">
        <f t="shared" ref="L50:O50" si="21">SUM(L39:L49)</f>
        <v>0</v>
      </c>
      <c r="M50" s="8">
        <f t="shared" si="21"/>
        <v>0</v>
      </c>
      <c r="N50" s="8">
        <f t="shared" si="21"/>
        <v>0</v>
      </c>
      <c r="O50" s="8">
        <f t="shared" si="21"/>
        <v>0</v>
      </c>
      <c r="P50" s="8">
        <f t="shared" si="19"/>
        <v>0</v>
      </c>
      <c r="Q50" s="8">
        <f t="shared" si="19"/>
        <v>0</v>
      </c>
      <c r="R50" s="10">
        <f>SUM(R39:R49)</f>
        <v>3</v>
      </c>
      <c r="S50" s="11">
        <f>SUM(S39:S49)</f>
        <v>1</v>
      </c>
      <c r="T50" s="10">
        <f>SUM(T39:T49)</f>
        <v>11</v>
      </c>
      <c r="U50" s="11">
        <f>SUM(U39:U49)</f>
        <v>1</v>
      </c>
    </row>
    <row r="51" spans="1:21" s="12" customFormat="1" x14ac:dyDescent="0.25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8"/>
      <c r="S51" s="18"/>
      <c r="T51" s="18"/>
      <c r="U51" s="18"/>
    </row>
    <row r="52" spans="1:21" s="12" customFormat="1" x14ac:dyDescent="0.25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8"/>
      <c r="S52" s="18"/>
      <c r="T52" s="18"/>
      <c r="U52" s="18"/>
    </row>
    <row r="53" spans="1:21" s="12" customFormat="1" x14ac:dyDescent="0.25">
      <c r="A53" s="5" t="s">
        <v>54</v>
      </c>
      <c r="B53" s="16"/>
      <c r="C53" s="16"/>
      <c r="D53" s="22">
        <f>D10/D24</f>
        <v>0.17272727272727273</v>
      </c>
      <c r="E53" s="22">
        <f t="shared" ref="E53:Q53" si="22">E10/E24</f>
        <v>0.20357142857142857</v>
      </c>
      <c r="F53" s="22" t="e">
        <f t="shared" si="22"/>
        <v>#DIV/0!</v>
      </c>
      <c r="G53" s="22" t="e">
        <f t="shared" si="22"/>
        <v>#DIV/0!</v>
      </c>
      <c r="H53" s="22">
        <f t="shared" si="22"/>
        <v>0.29753086419753089</v>
      </c>
      <c r="I53" s="22">
        <f t="shared" si="22"/>
        <v>0.54222222222222227</v>
      </c>
      <c r="J53" s="22">
        <f t="shared" si="22"/>
        <v>0.37391304347826088</v>
      </c>
      <c r="K53" s="22">
        <f t="shared" si="22"/>
        <v>0.48157894736842105</v>
      </c>
      <c r="L53" s="22" t="e">
        <f t="shared" si="22"/>
        <v>#DIV/0!</v>
      </c>
      <c r="M53" s="22" t="e">
        <f t="shared" si="22"/>
        <v>#DIV/0!</v>
      </c>
      <c r="N53" s="22" t="e">
        <f t="shared" si="22"/>
        <v>#DIV/0!</v>
      </c>
      <c r="O53" s="22" t="e">
        <f t="shared" si="22"/>
        <v>#DIV/0!</v>
      </c>
      <c r="P53" s="22" t="e">
        <f t="shared" si="22"/>
        <v>#DIV/0!</v>
      </c>
      <c r="Q53" s="22" t="e">
        <f t="shared" si="22"/>
        <v>#DIV/0!</v>
      </c>
      <c r="R53" s="18"/>
      <c r="S53" s="18"/>
      <c r="T53" s="18"/>
      <c r="U53" s="18"/>
    </row>
    <row r="54" spans="1:21" s="12" customFormat="1" x14ac:dyDescent="0.25">
      <c r="A54" s="5" t="s">
        <v>56</v>
      </c>
      <c r="B54" s="16"/>
      <c r="C54" s="16"/>
      <c r="D54" s="22">
        <f>D9/D24</f>
        <v>9.8989898989898989E-2</v>
      </c>
      <c r="E54" s="22">
        <f t="shared" ref="E54:Q54" si="23">E9/E24</f>
        <v>0.11666666666666667</v>
      </c>
      <c r="F54" s="22" t="e">
        <f t="shared" si="23"/>
        <v>#DIV/0!</v>
      </c>
      <c r="G54" s="22" t="e">
        <f t="shared" si="23"/>
        <v>#DIV/0!</v>
      </c>
      <c r="H54" s="22">
        <f t="shared" si="23"/>
        <v>9.8765432098765427E-2</v>
      </c>
      <c r="I54" s="22">
        <f t="shared" si="23"/>
        <v>0.1711111111111111</v>
      </c>
      <c r="J54" s="22">
        <f t="shared" si="23"/>
        <v>4.3478260869565216E-2</v>
      </c>
      <c r="K54" s="22">
        <f t="shared" si="23"/>
        <v>8.9473684210526316E-2</v>
      </c>
      <c r="L54" s="22" t="e">
        <f t="shared" si="23"/>
        <v>#DIV/0!</v>
      </c>
      <c r="M54" s="22" t="e">
        <f t="shared" si="23"/>
        <v>#DIV/0!</v>
      </c>
      <c r="N54" s="22" t="e">
        <f t="shared" si="23"/>
        <v>#DIV/0!</v>
      </c>
      <c r="O54" s="22" t="e">
        <f t="shared" si="23"/>
        <v>#DIV/0!</v>
      </c>
      <c r="P54" s="22" t="e">
        <f t="shared" si="23"/>
        <v>#DIV/0!</v>
      </c>
      <c r="Q54" s="22" t="e">
        <f t="shared" si="23"/>
        <v>#DIV/0!</v>
      </c>
      <c r="R54" s="18"/>
      <c r="S54" s="18"/>
      <c r="T54" s="18"/>
      <c r="U54" s="18"/>
    </row>
    <row r="55" spans="1:21" s="12" customFormat="1" x14ac:dyDescent="0.25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8"/>
      <c r="S55" s="18"/>
      <c r="T55" s="18"/>
      <c r="U55" s="18"/>
    </row>
    <row r="56" spans="1:21" s="12" customFormat="1" x14ac:dyDescent="0.25">
      <c r="A56" s="5" t="s">
        <v>60</v>
      </c>
      <c r="B56" s="16"/>
      <c r="C56" s="16"/>
      <c r="D56" s="16"/>
      <c r="E56" s="22">
        <f>E24/D24</f>
        <v>0.84848484848484851</v>
      </c>
      <c r="F56" s="16"/>
      <c r="G56" s="22" t="e">
        <f>G24/F24</f>
        <v>#DIV/0!</v>
      </c>
      <c r="H56" s="16"/>
      <c r="I56" s="22">
        <f>I24/H24</f>
        <v>0.55555555555555558</v>
      </c>
      <c r="J56" s="16"/>
      <c r="K56" s="22">
        <f>K24/J24</f>
        <v>1.1014492753623188</v>
      </c>
      <c r="L56" s="16"/>
      <c r="M56" s="22" t="e">
        <f>M24/L24</f>
        <v>#DIV/0!</v>
      </c>
      <c r="N56" s="16"/>
      <c r="O56" s="22" t="e">
        <f>O24/N24</f>
        <v>#DIV/0!</v>
      </c>
      <c r="P56" s="16"/>
      <c r="Q56" s="22" t="e">
        <f>Q24/P24</f>
        <v>#DIV/0!</v>
      </c>
      <c r="R56" s="18"/>
      <c r="S56" s="18"/>
      <c r="T56" s="18"/>
      <c r="U56" s="18"/>
    </row>
    <row r="57" spans="1:21" s="12" customFormat="1" x14ac:dyDescent="0.25">
      <c r="A57" s="5" t="s">
        <v>61</v>
      </c>
      <c r="B57" s="16"/>
      <c r="C57" s="16"/>
      <c r="D57" s="16"/>
      <c r="E57" s="22">
        <f>E10/D10</f>
        <v>1</v>
      </c>
      <c r="F57" s="16"/>
      <c r="G57" s="22" t="e">
        <f>G10/F10</f>
        <v>#DIV/0!</v>
      </c>
      <c r="H57" s="16"/>
      <c r="I57" s="22">
        <f>I10/H10</f>
        <v>1.0124481327800829</v>
      </c>
      <c r="J57" s="16"/>
      <c r="K57" s="22">
        <f>K10/J10</f>
        <v>1.4186046511627908</v>
      </c>
      <c r="L57" s="16"/>
      <c r="M57" s="22" t="e">
        <f>M10/L10</f>
        <v>#DIV/0!</v>
      </c>
      <c r="N57" s="16"/>
      <c r="O57" s="22" t="e">
        <f>O10/N10</f>
        <v>#DIV/0!</v>
      </c>
      <c r="P57" s="16"/>
      <c r="Q57" s="22" t="e">
        <f>Q10/P10</f>
        <v>#DIV/0!</v>
      </c>
      <c r="R57" s="18"/>
      <c r="S57" s="18"/>
      <c r="T57" s="18"/>
      <c r="U57" s="18"/>
    </row>
    <row r="58" spans="1:21" s="12" customFormat="1" x14ac:dyDescent="0.25">
      <c r="A58" s="5" t="s">
        <v>62</v>
      </c>
      <c r="B58" s="16"/>
      <c r="C58" s="16"/>
      <c r="D58" s="16"/>
      <c r="E58" s="22">
        <f>E9/D9</f>
        <v>1</v>
      </c>
      <c r="F58" s="16"/>
      <c r="G58" s="22" t="e">
        <f>G9/F9</f>
        <v>#DIV/0!</v>
      </c>
      <c r="H58" s="16"/>
      <c r="I58" s="22">
        <f>I9/H9</f>
        <v>0.96250000000000002</v>
      </c>
      <c r="J58" s="16"/>
      <c r="K58" s="22">
        <f>K9/J9</f>
        <v>2.2666666666666666</v>
      </c>
      <c r="L58" s="16"/>
      <c r="M58" s="22" t="e">
        <f>M9/L9</f>
        <v>#DIV/0!</v>
      </c>
      <c r="N58" s="16"/>
      <c r="O58" s="22" t="e">
        <f>O9/N9</f>
        <v>#DIV/0!</v>
      </c>
      <c r="P58" s="16"/>
      <c r="Q58" s="22" t="e">
        <f>Q9/P9</f>
        <v>#DIV/0!</v>
      </c>
      <c r="R58" s="18"/>
      <c r="S58" s="18"/>
      <c r="T58" s="18"/>
      <c r="U58" s="18"/>
    </row>
    <row r="59" spans="1:21" s="12" customFormat="1" x14ac:dyDescent="0.25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8"/>
      <c r="S59" s="18"/>
      <c r="T59" s="18"/>
      <c r="U59" s="18"/>
    </row>
    <row r="60" spans="1:21" s="12" customFormat="1" x14ac:dyDescent="0.25">
      <c r="A60" s="5" t="s">
        <v>46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8"/>
      <c r="S60" s="18"/>
      <c r="T60" s="18"/>
      <c r="U60" s="18"/>
    </row>
    <row r="61" spans="1:21" s="12" customFormat="1" x14ac:dyDescent="0.25">
      <c r="A61" s="12" t="s">
        <v>47</v>
      </c>
      <c r="B61" s="16"/>
      <c r="C61" s="16"/>
      <c r="D61" s="22">
        <f>D37/D24</f>
        <v>0</v>
      </c>
      <c r="E61" s="22">
        <f t="shared" ref="E61:Q61" si="24">E37/E24</f>
        <v>2.3809523809523812E-3</v>
      </c>
      <c r="F61" s="22" t="e">
        <f t="shared" si="24"/>
        <v>#DIV/0!</v>
      </c>
      <c r="G61" s="22" t="e">
        <f t="shared" si="24"/>
        <v>#DIV/0!</v>
      </c>
      <c r="H61" s="22">
        <f t="shared" si="24"/>
        <v>0</v>
      </c>
      <c r="I61" s="22">
        <f t="shared" si="24"/>
        <v>1.1111111111111112E-2</v>
      </c>
      <c r="J61" s="22">
        <f t="shared" si="24"/>
        <v>1.1594202898550725E-2</v>
      </c>
      <c r="K61" s="22">
        <f t="shared" si="24"/>
        <v>1.0526315789473684E-2</v>
      </c>
      <c r="L61" s="22" t="e">
        <f t="shared" si="24"/>
        <v>#DIV/0!</v>
      </c>
      <c r="M61" s="22" t="e">
        <f t="shared" si="24"/>
        <v>#DIV/0!</v>
      </c>
      <c r="N61" s="22" t="e">
        <f t="shared" si="24"/>
        <v>#DIV/0!</v>
      </c>
      <c r="O61" s="22" t="e">
        <f t="shared" si="24"/>
        <v>#DIV/0!</v>
      </c>
      <c r="P61" s="22" t="e">
        <f t="shared" si="24"/>
        <v>#DIV/0!</v>
      </c>
      <c r="Q61" s="22" t="e">
        <f t="shared" si="24"/>
        <v>#DIV/0!</v>
      </c>
      <c r="R61" s="18"/>
      <c r="S61" s="18"/>
      <c r="T61" s="18"/>
      <c r="U61" s="18"/>
    </row>
    <row r="62" spans="1:21" s="12" customFormat="1" x14ac:dyDescent="0.25">
      <c r="A62" s="12" t="s">
        <v>48</v>
      </c>
      <c r="B62" s="16"/>
      <c r="C62" s="16"/>
      <c r="D62" s="22">
        <f>D26/D24</f>
        <v>0</v>
      </c>
      <c r="E62" s="22">
        <f t="shared" ref="E62:Q62" si="25">E26/E24</f>
        <v>0</v>
      </c>
      <c r="F62" s="22" t="e">
        <f t="shared" si="25"/>
        <v>#DIV/0!</v>
      </c>
      <c r="G62" s="22" t="e">
        <f t="shared" si="25"/>
        <v>#DIV/0!</v>
      </c>
      <c r="H62" s="22">
        <f t="shared" si="25"/>
        <v>0</v>
      </c>
      <c r="I62" s="22">
        <f t="shared" si="25"/>
        <v>4.4444444444444444E-3</v>
      </c>
      <c r="J62" s="22">
        <f t="shared" si="25"/>
        <v>5.7971014492753624E-3</v>
      </c>
      <c r="K62" s="22">
        <f t="shared" si="25"/>
        <v>0</v>
      </c>
      <c r="L62" s="22" t="e">
        <f t="shared" si="25"/>
        <v>#DIV/0!</v>
      </c>
      <c r="M62" s="22" t="e">
        <f t="shared" si="25"/>
        <v>#DIV/0!</v>
      </c>
      <c r="N62" s="22" t="e">
        <f t="shared" si="25"/>
        <v>#DIV/0!</v>
      </c>
      <c r="O62" s="22" t="e">
        <f t="shared" si="25"/>
        <v>#DIV/0!</v>
      </c>
      <c r="P62" s="22" t="e">
        <f t="shared" si="25"/>
        <v>#DIV/0!</v>
      </c>
      <c r="Q62" s="22" t="e">
        <f t="shared" si="25"/>
        <v>#DIV/0!</v>
      </c>
      <c r="R62" s="18"/>
      <c r="S62" s="18"/>
      <c r="T62" s="18"/>
      <c r="U62" s="18"/>
    </row>
    <row r="63" spans="1:21" s="12" customFormat="1" x14ac:dyDescent="0.25">
      <c r="A63" s="12" t="s">
        <v>51</v>
      </c>
      <c r="B63" s="16"/>
      <c r="C63" s="16"/>
      <c r="D63" s="22" t="e">
        <f>D26/D13</f>
        <v>#DIV/0!</v>
      </c>
      <c r="E63" s="22">
        <f t="shared" ref="E63:Q63" si="26">E26/E13</f>
        <v>0</v>
      </c>
      <c r="F63" s="22" t="e">
        <f t="shared" si="26"/>
        <v>#DIV/0!</v>
      </c>
      <c r="G63" s="22" t="e">
        <f t="shared" si="26"/>
        <v>#DIV/0!</v>
      </c>
      <c r="H63" s="22" t="e">
        <f t="shared" si="26"/>
        <v>#DIV/0!</v>
      </c>
      <c r="I63" s="22" t="e">
        <f t="shared" si="26"/>
        <v>#DIV/0!</v>
      </c>
      <c r="J63" s="22" t="e">
        <f t="shared" si="26"/>
        <v>#DIV/0!</v>
      </c>
      <c r="K63" s="22">
        <f t="shared" si="26"/>
        <v>0</v>
      </c>
      <c r="L63" s="22" t="e">
        <f t="shared" si="26"/>
        <v>#DIV/0!</v>
      </c>
      <c r="M63" s="22" t="e">
        <f t="shared" si="26"/>
        <v>#DIV/0!</v>
      </c>
      <c r="N63" s="22" t="e">
        <f t="shared" si="26"/>
        <v>#DIV/0!</v>
      </c>
      <c r="O63" s="22" t="e">
        <f t="shared" si="26"/>
        <v>#DIV/0!</v>
      </c>
      <c r="P63" s="22" t="e">
        <f t="shared" si="26"/>
        <v>#DIV/0!</v>
      </c>
      <c r="Q63" s="22" t="e">
        <f t="shared" si="26"/>
        <v>#DIV/0!</v>
      </c>
      <c r="R63" s="18"/>
      <c r="S63" s="18"/>
      <c r="T63" s="18"/>
      <c r="U63" s="18"/>
    </row>
    <row r="64" spans="1:21" s="12" customFormat="1" x14ac:dyDescent="0.25">
      <c r="A64" s="12" t="s">
        <v>49</v>
      </c>
      <c r="B64" s="16"/>
      <c r="C64" s="16"/>
      <c r="D64" s="22">
        <f>D28/D24</f>
        <v>0</v>
      </c>
      <c r="E64" s="22">
        <f t="shared" ref="E64:Q64" si="27">E28/E24</f>
        <v>0</v>
      </c>
      <c r="F64" s="22" t="e">
        <f t="shared" si="27"/>
        <v>#DIV/0!</v>
      </c>
      <c r="G64" s="22" t="e">
        <f t="shared" si="27"/>
        <v>#DIV/0!</v>
      </c>
      <c r="H64" s="22">
        <f t="shared" si="27"/>
        <v>0</v>
      </c>
      <c r="I64" s="22">
        <f t="shared" si="27"/>
        <v>0</v>
      </c>
      <c r="J64" s="22">
        <f t="shared" si="27"/>
        <v>0</v>
      </c>
      <c r="K64" s="22">
        <f t="shared" si="27"/>
        <v>0</v>
      </c>
      <c r="L64" s="22" t="e">
        <f t="shared" si="27"/>
        <v>#DIV/0!</v>
      </c>
      <c r="M64" s="22" t="e">
        <f t="shared" si="27"/>
        <v>#DIV/0!</v>
      </c>
      <c r="N64" s="22" t="e">
        <f t="shared" si="27"/>
        <v>#DIV/0!</v>
      </c>
      <c r="O64" s="22" t="e">
        <f t="shared" si="27"/>
        <v>#DIV/0!</v>
      </c>
      <c r="P64" s="22" t="e">
        <f t="shared" si="27"/>
        <v>#DIV/0!</v>
      </c>
      <c r="Q64" s="22" t="e">
        <f t="shared" si="27"/>
        <v>#DIV/0!</v>
      </c>
      <c r="R64" s="18"/>
      <c r="S64" s="18"/>
      <c r="T64" s="18"/>
      <c r="U64" s="18"/>
    </row>
    <row r="65" spans="1:21" s="12" customFormat="1" x14ac:dyDescent="0.25">
      <c r="A65" s="12" t="s">
        <v>52</v>
      </c>
      <c r="B65" s="16"/>
      <c r="C65" s="16"/>
      <c r="D65" s="22">
        <f>D28/D15</f>
        <v>0</v>
      </c>
      <c r="E65" s="22">
        <f t="shared" ref="E65:Q65" si="28">E28/E15</f>
        <v>0</v>
      </c>
      <c r="F65" s="22" t="e">
        <f t="shared" si="28"/>
        <v>#DIV/0!</v>
      </c>
      <c r="G65" s="22" t="e">
        <f t="shared" si="28"/>
        <v>#DIV/0!</v>
      </c>
      <c r="H65" s="22">
        <f t="shared" si="28"/>
        <v>0</v>
      </c>
      <c r="I65" s="22">
        <f t="shared" si="28"/>
        <v>0</v>
      </c>
      <c r="J65" s="22">
        <f t="shared" si="28"/>
        <v>0</v>
      </c>
      <c r="K65" s="22">
        <f t="shared" si="28"/>
        <v>0</v>
      </c>
      <c r="L65" s="22" t="e">
        <f t="shared" si="28"/>
        <v>#DIV/0!</v>
      </c>
      <c r="M65" s="22" t="e">
        <f t="shared" si="28"/>
        <v>#DIV/0!</v>
      </c>
      <c r="N65" s="22" t="e">
        <f t="shared" si="28"/>
        <v>#DIV/0!</v>
      </c>
      <c r="O65" s="22" t="e">
        <f t="shared" si="28"/>
        <v>#DIV/0!</v>
      </c>
      <c r="P65" s="22" t="e">
        <f t="shared" si="28"/>
        <v>#DIV/0!</v>
      </c>
      <c r="Q65" s="22" t="e">
        <f t="shared" si="28"/>
        <v>#DIV/0!</v>
      </c>
      <c r="R65" s="18"/>
      <c r="S65" s="18"/>
      <c r="T65" s="18"/>
      <c r="U65" s="18"/>
    </row>
    <row r="66" spans="1:21" s="12" customFormat="1" x14ac:dyDescent="0.25">
      <c r="A66" s="24" t="s">
        <v>50</v>
      </c>
      <c r="B66" s="16"/>
      <c r="C66" s="16"/>
      <c r="D66" s="22">
        <f t="shared" ref="D66:Q66" si="29">D30/D24</f>
        <v>0</v>
      </c>
      <c r="E66" s="22">
        <f t="shared" si="29"/>
        <v>2.3809523809523812E-3</v>
      </c>
      <c r="F66" s="22" t="e">
        <f t="shared" si="29"/>
        <v>#DIV/0!</v>
      </c>
      <c r="G66" s="22" t="e">
        <f t="shared" si="29"/>
        <v>#DIV/0!</v>
      </c>
      <c r="H66" s="22">
        <f t="shared" si="29"/>
        <v>0</v>
      </c>
      <c r="I66" s="22">
        <f t="shared" si="29"/>
        <v>6.6666666666666671E-3</v>
      </c>
      <c r="J66" s="22">
        <f t="shared" si="29"/>
        <v>0</v>
      </c>
      <c r="K66" s="22">
        <f t="shared" si="29"/>
        <v>0</v>
      </c>
      <c r="L66" s="22" t="e">
        <f t="shared" si="29"/>
        <v>#DIV/0!</v>
      </c>
      <c r="M66" s="22" t="e">
        <f t="shared" si="29"/>
        <v>#DIV/0!</v>
      </c>
      <c r="N66" s="22" t="e">
        <f t="shared" si="29"/>
        <v>#DIV/0!</v>
      </c>
      <c r="O66" s="22" t="e">
        <f t="shared" si="29"/>
        <v>#DIV/0!</v>
      </c>
      <c r="P66" s="22" t="e">
        <f t="shared" si="29"/>
        <v>#DIV/0!</v>
      </c>
      <c r="Q66" s="22" t="e">
        <f t="shared" si="29"/>
        <v>#DIV/0!</v>
      </c>
      <c r="R66" s="18"/>
      <c r="S66" s="18"/>
      <c r="T66" s="18"/>
      <c r="U66" s="18"/>
    </row>
    <row r="67" spans="1:21" s="12" customFormat="1" x14ac:dyDescent="0.25">
      <c r="A67" s="24" t="s">
        <v>53</v>
      </c>
      <c r="B67" s="16"/>
      <c r="C67" s="16"/>
      <c r="D67" s="22">
        <f>D30/D17</f>
        <v>0</v>
      </c>
      <c r="E67" s="22">
        <f t="shared" ref="E67:Q67" si="30">E30/E17</f>
        <v>1.6666666666666666E-2</v>
      </c>
      <c r="F67" s="22" t="e">
        <f t="shared" si="30"/>
        <v>#DIV/0!</v>
      </c>
      <c r="G67" s="22" t="e">
        <f t="shared" si="30"/>
        <v>#DIV/0!</v>
      </c>
      <c r="H67" s="22">
        <f t="shared" si="30"/>
        <v>0</v>
      </c>
      <c r="I67" s="22">
        <f t="shared" si="30"/>
        <v>2.5000000000000001E-2</v>
      </c>
      <c r="J67" s="22">
        <f t="shared" si="30"/>
        <v>0</v>
      </c>
      <c r="K67" s="22">
        <f t="shared" si="30"/>
        <v>0</v>
      </c>
      <c r="L67" s="22" t="e">
        <f t="shared" si="30"/>
        <v>#DIV/0!</v>
      </c>
      <c r="M67" s="22" t="e">
        <f t="shared" si="30"/>
        <v>#DIV/0!</v>
      </c>
      <c r="N67" s="22" t="e">
        <f t="shared" si="30"/>
        <v>#DIV/0!</v>
      </c>
      <c r="O67" s="22" t="e">
        <f t="shared" si="30"/>
        <v>#DIV/0!</v>
      </c>
      <c r="P67" s="22" t="e">
        <f t="shared" si="30"/>
        <v>#DIV/0!</v>
      </c>
      <c r="Q67" s="22" t="e">
        <f t="shared" si="30"/>
        <v>#DIV/0!</v>
      </c>
      <c r="R67" s="18"/>
      <c r="S67" s="18"/>
      <c r="T67" s="18"/>
      <c r="U67" s="18"/>
    </row>
    <row r="68" spans="1:21" s="12" customFormat="1" x14ac:dyDescent="0.25">
      <c r="A68" s="24"/>
      <c r="B68" s="16"/>
      <c r="C68" s="16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18"/>
      <c r="S68" s="18"/>
      <c r="T68" s="18"/>
      <c r="U68" s="18"/>
    </row>
    <row r="69" spans="1:21" s="12" customFormat="1" x14ac:dyDescent="0.25">
      <c r="A69" s="12" t="s">
        <v>55</v>
      </c>
      <c r="B69" s="16"/>
      <c r="C69" s="16"/>
      <c r="D69" s="22">
        <f>D37/D10</f>
        <v>0</v>
      </c>
      <c r="E69" s="22">
        <f t="shared" ref="E69:Q69" si="31">E37/E10</f>
        <v>1.1695906432748537E-2</v>
      </c>
      <c r="F69" s="22" t="e">
        <f t="shared" si="31"/>
        <v>#DIV/0!</v>
      </c>
      <c r="G69" s="22" t="e">
        <f t="shared" si="31"/>
        <v>#DIV/0!</v>
      </c>
      <c r="H69" s="22">
        <f t="shared" si="31"/>
        <v>0</v>
      </c>
      <c r="I69" s="22">
        <f t="shared" si="31"/>
        <v>2.0491803278688523E-2</v>
      </c>
      <c r="J69" s="22">
        <f t="shared" si="31"/>
        <v>3.1007751937984496E-2</v>
      </c>
      <c r="K69" s="22">
        <f t="shared" si="31"/>
        <v>2.185792349726776E-2</v>
      </c>
      <c r="L69" s="22" t="e">
        <f t="shared" si="31"/>
        <v>#DIV/0!</v>
      </c>
      <c r="M69" s="22" t="e">
        <f t="shared" si="31"/>
        <v>#DIV/0!</v>
      </c>
      <c r="N69" s="22" t="e">
        <f t="shared" si="31"/>
        <v>#DIV/0!</v>
      </c>
      <c r="O69" s="22" t="e">
        <f t="shared" si="31"/>
        <v>#DIV/0!</v>
      </c>
      <c r="P69" s="22" t="e">
        <f t="shared" si="31"/>
        <v>#DIV/0!</v>
      </c>
      <c r="Q69" s="22" t="e">
        <f t="shared" si="31"/>
        <v>#DIV/0!</v>
      </c>
      <c r="R69" s="18"/>
      <c r="S69" s="18"/>
      <c r="T69" s="18"/>
      <c r="U69" s="18"/>
    </row>
    <row r="70" spans="1:21" s="12" customFormat="1" x14ac:dyDescent="0.25">
      <c r="A70" s="12" t="s">
        <v>57</v>
      </c>
      <c r="B70" s="16"/>
      <c r="C70" s="16"/>
      <c r="D70" s="22">
        <f>D9/D24</f>
        <v>9.8989898989898989E-2</v>
      </c>
      <c r="E70" s="22">
        <f t="shared" ref="E70:Q70" si="32">E9/E24</f>
        <v>0.11666666666666667</v>
      </c>
      <c r="F70" s="22" t="e">
        <f t="shared" si="32"/>
        <v>#DIV/0!</v>
      </c>
      <c r="G70" s="22" t="e">
        <f t="shared" si="32"/>
        <v>#DIV/0!</v>
      </c>
      <c r="H70" s="22">
        <f t="shared" si="32"/>
        <v>9.8765432098765427E-2</v>
      </c>
      <c r="I70" s="22">
        <f t="shared" si="32"/>
        <v>0.1711111111111111</v>
      </c>
      <c r="J70" s="22">
        <f t="shared" si="32"/>
        <v>4.3478260869565216E-2</v>
      </c>
      <c r="K70" s="22">
        <f t="shared" si="32"/>
        <v>8.9473684210526316E-2</v>
      </c>
      <c r="L70" s="22" t="e">
        <f t="shared" si="32"/>
        <v>#DIV/0!</v>
      </c>
      <c r="M70" s="22" t="e">
        <f t="shared" si="32"/>
        <v>#DIV/0!</v>
      </c>
      <c r="N70" s="22" t="e">
        <f t="shared" si="32"/>
        <v>#DIV/0!</v>
      </c>
      <c r="O70" s="22" t="e">
        <f t="shared" si="32"/>
        <v>#DIV/0!</v>
      </c>
      <c r="P70" s="22" t="e">
        <f t="shared" si="32"/>
        <v>#DIV/0!</v>
      </c>
      <c r="Q70" s="22" t="e">
        <f t="shared" si="32"/>
        <v>#DIV/0!</v>
      </c>
      <c r="R70" s="18"/>
      <c r="S70" s="18"/>
      <c r="T70" s="18"/>
      <c r="U70" s="18"/>
    </row>
    <row r="71" spans="1:21" s="12" customFormat="1" x14ac:dyDescent="0.25">
      <c r="A71" s="12" t="s">
        <v>58</v>
      </c>
      <c r="B71" s="16"/>
      <c r="C71" s="16"/>
      <c r="D71" s="22">
        <f>D30/D10</f>
        <v>0</v>
      </c>
      <c r="E71" s="22">
        <f t="shared" ref="E71:Q71" si="33">E30/E10</f>
        <v>1.1695906432748537E-2</v>
      </c>
      <c r="F71" s="22" t="e">
        <f t="shared" si="33"/>
        <v>#DIV/0!</v>
      </c>
      <c r="G71" s="22" t="e">
        <f t="shared" si="33"/>
        <v>#DIV/0!</v>
      </c>
      <c r="H71" s="22">
        <f t="shared" si="33"/>
        <v>0</v>
      </c>
      <c r="I71" s="22">
        <f t="shared" si="33"/>
        <v>1.2295081967213115E-2</v>
      </c>
      <c r="J71" s="22">
        <f t="shared" si="33"/>
        <v>0</v>
      </c>
      <c r="K71" s="22">
        <f t="shared" si="33"/>
        <v>0</v>
      </c>
      <c r="L71" s="22" t="e">
        <f t="shared" si="33"/>
        <v>#DIV/0!</v>
      </c>
      <c r="M71" s="22" t="e">
        <f t="shared" si="33"/>
        <v>#DIV/0!</v>
      </c>
      <c r="N71" s="22" t="e">
        <f t="shared" si="33"/>
        <v>#DIV/0!</v>
      </c>
      <c r="O71" s="22" t="e">
        <f t="shared" si="33"/>
        <v>#DIV/0!</v>
      </c>
      <c r="P71" s="22" t="e">
        <f t="shared" si="33"/>
        <v>#DIV/0!</v>
      </c>
      <c r="Q71" s="22" t="e">
        <f t="shared" si="33"/>
        <v>#DIV/0!</v>
      </c>
      <c r="R71" s="18"/>
      <c r="S71" s="18"/>
      <c r="T71" s="18"/>
      <c r="U71" s="18"/>
    </row>
    <row r="72" spans="1:21" s="12" customFormat="1" x14ac:dyDescent="0.25">
      <c r="A72" s="12" t="s">
        <v>59</v>
      </c>
      <c r="B72" s="16"/>
      <c r="C72" s="16"/>
      <c r="D72" s="22">
        <f>D30/D9</f>
        <v>0</v>
      </c>
      <c r="E72" s="22">
        <f t="shared" ref="E72:Q72" si="34">E30/E9</f>
        <v>2.0408163265306121E-2</v>
      </c>
      <c r="F72" s="22" t="e">
        <f t="shared" si="34"/>
        <v>#DIV/0!</v>
      </c>
      <c r="G72" s="22" t="e">
        <f t="shared" si="34"/>
        <v>#DIV/0!</v>
      </c>
      <c r="H72" s="22">
        <f t="shared" si="34"/>
        <v>0</v>
      </c>
      <c r="I72" s="22">
        <f t="shared" si="34"/>
        <v>3.896103896103896E-2</v>
      </c>
      <c r="J72" s="22">
        <f t="shared" si="34"/>
        <v>0</v>
      </c>
      <c r="K72" s="22">
        <f t="shared" si="34"/>
        <v>0</v>
      </c>
      <c r="L72" s="22" t="e">
        <f t="shared" si="34"/>
        <v>#DIV/0!</v>
      </c>
      <c r="M72" s="22" t="e">
        <f t="shared" si="34"/>
        <v>#DIV/0!</v>
      </c>
      <c r="N72" s="22" t="e">
        <f t="shared" si="34"/>
        <v>#DIV/0!</v>
      </c>
      <c r="O72" s="22" t="e">
        <f t="shared" si="34"/>
        <v>#DIV/0!</v>
      </c>
      <c r="P72" s="22" t="e">
        <f t="shared" si="34"/>
        <v>#DIV/0!</v>
      </c>
      <c r="Q72" s="22" t="e">
        <f t="shared" si="34"/>
        <v>#DIV/0!</v>
      </c>
      <c r="R72" s="18"/>
      <c r="S72" s="18"/>
      <c r="T72" s="18"/>
      <c r="U72" s="18"/>
    </row>
    <row r="73" spans="1:21" s="12" customFormat="1" x14ac:dyDescent="0.2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8"/>
      <c r="S73" s="18"/>
      <c r="T73" s="18"/>
      <c r="U73" s="18"/>
    </row>
    <row r="74" spans="1:21" s="12" customFormat="1" x14ac:dyDescent="0.25">
      <c r="A74" s="5" t="s">
        <v>39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8"/>
      <c r="S74" s="18"/>
      <c r="T74" s="18"/>
      <c r="U74" s="18"/>
    </row>
    <row r="75" spans="1:21" s="12" customFormat="1" x14ac:dyDescent="0.25">
      <c r="A75" s="12" t="s">
        <v>38</v>
      </c>
      <c r="B75" s="16"/>
      <c r="C75" s="16"/>
      <c r="D75" s="22">
        <f>D50/D24</f>
        <v>0</v>
      </c>
      <c r="E75" s="22">
        <f t="shared" ref="E75:Q75" si="35">E50/E24</f>
        <v>2.3809523809523812E-3</v>
      </c>
      <c r="F75" s="22" t="e">
        <f t="shared" si="35"/>
        <v>#DIV/0!</v>
      </c>
      <c r="G75" s="22" t="e">
        <f t="shared" si="35"/>
        <v>#DIV/0!</v>
      </c>
      <c r="H75" s="22">
        <f t="shared" si="35"/>
        <v>0</v>
      </c>
      <c r="I75" s="22">
        <f t="shared" si="35"/>
        <v>1.1111111111111112E-2</v>
      </c>
      <c r="J75" s="22">
        <f t="shared" si="35"/>
        <v>8.6956521739130436E-3</v>
      </c>
      <c r="K75" s="22">
        <f t="shared" si="35"/>
        <v>1.0526315789473684E-2</v>
      </c>
      <c r="L75" s="22" t="e">
        <f t="shared" si="35"/>
        <v>#DIV/0!</v>
      </c>
      <c r="M75" s="22" t="e">
        <f t="shared" si="35"/>
        <v>#DIV/0!</v>
      </c>
      <c r="N75" s="22" t="e">
        <f t="shared" si="35"/>
        <v>#DIV/0!</v>
      </c>
      <c r="O75" s="22" t="e">
        <f t="shared" si="35"/>
        <v>#DIV/0!</v>
      </c>
      <c r="P75" s="22" t="e">
        <f t="shared" si="35"/>
        <v>#DIV/0!</v>
      </c>
      <c r="Q75" s="22" t="e">
        <f t="shared" si="35"/>
        <v>#DIV/0!</v>
      </c>
      <c r="R75" s="18"/>
      <c r="S75" s="18"/>
      <c r="T75" s="18"/>
      <c r="U75" s="18"/>
    </row>
    <row r="76" spans="1:21" s="12" customFormat="1" x14ac:dyDescent="0.25">
      <c r="A76" s="12" t="s">
        <v>40</v>
      </c>
      <c r="B76" s="16"/>
      <c r="C76" s="16"/>
      <c r="D76" s="22">
        <f>D42/D16</f>
        <v>0</v>
      </c>
      <c r="E76" s="22">
        <f t="shared" ref="E76:Q76" si="36">E42/E16</f>
        <v>0</v>
      </c>
      <c r="F76" s="22" t="e">
        <f t="shared" si="36"/>
        <v>#DIV/0!</v>
      </c>
      <c r="G76" s="22" t="e">
        <f t="shared" si="36"/>
        <v>#DIV/0!</v>
      </c>
      <c r="H76" s="22">
        <f t="shared" si="36"/>
        <v>0</v>
      </c>
      <c r="I76" s="22">
        <f t="shared" si="36"/>
        <v>0</v>
      </c>
      <c r="J76" s="22">
        <f t="shared" si="36"/>
        <v>0</v>
      </c>
      <c r="K76" s="22">
        <f t="shared" si="36"/>
        <v>0</v>
      </c>
      <c r="L76" s="22" t="e">
        <f t="shared" si="36"/>
        <v>#DIV/0!</v>
      </c>
      <c r="M76" s="22" t="e">
        <f t="shared" si="36"/>
        <v>#DIV/0!</v>
      </c>
      <c r="N76" s="22" t="e">
        <f t="shared" si="36"/>
        <v>#DIV/0!</v>
      </c>
      <c r="O76" s="22" t="e">
        <f t="shared" si="36"/>
        <v>#DIV/0!</v>
      </c>
      <c r="P76" s="22" t="e">
        <f t="shared" si="36"/>
        <v>#DIV/0!</v>
      </c>
      <c r="Q76" s="22" t="e">
        <f t="shared" si="36"/>
        <v>#DIV/0!</v>
      </c>
      <c r="R76" s="18"/>
      <c r="S76" s="18"/>
      <c r="T76" s="18"/>
      <c r="U76" s="18"/>
    </row>
    <row r="77" spans="1:21" s="12" customFormat="1" x14ac:dyDescent="0.25">
      <c r="A77" s="12" t="s">
        <v>41</v>
      </c>
      <c r="B77" s="16"/>
      <c r="C77" s="16"/>
      <c r="D77" s="22">
        <f>D44/D18</f>
        <v>0</v>
      </c>
      <c r="E77" s="22">
        <f t="shared" ref="E77:Q77" si="37">E44/E18</f>
        <v>0</v>
      </c>
      <c r="F77" s="22" t="e">
        <f t="shared" si="37"/>
        <v>#DIV/0!</v>
      </c>
      <c r="G77" s="22" t="e">
        <f t="shared" si="37"/>
        <v>#DIV/0!</v>
      </c>
      <c r="H77" s="22">
        <f t="shared" si="37"/>
        <v>0</v>
      </c>
      <c r="I77" s="22">
        <f t="shared" si="37"/>
        <v>0</v>
      </c>
      <c r="J77" s="22">
        <f t="shared" si="37"/>
        <v>0</v>
      </c>
      <c r="K77" s="22">
        <f t="shared" si="37"/>
        <v>0</v>
      </c>
      <c r="L77" s="22" t="e">
        <f t="shared" si="37"/>
        <v>#DIV/0!</v>
      </c>
      <c r="M77" s="22" t="e">
        <f t="shared" si="37"/>
        <v>#DIV/0!</v>
      </c>
      <c r="N77" s="22" t="e">
        <f t="shared" si="37"/>
        <v>#DIV/0!</v>
      </c>
      <c r="O77" s="22" t="e">
        <f t="shared" si="37"/>
        <v>#DIV/0!</v>
      </c>
      <c r="P77" s="22" t="e">
        <f t="shared" si="37"/>
        <v>#DIV/0!</v>
      </c>
      <c r="Q77" s="22" t="e">
        <f t="shared" si="37"/>
        <v>#DIV/0!</v>
      </c>
      <c r="R77" s="18"/>
      <c r="S77" s="18"/>
      <c r="T77" s="18"/>
      <c r="U77" s="18"/>
    </row>
    <row r="78" spans="1:21" s="12" customFormat="1" x14ac:dyDescent="0.25">
      <c r="A78" s="12" t="s">
        <v>42</v>
      </c>
      <c r="B78" s="16"/>
      <c r="C78" s="16"/>
      <c r="D78" s="22">
        <f>D45/D19</f>
        <v>0</v>
      </c>
      <c r="E78" s="22">
        <f t="shared" ref="E78:Q78" si="38">E45/E19</f>
        <v>2.2222222222222223E-2</v>
      </c>
      <c r="F78" s="22" t="e">
        <f t="shared" si="38"/>
        <v>#DIV/0!</v>
      </c>
      <c r="G78" s="22" t="e">
        <f t="shared" si="38"/>
        <v>#DIV/0!</v>
      </c>
      <c r="H78" s="22">
        <f t="shared" si="38"/>
        <v>0</v>
      </c>
      <c r="I78" s="22">
        <f t="shared" si="38"/>
        <v>4.4444444444444446E-2</v>
      </c>
      <c r="J78" s="22">
        <f t="shared" si="38"/>
        <v>4.4444444444444446E-2</v>
      </c>
      <c r="K78" s="22">
        <f t="shared" si="38"/>
        <v>6.6666666666666666E-2</v>
      </c>
      <c r="L78" s="22" t="e">
        <f t="shared" si="38"/>
        <v>#DIV/0!</v>
      </c>
      <c r="M78" s="22" t="e">
        <f t="shared" si="38"/>
        <v>#DIV/0!</v>
      </c>
      <c r="N78" s="22" t="e">
        <f t="shared" si="38"/>
        <v>#DIV/0!</v>
      </c>
      <c r="O78" s="22" t="e">
        <f t="shared" si="38"/>
        <v>#DIV/0!</v>
      </c>
      <c r="P78" s="22" t="e">
        <f t="shared" si="38"/>
        <v>#DIV/0!</v>
      </c>
      <c r="Q78" s="22" t="e">
        <f t="shared" si="38"/>
        <v>#DIV/0!</v>
      </c>
      <c r="R78" s="18"/>
      <c r="S78" s="18"/>
      <c r="T78" s="18"/>
      <c r="U78" s="18"/>
    </row>
    <row r="79" spans="1:21" x14ac:dyDescent="0.25">
      <c r="A79" s="12" t="s">
        <v>43</v>
      </c>
      <c r="D79" s="23" t="e">
        <f>D46/D20</f>
        <v>#DIV/0!</v>
      </c>
      <c r="E79" s="23" t="e">
        <f t="shared" ref="E79:Q79" si="39">E46/E20</f>
        <v>#DIV/0!</v>
      </c>
      <c r="F79" s="23" t="e">
        <f t="shared" si="39"/>
        <v>#DIV/0!</v>
      </c>
      <c r="G79" s="23" t="e">
        <f t="shared" si="39"/>
        <v>#DIV/0!</v>
      </c>
      <c r="H79" s="23">
        <f t="shared" si="39"/>
        <v>0</v>
      </c>
      <c r="I79" s="23">
        <f t="shared" si="39"/>
        <v>0.1</v>
      </c>
      <c r="J79" s="23">
        <f t="shared" si="39"/>
        <v>0</v>
      </c>
      <c r="K79" s="23">
        <f t="shared" si="39"/>
        <v>0</v>
      </c>
      <c r="L79" s="23" t="e">
        <f t="shared" si="39"/>
        <v>#DIV/0!</v>
      </c>
      <c r="M79" s="23" t="e">
        <f t="shared" si="39"/>
        <v>#DIV/0!</v>
      </c>
      <c r="N79" s="23" t="e">
        <f t="shared" si="39"/>
        <v>#DIV/0!</v>
      </c>
      <c r="O79" s="23" t="e">
        <f t="shared" si="39"/>
        <v>#DIV/0!</v>
      </c>
      <c r="P79" s="23" t="e">
        <f t="shared" si="39"/>
        <v>#DIV/0!</v>
      </c>
      <c r="Q79" s="23" t="e">
        <f t="shared" si="39"/>
        <v>#DIV/0!</v>
      </c>
    </row>
    <row r="80" spans="1:21" x14ac:dyDescent="0.25">
      <c r="A80" s="12" t="s">
        <v>44</v>
      </c>
      <c r="D80" s="23" t="e">
        <f>D47/D21</f>
        <v>#DIV/0!</v>
      </c>
      <c r="E80" s="23" t="e">
        <f t="shared" ref="E80:Q80" si="40">E47/E21</f>
        <v>#DIV/0!</v>
      </c>
      <c r="F80" s="23" t="e">
        <f t="shared" si="40"/>
        <v>#DIV/0!</v>
      </c>
      <c r="G80" s="23" t="e">
        <f t="shared" si="40"/>
        <v>#DIV/0!</v>
      </c>
      <c r="H80" s="23">
        <f t="shared" si="40"/>
        <v>0</v>
      </c>
      <c r="I80" s="23">
        <f t="shared" si="40"/>
        <v>0</v>
      </c>
      <c r="J80" s="23">
        <f t="shared" si="40"/>
        <v>0</v>
      </c>
      <c r="K80" s="23">
        <f t="shared" si="40"/>
        <v>0.125</v>
      </c>
      <c r="L80" s="23" t="e">
        <f t="shared" si="40"/>
        <v>#DIV/0!</v>
      </c>
      <c r="M80" s="23" t="e">
        <f t="shared" si="40"/>
        <v>#DIV/0!</v>
      </c>
      <c r="N80" s="23" t="e">
        <f t="shared" si="40"/>
        <v>#DIV/0!</v>
      </c>
      <c r="O80" s="23" t="e">
        <f t="shared" si="40"/>
        <v>#DIV/0!</v>
      </c>
      <c r="P80" s="23" t="e">
        <f t="shared" si="40"/>
        <v>#DIV/0!</v>
      </c>
      <c r="Q80" s="23" t="e">
        <f t="shared" si="40"/>
        <v>#DIV/0!</v>
      </c>
    </row>
    <row r="81" spans="1:17" x14ac:dyDescent="0.25">
      <c r="A81" s="12" t="s">
        <v>45</v>
      </c>
      <c r="D81" s="23">
        <f>D48/D22</f>
        <v>0</v>
      </c>
      <c r="E81" s="23">
        <f t="shared" ref="E81:Q81" si="41">E48/E22</f>
        <v>0</v>
      </c>
      <c r="F81" s="23" t="e">
        <f t="shared" si="41"/>
        <v>#DIV/0!</v>
      </c>
      <c r="G81" s="23" t="e">
        <f t="shared" si="41"/>
        <v>#DIV/0!</v>
      </c>
      <c r="H81" s="23">
        <f t="shared" si="41"/>
        <v>0</v>
      </c>
      <c r="I81" s="23">
        <f t="shared" si="41"/>
        <v>0</v>
      </c>
      <c r="J81" s="23">
        <f t="shared" si="41"/>
        <v>0</v>
      </c>
      <c r="K81" s="23">
        <f t="shared" si="41"/>
        <v>0</v>
      </c>
      <c r="L81" s="23" t="e">
        <f t="shared" si="41"/>
        <v>#DIV/0!</v>
      </c>
      <c r="M81" s="23" t="e">
        <f t="shared" si="41"/>
        <v>#DIV/0!</v>
      </c>
      <c r="N81" s="23" t="e">
        <f t="shared" si="41"/>
        <v>#DIV/0!</v>
      </c>
      <c r="O81" s="23" t="e">
        <f t="shared" si="41"/>
        <v>#DIV/0!</v>
      </c>
      <c r="P81" s="23" t="e">
        <f t="shared" si="41"/>
        <v>#DIV/0!</v>
      </c>
      <c r="Q81" s="23" t="e">
        <f t="shared" si="41"/>
        <v>#DIV/0!</v>
      </c>
    </row>
  </sheetData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>PascaleT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Pascale Tardif</dc:creator>
  <cp:lastModifiedBy>Windows User</cp:lastModifiedBy>
  <cp:lastPrinted>2013-08-11T23:27:03Z</cp:lastPrinted>
  <dcterms:created xsi:type="dcterms:W3CDTF">2013-07-14T12:08:35Z</dcterms:created>
  <dcterms:modified xsi:type="dcterms:W3CDTF">2018-07-29T21:17:47Z</dcterms:modified>
</cp:coreProperties>
</file>