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store.engr.colostate.edu\students\UNGRAD\ME\nfree43\home\ECE Senior Design\Spring 2023\Conical SMAS Designs\"/>
    </mc:Choice>
  </mc:AlternateContent>
  <xr:revisionPtr revIDLastSave="0" documentId="8_{B07B6161-D9F5-44DD-924F-D9E3154D67ED}" xr6:coauthVersionLast="47" xr6:coauthVersionMax="47" xr10:uidLastSave="{00000000-0000-0000-0000-000000000000}"/>
  <bookViews>
    <workbookView xWindow="-108" yWindow="-108" windowWidth="23256" windowHeight="12720" xr2:uid="{88265DCC-52E5-4D40-A868-C8518F9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</calcChain>
</file>

<file path=xl/sharedStrings.xml><?xml version="1.0" encoding="utf-8"?>
<sst xmlns="http://schemas.openxmlformats.org/spreadsheetml/2006/main" count="12" uniqueCount="12">
  <si>
    <t>Conical SMAS Device</t>
  </si>
  <si>
    <t>Base</t>
  </si>
  <si>
    <t>Height</t>
  </si>
  <si>
    <t>Lid</t>
  </si>
  <si>
    <t>Upper Diameter</t>
  </si>
  <si>
    <t>Lower Diamter</t>
  </si>
  <si>
    <t xml:space="preserve">Angle </t>
  </si>
  <si>
    <t>Height (in)</t>
  </si>
  <si>
    <t>ID (in)</t>
  </si>
  <si>
    <t>OD (in)</t>
  </si>
  <si>
    <t>Pipe Length (in)</t>
  </si>
  <si>
    <t>Angle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</si>
</sst>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784-1CCC-4244-AEB7-288BEEB6CAE3}">
  <dimension ref="B2:K23"/>
  <sheetViews>
    <sheetView tabSelected="1" workbookViewId="0">
      <selection activeCell="J7" sqref="J7"/>
    </sheetView>
  </sheetViews>
  <sheetFormatPr defaultRowHeight="14.4" x14ac:dyDescent="0.3"/>
  <cols>
    <col min="6" max="6" width="14.109375" bestFit="1" customWidth="1"/>
    <col min="7" max="7" width="13.21875" bestFit="1" customWidth="1"/>
    <col min="9" max="9" width="12.21875" bestFit="1" customWidth="1"/>
    <col min="10" max="10" width="13.44140625" bestFit="1" customWidth="1"/>
  </cols>
  <sheetData>
    <row r="2" spans="2:11" x14ac:dyDescent="0.3">
      <c r="B2" s="2" t="s">
        <v>0</v>
      </c>
      <c r="C2" s="2"/>
      <c r="D2" s="2"/>
      <c r="E2" s="2"/>
      <c r="F2" s="2"/>
      <c r="G2" s="2"/>
      <c r="H2" s="2"/>
      <c r="I2" s="3"/>
      <c r="J2" s="8" t="s">
        <v>10</v>
      </c>
      <c r="K2" s="8">
        <v>18</v>
      </c>
    </row>
    <row r="3" spans="2:11" x14ac:dyDescent="0.3">
      <c r="B3" s="2" t="s">
        <v>1</v>
      </c>
      <c r="C3" s="2"/>
      <c r="D3" s="2"/>
      <c r="E3" s="4" t="s">
        <v>3</v>
      </c>
      <c r="F3" s="5"/>
      <c r="G3" s="5"/>
      <c r="H3" s="5"/>
      <c r="I3" s="6"/>
    </row>
    <row r="4" spans="2:11" x14ac:dyDescent="0.3">
      <c r="B4" s="7" t="s">
        <v>7</v>
      </c>
      <c r="C4" s="7" t="s">
        <v>8</v>
      </c>
      <c r="D4" s="7" t="s">
        <v>9</v>
      </c>
      <c r="E4" s="7" t="s">
        <v>2</v>
      </c>
      <c r="F4" s="7" t="s">
        <v>4</v>
      </c>
      <c r="G4" s="7" t="s">
        <v>5</v>
      </c>
      <c r="H4" s="7" t="s">
        <v>6</v>
      </c>
      <c r="I4" s="7" t="s">
        <v>11</v>
      </c>
    </row>
    <row r="5" spans="2:11" x14ac:dyDescent="0.3">
      <c r="B5" s="1">
        <v>18</v>
      </c>
      <c r="C5" s="1">
        <v>6</v>
      </c>
      <c r="D5" s="1">
        <v>14</v>
      </c>
      <c r="E5" s="1">
        <f>$K$2*COS(I5)</f>
        <v>18</v>
      </c>
      <c r="F5" s="1">
        <f>2*($K$2*SIN(I5))+G5</f>
        <v>6</v>
      </c>
      <c r="G5" s="1">
        <f>C5</f>
        <v>6</v>
      </c>
      <c r="H5" s="1">
        <v>0</v>
      </c>
      <c r="I5" s="1">
        <f>H5*(PI()/180)</f>
        <v>0</v>
      </c>
    </row>
    <row r="6" spans="2:11" x14ac:dyDescent="0.3">
      <c r="B6" s="1">
        <v>18</v>
      </c>
      <c r="C6" s="1">
        <v>6</v>
      </c>
      <c r="D6" s="1">
        <v>14</v>
      </c>
      <c r="E6" s="1">
        <f t="shared" ref="E6:E23" si="0">$K$2*COS(I6)</f>
        <v>17.931504565651419</v>
      </c>
      <c r="F6" s="1">
        <f t="shared" ref="F6:F23" si="1">2*($K$2*SIN(I6))+G6</f>
        <v>9.137606738915693</v>
      </c>
      <c r="G6" s="1">
        <f t="shared" ref="G6:G23" si="2">C6</f>
        <v>6</v>
      </c>
      <c r="H6" s="1">
        <v>5</v>
      </c>
      <c r="I6" s="1">
        <f t="shared" ref="I6:I23" si="3">H6*(PI()/180)</f>
        <v>8.7266462599716474E-2</v>
      </c>
    </row>
    <row r="7" spans="2:11" x14ac:dyDescent="0.3">
      <c r="B7" s="1">
        <v>18</v>
      </c>
      <c r="C7" s="1">
        <v>6</v>
      </c>
      <c r="D7" s="1">
        <v>14</v>
      </c>
      <c r="E7" s="1">
        <f t="shared" si="0"/>
        <v>17.726539554219745</v>
      </c>
      <c r="F7" s="1">
        <f t="shared" si="1"/>
        <v>12.251334396009492</v>
      </c>
      <c r="G7" s="1">
        <f t="shared" si="2"/>
        <v>6</v>
      </c>
      <c r="H7" s="1">
        <v>10</v>
      </c>
      <c r="I7" s="1">
        <f t="shared" si="3"/>
        <v>0.17453292519943295</v>
      </c>
    </row>
    <row r="8" spans="2:11" x14ac:dyDescent="0.3">
      <c r="B8" s="1">
        <v>18</v>
      </c>
      <c r="C8" s="1">
        <v>6</v>
      </c>
      <c r="D8" s="1">
        <v>14</v>
      </c>
      <c r="E8" s="1">
        <f t="shared" si="0"/>
        <v>17.38666487320323</v>
      </c>
      <c r="F8" s="1">
        <f t="shared" si="1"/>
        <v>15.317485623690747</v>
      </c>
      <c r="G8" s="1">
        <f t="shared" si="2"/>
        <v>6</v>
      </c>
      <c r="H8" s="1">
        <v>15</v>
      </c>
      <c r="I8" s="1">
        <f t="shared" si="3"/>
        <v>0.26179938779914941</v>
      </c>
    </row>
    <row r="9" spans="2:11" x14ac:dyDescent="0.3">
      <c r="B9" s="1">
        <v>18</v>
      </c>
      <c r="C9" s="1">
        <v>6</v>
      </c>
      <c r="D9" s="1">
        <v>14</v>
      </c>
      <c r="E9" s="1">
        <f t="shared" si="0"/>
        <v>16.914467174146353</v>
      </c>
      <c r="F9" s="1">
        <f t="shared" si="1"/>
        <v>18.312725159724074</v>
      </c>
      <c r="G9" s="1">
        <f t="shared" si="2"/>
        <v>6</v>
      </c>
      <c r="H9" s="1">
        <v>20</v>
      </c>
      <c r="I9" s="1">
        <f t="shared" si="3"/>
        <v>0.3490658503988659</v>
      </c>
    </row>
    <row r="10" spans="2:11" x14ac:dyDescent="0.3">
      <c r="B10" s="1">
        <v>18</v>
      </c>
      <c r="C10" s="1">
        <v>6</v>
      </c>
      <c r="D10" s="1">
        <v>14</v>
      </c>
      <c r="E10" s="1">
        <f t="shared" si="0"/>
        <v>16.313540166659699</v>
      </c>
      <c r="F10" s="1">
        <f t="shared" si="1"/>
        <v>21.214257422665177</v>
      </c>
      <c r="G10" s="1">
        <f t="shared" si="2"/>
        <v>6</v>
      </c>
      <c r="H10" s="1">
        <v>25</v>
      </c>
      <c r="I10" s="1">
        <f t="shared" si="3"/>
        <v>0.43633231299858238</v>
      </c>
    </row>
    <row r="11" spans="2:11" x14ac:dyDescent="0.3">
      <c r="B11" s="1">
        <v>18</v>
      </c>
      <c r="C11" s="1">
        <v>6</v>
      </c>
      <c r="D11" s="1">
        <v>14</v>
      </c>
      <c r="E11" s="1">
        <f t="shared" si="0"/>
        <v>15.588457268119896</v>
      </c>
      <c r="F11" s="1">
        <f t="shared" si="1"/>
        <v>23.999999999999996</v>
      </c>
      <c r="G11" s="1">
        <f t="shared" si="2"/>
        <v>6</v>
      </c>
      <c r="H11" s="1">
        <v>30</v>
      </c>
      <c r="I11" s="1">
        <f t="shared" si="3"/>
        <v>0.52359877559829882</v>
      </c>
    </row>
    <row r="12" spans="2:11" x14ac:dyDescent="0.3">
      <c r="B12" s="1">
        <v>18</v>
      </c>
      <c r="C12" s="1">
        <v>6</v>
      </c>
      <c r="D12" s="1">
        <v>14</v>
      </c>
      <c r="E12" s="1">
        <f t="shared" si="0"/>
        <v>14.744736797201853</v>
      </c>
      <c r="F12" s="1">
        <f t="shared" si="1"/>
        <v>26.648751708637658</v>
      </c>
      <c r="G12" s="1">
        <f t="shared" si="2"/>
        <v>6</v>
      </c>
      <c r="H12" s="1">
        <v>35</v>
      </c>
      <c r="I12" s="1">
        <f t="shared" si="3"/>
        <v>0.6108652381980153</v>
      </c>
    </row>
    <row r="13" spans="2:11" x14ac:dyDescent="0.3">
      <c r="B13" s="1">
        <v>18</v>
      </c>
      <c r="C13" s="1">
        <v>6</v>
      </c>
      <c r="D13" s="1">
        <v>14</v>
      </c>
      <c r="E13" s="1">
        <f t="shared" si="0"/>
        <v>13.788799976141604</v>
      </c>
      <c r="F13" s="1">
        <f t="shared" si="1"/>
        <v>29.140353948715415</v>
      </c>
      <c r="G13" s="1">
        <f t="shared" si="2"/>
        <v>6</v>
      </c>
      <c r="H13" s="1">
        <v>40</v>
      </c>
      <c r="I13" s="1">
        <f t="shared" si="3"/>
        <v>0.69813170079773179</v>
      </c>
    </row>
    <row r="14" spans="2:11" x14ac:dyDescent="0.3">
      <c r="B14" s="1">
        <v>18</v>
      </c>
      <c r="C14" s="1">
        <v>6</v>
      </c>
      <c r="D14" s="1">
        <v>14</v>
      </c>
      <c r="E14" s="1">
        <f t="shared" si="0"/>
        <v>12.727922061357857</v>
      </c>
      <c r="F14" s="1">
        <f t="shared" si="1"/>
        <v>31.45584412271571</v>
      </c>
      <c r="G14" s="1">
        <f t="shared" si="2"/>
        <v>6</v>
      </c>
      <c r="H14" s="1">
        <v>45</v>
      </c>
      <c r="I14" s="1">
        <f t="shared" si="3"/>
        <v>0.78539816339744828</v>
      </c>
    </row>
    <row r="15" spans="2:11" x14ac:dyDescent="0.3">
      <c r="B15" s="1">
        <v>18</v>
      </c>
      <c r="C15" s="1">
        <v>6</v>
      </c>
      <c r="D15" s="1">
        <v>14</v>
      </c>
      <c r="E15" s="1">
        <f t="shared" si="0"/>
        <v>11.570176974357709</v>
      </c>
      <c r="F15" s="1">
        <f t="shared" si="1"/>
        <v>33.577599952283208</v>
      </c>
      <c r="G15" s="1">
        <f t="shared" si="2"/>
        <v>6</v>
      </c>
      <c r="H15" s="1">
        <v>50</v>
      </c>
      <c r="I15" s="1">
        <f t="shared" si="3"/>
        <v>0.87266462599716477</v>
      </c>
    </row>
    <row r="16" spans="2:11" x14ac:dyDescent="0.3">
      <c r="B16" s="1">
        <v>18</v>
      </c>
      <c r="C16" s="1">
        <v>6</v>
      </c>
      <c r="D16" s="1">
        <v>14</v>
      </c>
      <c r="E16" s="1">
        <f t="shared" si="0"/>
        <v>10.324375854318831</v>
      </c>
      <c r="F16" s="1">
        <f t="shared" si="1"/>
        <v>35.489473594403705</v>
      </c>
      <c r="G16" s="1">
        <f t="shared" si="2"/>
        <v>6</v>
      </c>
      <c r="H16" s="1">
        <v>55</v>
      </c>
      <c r="I16" s="1">
        <f t="shared" si="3"/>
        <v>0.95993108859688125</v>
      </c>
    </row>
    <row r="17" spans="2:9" x14ac:dyDescent="0.3">
      <c r="B17" s="1">
        <v>18</v>
      </c>
      <c r="C17" s="1">
        <v>6</v>
      </c>
      <c r="D17" s="1">
        <v>14</v>
      </c>
      <c r="E17" s="1">
        <f t="shared" si="0"/>
        <v>9.0000000000000018</v>
      </c>
      <c r="F17" s="1">
        <f t="shared" si="1"/>
        <v>37.176914536239792</v>
      </c>
      <c r="G17" s="1">
        <f t="shared" si="2"/>
        <v>6</v>
      </c>
      <c r="H17" s="1">
        <v>60</v>
      </c>
      <c r="I17" s="1">
        <f t="shared" si="3"/>
        <v>1.0471975511965976</v>
      </c>
    </row>
    <row r="18" spans="2:9" x14ac:dyDescent="0.3">
      <c r="B18" s="1">
        <v>18</v>
      </c>
      <c r="C18" s="1">
        <v>6</v>
      </c>
      <c r="D18" s="1">
        <v>14</v>
      </c>
      <c r="E18" s="1">
        <f t="shared" si="0"/>
        <v>7.6071287113325896</v>
      </c>
      <c r="F18" s="1">
        <f t="shared" si="1"/>
        <v>38.627080333319398</v>
      </c>
      <c r="G18" s="1">
        <f t="shared" si="2"/>
        <v>6</v>
      </c>
      <c r="H18" s="1">
        <v>65</v>
      </c>
      <c r="I18" s="1">
        <f t="shared" si="3"/>
        <v>1.1344640137963142</v>
      </c>
    </row>
    <row r="19" spans="2:9" x14ac:dyDescent="0.3">
      <c r="B19" s="1">
        <v>18</v>
      </c>
      <c r="C19" s="1">
        <v>6</v>
      </c>
      <c r="D19" s="1">
        <v>14</v>
      </c>
      <c r="E19" s="1">
        <f t="shared" si="0"/>
        <v>6.1563625798620389</v>
      </c>
      <c r="F19" s="1">
        <f t="shared" si="1"/>
        <v>39.828934348292698</v>
      </c>
      <c r="G19" s="1">
        <f t="shared" si="2"/>
        <v>6</v>
      </c>
      <c r="H19" s="1">
        <v>70</v>
      </c>
      <c r="I19" s="1">
        <f t="shared" si="3"/>
        <v>1.2217304763960306</v>
      </c>
    </row>
    <row r="20" spans="2:9" x14ac:dyDescent="0.3">
      <c r="B20" s="1">
        <v>18</v>
      </c>
      <c r="C20" s="1">
        <v>6</v>
      </c>
      <c r="D20" s="1">
        <v>14</v>
      </c>
      <c r="E20" s="1">
        <f t="shared" si="0"/>
        <v>4.6587428118453733</v>
      </c>
      <c r="F20" s="1">
        <f t="shared" si="1"/>
        <v>40.773329746406461</v>
      </c>
      <c r="G20" s="1">
        <f t="shared" si="2"/>
        <v>6</v>
      </c>
      <c r="H20" s="1">
        <v>75</v>
      </c>
      <c r="I20" s="1">
        <f t="shared" si="3"/>
        <v>1.3089969389957472</v>
      </c>
    </row>
    <row r="21" spans="2:9" x14ac:dyDescent="0.3">
      <c r="B21" s="1">
        <v>18</v>
      </c>
      <c r="C21" s="1">
        <v>6</v>
      </c>
      <c r="D21" s="1">
        <v>14</v>
      </c>
      <c r="E21" s="1">
        <f t="shared" si="0"/>
        <v>3.1256671980047477</v>
      </c>
      <c r="F21" s="1">
        <f t="shared" si="1"/>
        <v>41.453079108439489</v>
      </c>
      <c r="G21" s="1">
        <f t="shared" si="2"/>
        <v>6</v>
      </c>
      <c r="H21" s="1">
        <v>80</v>
      </c>
      <c r="I21" s="1">
        <f t="shared" si="3"/>
        <v>1.3962634015954636</v>
      </c>
    </row>
    <row r="22" spans="2:9" x14ac:dyDescent="0.3">
      <c r="B22" s="1">
        <v>18</v>
      </c>
      <c r="C22" s="1">
        <v>6</v>
      </c>
      <c r="D22" s="1">
        <v>14</v>
      </c>
      <c r="E22" s="1">
        <f t="shared" si="0"/>
        <v>1.5688033694578465</v>
      </c>
      <c r="F22" s="1">
        <f t="shared" si="1"/>
        <v>41.863009131302839</v>
      </c>
      <c r="G22" s="1">
        <f t="shared" si="2"/>
        <v>6</v>
      </c>
      <c r="H22" s="1">
        <v>85</v>
      </c>
      <c r="I22" s="1">
        <f t="shared" si="3"/>
        <v>1.4835298641951802</v>
      </c>
    </row>
    <row r="23" spans="2:9" x14ac:dyDescent="0.3">
      <c r="B23" s="1">
        <v>18</v>
      </c>
      <c r="C23" s="1">
        <v>6</v>
      </c>
      <c r="D23" s="1">
        <v>14</v>
      </c>
      <c r="E23" s="1">
        <f t="shared" si="0"/>
        <v>1.102633609417758E-15</v>
      </c>
      <c r="F23" s="1">
        <f t="shared" si="1"/>
        <v>42</v>
      </c>
      <c r="G23" s="1">
        <f t="shared" si="2"/>
        <v>6</v>
      </c>
      <c r="H23" s="1">
        <v>90</v>
      </c>
      <c r="I23" s="1">
        <f t="shared" si="3"/>
        <v>1.5707963267948966</v>
      </c>
    </row>
  </sheetData>
  <mergeCells count="3">
    <mergeCell ref="B3:D3"/>
    <mergeCell ref="B2:H2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Freeman</dc:creator>
  <cp:lastModifiedBy>Nathaniel Freeman</cp:lastModifiedBy>
  <dcterms:created xsi:type="dcterms:W3CDTF">2023-03-28T18:51:03Z</dcterms:created>
  <dcterms:modified xsi:type="dcterms:W3CDTF">2023-03-28T19:15:32Z</dcterms:modified>
</cp:coreProperties>
</file>