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urdueClass\RemNB\Purdue\"/>
    </mc:Choice>
  </mc:AlternateContent>
  <xr:revisionPtr revIDLastSave="0" documentId="13_ncr:1_{E4C8C9B3-E27D-4A11-937E-ACD1A89E7E1E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Chapt1" sheetId="1" r:id="rId1"/>
    <sheet name="Append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B44" i="1"/>
  <c r="D43" i="1"/>
  <c r="B43" i="1"/>
  <c r="D42" i="1"/>
  <c r="B42" i="1"/>
  <c r="D41" i="1"/>
  <c r="B41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14" i="1"/>
  <c r="G14" i="1"/>
  <c r="E15" i="1"/>
  <c r="E16" i="1"/>
  <c r="E17" i="1"/>
  <c r="E18" i="1"/>
  <c r="E19" i="1"/>
  <c r="E20" i="1"/>
  <c r="E21" i="1"/>
  <c r="E22" i="1"/>
  <c r="E23" i="1"/>
  <c r="E24" i="1"/>
  <c r="E14" i="1"/>
  <c r="D27" i="1"/>
  <c r="C27" i="1"/>
  <c r="B27" i="1"/>
  <c r="D26" i="1"/>
  <c r="C26" i="1"/>
  <c r="B26" i="1"/>
  <c r="E8" i="1"/>
  <c r="E9" i="1"/>
  <c r="E10" i="1"/>
  <c r="E7" i="1"/>
  <c r="D8" i="1"/>
  <c r="D9" i="1"/>
  <c r="D10" i="1"/>
  <c r="D7" i="1"/>
  <c r="E6" i="1"/>
  <c r="D6" i="1"/>
</calcChain>
</file>

<file path=xl/sharedStrings.xml><?xml version="1.0" encoding="utf-8"?>
<sst xmlns="http://schemas.openxmlformats.org/spreadsheetml/2006/main" count="241" uniqueCount="216">
  <si>
    <r>
      <rPr>
        <sz val="11.5"/>
        <rFont val="Times New Roman"/>
        <family val="1"/>
      </rPr>
      <t>HARBISON CORPORATION</t>
    </r>
  </si>
  <si>
    <r>
      <rPr>
        <sz val="11.5"/>
        <rFont val="Times New Roman"/>
        <family val="1"/>
      </rPr>
      <t>Comparative Income Statement</t>
    </r>
  </si>
  <si>
    <r>
      <rPr>
        <sz val="11.5"/>
        <rFont val="Times New Roman"/>
        <family val="1"/>
      </rPr>
      <t>For Years Ended December 31, 2006 and 2005</t>
    </r>
  </si>
  <si>
    <r>
      <rPr>
        <sz val="11.5"/>
        <rFont val="Times New Roman"/>
        <family val="1"/>
      </rPr>
      <t xml:space="preserve">Sales  </t>
    </r>
  </si>
  <si>
    <r>
      <rPr>
        <sz val="11.5"/>
        <rFont val="Times New Roman"/>
        <family val="1"/>
      </rPr>
      <t xml:space="preserve">Cost of goods sold  </t>
    </r>
  </si>
  <si>
    <r>
      <rPr>
        <sz val="11.5"/>
        <rFont val="Times New Roman"/>
        <family val="1"/>
      </rPr>
      <t xml:space="preserve">Gross profit  </t>
    </r>
  </si>
  <si>
    <r>
      <rPr>
        <sz val="11.5"/>
        <rFont val="Times New Roman"/>
        <family val="1"/>
      </rPr>
      <t xml:space="preserve">Operating expenses  </t>
    </r>
  </si>
  <si>
    <r>
      <rPr>
        <sz val="11.5"/>
        <rFont val="Times New Roman"/>
        <family val="1"/>
      </rPr>
      <t xml:space="preserve">Net income  </t>
    </r>
  </si>
  <si>
    <t>Ex1-2</t>
  </si>
  <si>
    <t>Ex1-3</t>
  </si>
  <si>
    <r>
      <rPr>
        <sz val="11.5"/>
        <rFont val="Times New Roman"/>
        <family val="1"/>
      </rPr>
      <t xml:space="preserve">Cash  </t>
    </r>
  </si>
  <si>
    <r>
      <rPr>
        <sz val="11.5"/>
        <rFont val="Times New Roman"/>
        <family val="1"/>
      </rPr>
      <t xml:space="preserve">Accounts receivable, net  </t>
    </r>
  </si>
  <si>
    <r>
      <rPr>
        <sz val="11.5"/>
        <rFont val="Times New Roman"/>
        <family val="1"/>
      </rPr>
      <t xml:space="preserve">Merchandise inventory  </t>
    </r>
  </si>
  <si>
    <r>
      <rPr>
        <sz val="11.5"/>
        <rFont val="Times New Roman"/>
        <family val="1"/>
      </rPr>
      <t xml:space="preserve">Prepaid expenses  </t>
    </r>
  </si>
  <si>
    <r>
      <rPr>
        <sz val="11.5"/>
        <rFont val="Times New Roman"/>
        <family val="1"/>
      </rPr>
      <t xml:space="preserve">Plant assets, net  </t>
    </r>
  </si>
  <si>
    <r>
      <rPr>
        <sz val="11.5"/>
        <rFont val="Times New Roman"/>
        <family val="1"/>
      </rPr>
      <t xml:space="preserve">Total assets  </t>
    </r>
  </si>
  <si>
    <r>
      <rPr>
        <sz val="11.5"/>
        <rFont val="Times New Roman"/>
        <family val="1"/>
      </rPr>
      <t xml:space="preserve">Accounts payable  </t>
    </r>
  </si>
  <si>
    <r>
      <rPr>
        <sz val="11.5"/>
        <rFont val="Times New Roman"/>
        <family val="1"/>
      </rPr>
      <t xml:space="preserve">Long-term notes payable secured
</t>
    </r>
    <r>
      <rPr>
        <sz val="11.5"/>
        <rFont val="Times New Roman"/>
        <family val="1"/>
      </rPr>
      <t xml:space="preserve">by mortgages on plant assets  </t>
    </r>
  </si>
  <si>
    <r>
      <rPr>
        <sz val="11.5"/>
        <rFont val="Times New Roman"/>
        <family val="1"/>
      </rPr>
      <t xml:space="preserve">Common stock, $10 par value  </t>
    </r>
  </si>
  <si>
    <r>
      <rPr>
        <sz val="11.5"/>
        <rFont val="Times New Roman"/>
        <family val="1"/>
      </rPr>
      <t xml:space="preserve">Retained earnings  </t>
    </r>
  </si>
  <si>
    <r>
      <rPr>
        <sz val="11.5"/>
        <rFont val="Times New Roman"/>
        <family val="1"/>
      </rPr>
      <t xml:space="preserve">Total liabilities and equity  </t>
    </r>
  </si>
  <si>
    <t>Current ratio</t>
  </si>
  <si>
    <t>acid test ratio</t>
  </si>
  <si>
    <t>EX1-5</t>
  </si>
  <si>
    <r>
      <rPr>
        <sz val="11.5"/>
        <rFont val="Times New Roman"/>
        <family val="1"/>
      </rPr>
      <t xml:space="preserve">Other operating expenses  </t>
    </r>
  </si>
  <si>
    <r>
      <rPr>
        <sz val="11.5"/>
        <rFont val="Times New Roman"/>
        <family val="1"/>
      </rPr>
      <t xml:space="preserve">Interest expense  </t>
    </r>
  </si>
  <si>
    <r>
      <rPr>
        <sz val="11.5"/>
        <rFont val="Times New Roman"/>
        <family val="1"/>
      </rPr>
      <t xml:space="preserve">Income taxes  </t>
    </r>
  </si>
  <si>
    <r>
      <rPr>
        <sz val="11.5"/>
        <rFont val="Times New Roman"/>
        <family val="1"/>
      </rPr>
      <t xml:space="preserve">Total costs and expenses  </t>
    </r>
  </si>
  <si>
    <r>
      <rPr>
        <sz val="11.5"/>
        <rFont val="Times New Roman"/>
        <family val="1"/>
      </rPr>
      <t xml:space="preserve">Earnings per share  </t>
    </r>
  </si>
  <si>
    <t>Collection period</t>
  </si>
  <si>
    <t>AR Turnover</t>
  </si>
  <si>
    <t>inventory turnover</t>
  </si>
  <si>
    <t>days sale in inventory</t>
  </si>
  <si>
    <t>Ex1-8</t>
  </si>
  <si>
    <t>Common stock market price, December 31, 2006</t>
  </si>
  <si>
    <t>Common stock market price, December 31, 2005</t>
  </si>
  <si>
    <r>
      <rPr>
        <sz val="11.5"/>
        <rFont val="Times New Roman"/>
        <family val="1"/>
      </rPr>
      <t>Annual cash dividends per share in 2006</t>
    </r>
  </si>
  <si>
    <r>
      <rPr>
        <sz val="11.5"/>
        <rFont val="Times New Roman"/>
        <family val="1"/>
      </rPr>
      <t>Annual cash dividends per share in 2005</t>
    </r>
  </si>
  <si>
    <t>EX1-9</t>
  </si>
  <si>
    <r>
      <rPr>
        <sz val="11.5"/>
        <rFont val="Times New Roman"/>
        <family val="1"/>
      </rPr>
      <t xml:space="preserve">COMMON-SIZE PERCENTS </t>
    </r>
    <r>
      <rPr>
        <sz val="11.5"/>
        <rFont val="Times New Roman"/>
        <family val="1"/>
      </rPr>
      <t>TREND PERCENTS</t>
    </r>
  </si>
  <si>
    <r>
      <rPr>
        <sz val="11.5"/>
        <rFont val="Times New Roman"/>
        <family val="1"/>
      </rPr>
      <t xml:space="preserve">Expenses  </t>
    </r>
  </si>
  <si>
    <r>
      <rPr>
        <sz val="11.5"/>
        <rFont val="Times New Roman"/>
        <family val="1"/>
      </rPr>
      <t>HUFF</t>
    </r>
  </si>
  <si>
    <r>
      <rPr>
        <sz val="11.5"/>
        <rFont val="Times New Roman"/>
        <family val="1"/>
      </rPr>
      <t>MESA</t>
    </r>
  </si>
  <si>
    <r>
      <rPr>
        <sz val="11.5"/>
        <rFont val="Times New Roman"/>
        <family val="1"/>
      </rPr>
      <t xml:space="preserve">Current ratio  </t>
    </r>
  </si>
  <si>
    <r>
      <rPr>
        <sz val="11.5"/>
        <rFont val="Times New Roman"/>
        <family val="1"/>
      </rPr>
      <t xml:space="preserve">kid-test ratio  </t>
    </r>
  </si>
  <si>
    <r>
      <rPr>
        <sz val="11.5"/>
        <rFont val="Times New Roman"/>
        <family val="1"/>
      </rPr>
      <t>Accounts receivable turnover</t>
    </r>
  </si>
  <si>
    <r>
      <rPr>
        <sz val="11.5"/>
        <rFont val="Times New Roman"/>
        <family val="1"/>
      </rPr>
      <t xml:space="preserve">Inventory turnover </t>
    </r>
  </si>
  <si>
    <r>
      <rPr>
        <sz val="11.5"/>
        <rFont val="Times New Roman"/>
        <family val="1"/>
      </rPr>
      <t xml:space="preserve">Working capital  </t>
    </r>
  </si>
  <si>
    <t>EX1-10</t>
  </si>
  <si>
    <r>
      <rPr>
        <sz val="11.5"/>
        <rFont val="Times New Roman"/>
        <family val="1"/>
      </rPr>
      <t>Year 5</t>
    </r>
  </si>
  <si>
    <r>
      <rPr>
        <sz val="11.5"/>
        <rFont val="Times New Roman"/>
        <family val="1"/>
      </rPr>
      <t>Year 4</t>
    </r>
  </si>
  <si>
    <r>
      <rPr>
        <sz val="11.5"/>
        <rFont val="Times New Roman"/>
        <family val="1"/>
      </rPr>
      <t>Year 3</t>
    </r>
  </si>
  <si>
    <r>
      <rPr>
        <sz val="11.5"/>
        <rFont val="Times New Roman"/>
        <family val="1"/>
      </rPr>
      <t>Year 2</t>
    </r>
  </si>
  <si>
    <r>
      <rPr>
        <sz val="11.5"/>
        <rFont val="Times New Roman"/>
        <family val="1"/>
      </rPr>
      <t>Year 1</t>
    </r>
  </si>
  <si>
    <r>
      <rPr>
        <sz val="11.5"/>
        <rFont val="Times New Roman"/>
        <family val="1"/>
      </rPr>
      <t xml:space="preserve">Accounts receivable  </t>
    </r>
  </si>
  <si>
    <t>EX1-11</t>
  </si>
  <si>
    <t>EX1-12</t>
  </si>
  <si>
    <r>
      <rPr>
        <sz val="11.5"/>
        <rFont val="Times New Roman"/>
        <family val="1"/>
      </rPr>
      <t xml:space="preserve">Short-term investments  </t>
    </r>
  </si>
  <si>
    <r>
      <rPr>
        <sz val="11.5"/>
        <rFont val="Times New Roman"/>
        <family val="1"/>
      </rPr>
      <t xml:space="preserve">Notes payable  </t>
    </r>
  </si>
  <si>
    <r>
      <rPr>
        <sz val="11.5"/>
        <rFont val="Times New Roman"/>
        <family val="1"/>
      </rPr>
      <t>Not</t>
    </r>
    <r>
      <rPr>
        <sz val="11.5"/>
        <rFont val="Times New Roman"/>
        <family val="1"/>
      </rPr>
      <t xml:space="preserve"> sandsigs</t>
    </r>
    <r>
      <rPr>
        <sz val="11.5"/>
        <rFont val="Times New Roman"/>
        <family val="1"/>
      </rPr>
      <t xml:space="preserve"> paw</t>
    </r>
    <r>
      <rPr>
        <sz val="11.5"/>
        <rFont val="Times New Roman"/>
        <family val="1"/>
      </rPr>
      <t xml:space="preserve"> sirens</t>
    </r>
  </si>
  <si>
    <r>
      <rPr>
        <sz val="11.5"/>
        <rFont val="Times New Roman"/>
        <family val="1"/>
      </rPr>
      <t>MN</t>
    </r>
    <r>
      <rPr>
        <sz val="11.5"/>
        <rFont val="Times New Roman"/>
        <family val="1"/>
      </rPr>
      <t xml:space="preserve"> wrings</t>
    </r>
  </si>
  <si>
    <r>
      <rPr>
        <sz val="11.5"/>
        <rFont val="Times New Roman"/>
        <family val="1"/>
      </rPr>
      <t>Taxes on earnings</t>
    </r>
  </si>
  <si>
    <r>
      <rPr>
        <sz val="11.5"/>
        <rFont val="Times New Roman"/>
        <family val="1"/>
      </rPr>
      <t>Foreign currency</t>
    </r>
    <r>
      <rPr>
        <sz val="11.5"/>
        <rFont val="Times New Roman"/>
        <family val="1"/>
      </rPr>
      <t xml:space="preserve"> translation adjustments</t>
    </r>
  </si>
  <si>
    <r>
      <rPr>
        <sz val="11.5"/>
        <rFont val="Times New Roman"/>
        <family val="1"/>
      </rPr>
      <t>Interest, net</t>
    </r>
  </si>
  <si>
    <r>
      <rPr>
        <sz val="11.5"/>
        <rFont val="Times New Roman"/>
        <family val="1"/>
      </rPr>
      <t>Unallocated corporate</t>
    </r>
    <r>
      <rPr>
        <sz val="11.5"/>
        <rFont val="Times New Roman"/>
        <family val="1"/>
      </rPr>
      <t xml:space="preserve"> expenses</t>
    </r>
  </si>
  <si>
    <r>
      <rPr>
        <sz val="11.5"/>
        <rFont val="Times New Roman"/>
        <family val="1"/>
      </rPr>
      <t>Tani notating</t>
    </r>
    <r>
      <rPr>
        <sz val="11.5"/>
        <rFont val="Times New Roman"/>
        <family val="1"/>
      </rPr>
      <t xml:space="preserve"> onnings</t>
    </r>
  </si>
  <si>
    <t>Total sales</t>
  </si>
  <si>
    <t xml:space="preserve">Interdivision </t>
  </si>
  <si>
    <r>
      <rPr>
        <sz val="11.5"/>
        <rFont val="Times New Roman"/>
        <family val="1"/>
      </rPr>
      <t>Campbell International</t>
    </r>
    <r>
      <rPr>
        <sz val="11.5"/>
        <rFont val="Times New Roman"/>
        <family val="1"/>
      </rPr>
      <t xml:space="preserve"> </t>
    </r>
    <r>
      <rPr>
        <sz val="11.5"/>
        <rFont val="Times New Roman"/>
        <family val="1"/>
      </rPr>
      <t xml:space="preserve">1,222.9 </t>
    </r>
  </si>
  <si>
    <t xml:space="preserve">International Biscuit  </t>
  </si>
  <si>
    <t>Pepperidge Farm</t>
  </si>
  <si>
    <r>
      <rPr>
        <sz val="11.5"/>
        <rFont val="Times New Roman"/>
        <family val="1"/>
      </rPr>
      <t>Campbell Biscuit and Bakery</t>
    </r>
  </si>
  <si>
    <t xml:space="preserve">Campbell Canada </t>
  </si>
  <si>
    <t>Campbell U.S.A.</t>
  </si>
  <si>
    <r>
      <rPr>
        <sz val="11.5"/>
        <rFont val="Times New Roman"/>
        <family val="1"/>
      </rPr>
      <t>Campbell North</t>
    </r>
    <r>
      <rPr>
        <sz val="11.5"/>
        <rFont val="Times New Roman"/>
        <family val="1"/>
      </rPr>
      <t xml:space="preserve"> America</t>
    </r>
  </si>
  <si>
    <t>Coretributions by division</t>
  </si>
  <si>
    <r>
      <rPr>
        <sz val="11.5"/>
        <rFont val="Times New Roman"/>
        <family val="1"/>
      </rPr>
      <t>Earnings</t>
    </r>
  </si>
  <si>
    <t>Sales</t>
  </si>
  <si>
    <t>Year 9</t>
  </si>
  <si>
    <t>Year 10</t>
  </si>
  <si>
    <t>Year 11</t>
  </si>
  <si>
    <t xml:space="preserve">(million dollars)
</t>
  </si>
  <si>
    <r>
      <rPr>
        <sz val="11.5"/>
        <rFont val="Times New Roman"/>
        <family val="1"/>
      </rPr>
      <t>Supplemental Schedule of Sales and Earnings</t>
    </r>
  </si>
  <si>
    <r>
      <rPr>
        <sz val="11.5"/>
        <rFont val="Times New Roman"/>
        <family val="1"/>
      </rPr>
      <t>Campbell Soup</t>
    </r>
  </si>
  <si>
    <r>
      <rPr>
        <sz val="11.5"/>
        <rFont val="Times New Roman"/>
        <family val="1"/>
      </rPr>
      <t xml:space="preserve">Consolidated Statements of Earnings </t>
    </r>
    <r>
      <rPr>
        <sz val="11.5"/>
        <rFont val="Times New Roman"/>
        <family val="1"/>
      </rPr>
      <t>(millions)</t>
    </r>
  </si>
  <si>
    <t>Year- 11</t>
  </si>
  <si>
    <t>Year-10</t>
  </si>
  <si>
    <t>Year-9</t>
  </si>
  <si>
    <t>NET SALE</t>
  </si>
  <si>
    <r>
      <rPr>
        <sz val="11.5"/>
        <rFont val="Times New Roman"/>
        <family val="1"/>
      </rPr>
      <t>Costs</t>
    </r>
    <r>
      <rPr>
        <sz val="11.5"/>
        <rFont val="Times New Roman"/>
        <family val="1"/>
      </rPr>
      <t xml:space="preserve"> and</t>
    </r>
    <r>
      <rPr>
        <sz val="11.5"/>
        <rFont val="Times New Roman"/>
        <family val="1"/>
      </rPr>
      <t xml:space="preserve"> expenses</t>
    </r>
  </si>
  <si>
    <t>Cost of products sold</t>
  </si>
  <si>
    <r>
      <rPr>
        <sz val="11.5"/>
        <rFont val="Times New Roman"/>
        <family val="1"/>
      </rPr>
      <t>Marketing and selling</t>
    </r>
    <r>
      <rPr>
        <sz val="11.5"/>
        <rFont val="Times New Roman"/>
        <family val="1"/>
      </rPr>
      <t xml:space="preserve"> expenses</t>
    </r>
  </si>
  <si>
    <r>
      <rPr>
        <sz val="11.5"/>
        <rFont val="Times New Roman"/>
        <family val="1"/>
      </rPr>
      <t>Administrative expenses</t>
    </r>
  </si>
  <si>
    <r>
      <rPr>
        <sz val="11.5"/>
        <rFont val="Times New Roman"/>
        <family val="1"/>
      </rPr>
      <t>Research</t>
    </r>
    <r>
      <rPr>
        <sz val="11.5"/>
        <rFont val="Times New Roman"/>
        <family val="1"/>
      </rPr>
      <t xml:space="preserve"> and development</t>
    </r>
    <r>
      <rPr>
        <sz val="11.5"/>
        <rFont val="Times New Roman"/>
        <family val="1"/>
      </rPr>
      <t xml:space="preserve"> expenses</t>
    </r>
  </si>
  <si>
    <r>
      <rPr>
        <sz val="11.5"/>
        <rFont val="Times New Roman"/>
        <family val="1"/>
      </rPr>
      <t>Interest</t>
    </r>
    <r>
      <rPr>
        <sz val="11.5"/>
        <rFont val="Times New Roman"/>
        <family val="1"/>
      </rPr>
      <t xml:space="preserve"> expense</t>
    </r>
    <r>
      <rPr>
        <sz val="11.5"/>
        <rFont val="Times New Roman"/>
        <family val="1"/>
      </rPr>
      <t xml:space="preserve"> (Note</t>
    </r>
    <r>
      <rPr>
        <sz val="11.5"/>
        <rFont val="Times New Roman"/>
        <family val="1"/>
      </rPr>
      <t xml:space="preserve"> 3)</t>
    </r>
  </si>
  <si>
    <r>
      <rPr>
        <sz val="11.5"/>
        <rFont val="Times New Roman"/>
        <family val="1"/>
      </rPr>
      <t>Interest</t>
    </r>
    <r>
      <rPr>
        <sz val="11.5"/>
        <rFont val="Times New Roman"/>
        <family val="1"/>
      </rPr>
      <t xml:space="preserve"> income</t>
    </r>
  </si>
  <si>
    <r>
      <rPr>
        <sz val="11.5"/>
        <rFont val="Times New Roman"/>
        <family val="1"/>
      </rPr>
      <t>Foreign exchange losses, net (Note 4)</t>
    </r>
  </si>
  <si>
    <r>
      <rPr>
        <sz val="11.5"/>
        <rFont val="Times New Roman"/>
        <family val="1"/>
      </rPr>
      <t>Other expense (Note 5)</t>
    </r>
  </si>
  <si>
    <r>
      <rPr>
        <sz val="11.5"/>
        <rFont val="Times New Roman"/>
        <family val="1"/>
      </rPr>
      <t>Divestitures,</t>
    </r>
    <r>
      <rPr>
        <sz val="11.5"/>
        <rFont val="Times New Roman"/>
        <family val="1"/>
      </rPr>
      <t xml:space="preserve"> restructuring and</t>
    </r>
    <r>
      <rPr>
        <sz val="11.5"/>
        <rFont val="Times New Roman"/>
        <family val="1"/>
      </rPr>
      <t xml:space="preserve"> unusual</t>
    </r>
    <r>
      <rPr>
        <sz val="11.5"/>
        <rFont val="Times New Roman"/>
        <family val="1"/>
      </rPr>
      <t xml:space="preserve"> charges (Note 6)</t>
    </r>
  </si>
  <si>
    <r>
      <rPr>
        <sz val="11.5"/>
        <rFont val="Times New Roman"/>
        <family val="1"/>
      </rPr>
      <t>Total</t>
    </r>
    <r>
      <rPr>
        <sz val="11.5"/>
        <rFont val="Times New Roman"/>
        <family val="1"/>
      </rPr>
      <t xml:space="preserve"> costs and expenses</t>
    </r>
  </si>
  <si>
    <r>
      <rPr>
        <sz val="11.5"/>
        <rFont val="Times New Roman"/>
        <family val="1"/>
      </rPr>
      <t>Earnings before equity</t>
    </r>
    <r>
      <rPr>
        <sz val="11.5"/>
        <rFont val="Times New Roman"/>
        <family val="1"/>
      </rPr>
      <t xml:space="preserve"> in</t>
    </r>
    <r>
      <rPr>
        <sz val="11.5"/>
        <rFont val="Times New Roman"/>
        <family val="1"/>
      </rPr>
      <t xml:space="preserve"> earnings</t>
    </r>
    <r>
      <rPr>
        <sz val="11.5"/>
        <rFont val="Times New Roman"/>
        <family val="1"/>
      </rPr>
      <t xml:space="preserve"> of</t>
    </r>
    <r>
      <rPr>
        <sz val="11.5"/>
        <rFont val="Times New Roman"/>
        <family val="1"/>
      </rPr>
      <t xml:space="preserve"> affiliates and minority interests</t>
    </r>
  </si>
  <si>
    <r>
      <rPr>
        <sz val="11.5"/>
        <rFont val="Times New Roman"/>
        <family val="1"/>
      </rPr>
      <t>Equity</t>
    </r>
    <r>
      <rPr>
        <sz val="11.5"/>
        <rFont val="Times New Roman"/>
        <family val="1"/>
      </rPr>
      <t xml:space="preserve"> in</t>
    </r>
    <r>
      <rPr>
        <sz val="11.5"/>
        <rFont val="Times New Roman"/>
        <family val="1"/>
      </rPr>
      <t xml:space="preserve"> earnings of affiliates</t>
    </r>
  </si>
  <si>
    <r>
      <rPr>
        <sz val="11.5"/>
        <rFont val="Times New Roman"/>
        <family val="1"/>
      </rPr>
      <t>Minority</t>
    </r>
    <r>
      <rPr>
        <sz val="11.5"/>
        <rFont val="Times New Roman"/>
        <family val="1"/>
      </rPr>
      <t xml:space="preserve"> interests</t>
    </r>
  </si>
  <si>
    <r>
      <rPr>
        <sz val="11.5"/>
        <rFont val="Times New Roman"/>
        <family val="1"/>
      </rPr>
      <t>Earnings</t>
    </r>
    <r>
      <rPr>
        <sz val="11.5"/>
        <rFont val="Times New Roman"/>
        <family val="1"/>
      </rPr>
      <t xml:space="preserve"> before</t>
    </r>
    <r>
      <rPr>
        <sz val="11.5"/>
        <rFont val="Times New Roman"/>
        <family val="1"/>
      </rPr>
      <t xml:space="preserve"> taxes</t>
    </r>
  </si>
  <si>
    <r>
      <rPr>
        <sz val="11.5"/>
        <rFont val="Times New Roman"/>
        <family val="1"/>
      </rPr>
      <t>Taxes on earnings (Note 9)</t>
    </r>
  </si>
  <si>
    <t>Net Earning</t>
  </si>
  <si>
    <r>
      <rPr>
        <sz val="11.5"/>
        <rFont val="Times New Roman"/>
        <family val="1"/>
      </rPr>
      <t>Not Son 22)</t>
    </r>
  </si>
  <si>
    <r>
      <rPr>
        <sz val="11.5"/>
        <rFont val="Times New Roman"/>
        <family val="1"/>
      </rPr>
      <t>Weighted avenge</t>
    </r>
    <r>
      <rPr>
        <sz val="11.5"/>
        <rFont val="Times New Roman"/>
        <family val="1"/>
      </rPr>
      <t xml:space="preserve"> shares outstanding</t>
    </r>
  </si>
  <si>
    <t>CONSOLIDATED BALANCE SHEETS (millions)</t>
  </si>
  <si>
    <t>July 28, Year 11</t>
  </si>
  <si>
    <t>July 29, Year 10</t>
  </si>
  <si>
    <t>Current Assets</t>
  </si>
  <si>
    <r>
      <rPr>
        <sz val="11.5"/>
        <rFont val="Times New Roman"/>
        <family val="1"/>
      </rPr>
      <t>Cash and</t>
    </r>
    <r>
      <rPr>
        <sz val="11.5"/>
        <rFont val="Times New Roman"/>
        <family val="1"/>
      </rPr>
      <t xml:space="preserve"> cash</t>
    </r>
    <r>
      <rPr>
        <sz val="11.5"/>
        <rFont val="Times New Roman"/>
        <family val="1"/>
      </rPr>
      <t xml:space="preserve"> equivalents (Note 12)</t>
    </r>
  </si>
  <si>
    <r>
      <rPr>
        <sz val="11.5"/>
        <rFont val="Times New Roman"/>
        <family val="1"/>
      </rPr>
      <t>Other temporary investments, at cost</t>
    </r>
    <r>
      <rPr>
        <sz val="11.5"/>
        <rFont val="Times New Roman"/>
        <family val="1"/>
      </rPr>
      <t xml:space="preserve"> which</t>
    </r>
    <r>
      <rPr>
        <sz val="11.5"/>
        <rFont val="Times New Roman"/>
        <family val="1"/>
      </rPr>
      <t xml:space="preserve"> approximates</t>
    </r>
    <r>
      <rPr>
        <sz val="11.5"/>
        <rFont val="Times New Roman"/>
        <family val="1"/>
      </rPr>
      <t xml:space="preserve"> market</t>
    </r>
  </si>
  <si>
    <r>
      <rPr>
        <sz val="11.5"/>
        <rFont val="Times New Roman"/>
        <family val="1"/>
      </rPr>
      <t>Accounts</t>
    </r>
    <r>
      <rPr>
        <sz val="11.5"/>
        <rFont val="Times New Roman"/>
        <family val="1"/>
      </rPr>
      <t xml:space="preserve"> receivable (Note</t>
    </r>
    <r>
      <rPr>
        <sz val="11.5"/>
        <rFont val="Times New Roman"/>
        <family val="1"/>
      </rPr>
      <t xml:space="preserve"> 13)</t>
    </r>
  </si>
  <si>
    <r>
      <rPr>
        <sz val="11.5"/>
        <rFont val="Times New Roman"/>
        <family val="1"/>
      </rPr>
      <t>inventories</t>
    </r>
    <r>
      <rPr>
        <sz val="11.5"/>
        <rFont val="Times New Roman"/>
        <family val="1"/>
      </rPr>
      <t xml:space="preserve"> (Note</t>
    </r>
    <r>
      <rPr>
        <sz val="11.5"/>
        <rFont val="Times New Roman"/>
        <family val="1"/>
      </rPr>
      <t xml:space="preserve"> 14)</t>
    </r>
  </si>
  <si>
    <r>
      <rPr>
        <sz val="11.5"/>
        <rFont val="Times New Roman"/>
        <family val="1"/>
      </rPr>
      <t>Prepaid expenses (Note 15)</t>
    </r>
  </si>
  <si>
    <t>Total current assets</t>
  </si>
  <si>
    <r>
      <rPr>
        <sz val="11.5"/>
        <rFont val="Times New Roman"/>
        <family val="1"/>
      </rPr>
      <t>Plant ants, net et depredation (Note 10)</t>
    </r>
  </si>
  <si>
    <t>intangible assets, net of amortisation (Not. 17)</t>
  </si>
  <si>
    <t>other assets  (Note 18)</t>
  </si>
  <si>
    <t>Total Assets</t>
  </si>
  <si>
    <t>General liabilities</t>
  </si>
  <si>
    <r>
      <rPr>
        <sz val="11.5"/>
        <rFont val="Times New Roman"/>
        <family val="1"/>
      </rPr>
      <t>Notes</t>
    </r>
    <r>
      <rPr>
        <sz val="11.5"/>
        <rFont val="Times New Roman"/>
        <family val="1"/>
      </rPr>
      <t xml:space="preserve"> payable (Note</t>
    </r>
    <r>
      <rPr>
        <sz val="11.5"/>
        <rFont val="Times New Roman"/>
        <family val="1"/>
      </rPr>
      <t xml:space="preserve"> 19)</t>
    </r>
  </si>
  <si>
    <r>
      <rPr>
        <sz val="11.5"/>
        <rFont val="Times New Roman"/>
        <family val="1"/>
      </rPr>
      <t>Payable</t>
    </r>
    <r>
      <rPr>
        <sz val="11.5"/>
        <rFont val="Times New Roman"/>
        <family val="1"/>
      </rPr>
      <t xml:space="preserve"> to</t>
    </r>
    <r>
      <rPr>
        <sz val="11.5"/>
        <rFont val="Times New Roman"/>
        <family val="1"/>
      </rPr>
      <t xml:space="preserve"> suppliers and</t>
    </r>
    <r>
      <rPr>
        <sz val="11.5"/>
        <rFont val="Times New Roman"/>
        <family val="1"/>
      </rPr>
      <t xml:space="preserve"> others</t>
    </r>
  </si>
  <si>
    <r>
      <rPr>
        <sz val="11.5"/>
        <rFont val="Times New Roman"/>
        <family val="1"/>
      </rPr>
      <t>Accrued</t>
    </r>
    <r>
      <rPr>
        <sz val="11.5"/>
        <rFont val="Times New Roman"/>
        <family val="1"/>
      </rPr>
      <t xml:space="preserve"> liabilities</t>
    </r>
    <r>
      <rPr>
        <sz val="11.5"/>
        <rFont val="Times New Roman"/>
        <family val="1"/>
      </rPr>
      <t xml:space="preserve"> (Note 20)</t>
    </r>
  </si>
  <si>
    <r>
      <rPr>
        <sz val="11.5"/>
        <rFont val="Times New Roman"/>
        <family val="1"/>
      </rPr>
      <t>Dividend</t>
    </r>
    <r>
      <rPr>
        <sz val="11.5"/>
        <rFont val="Times New Roman"/>
        <family val="1"/>
      </rPr>
      <t xml:space="preserve"> payable</t>
    </r>
  </si>
  <si>
    <r>
      <rPr>
        <sz val="11.5"/>
        <rFont val="Times New Roman"/>
        <family val="1"/>
      </rPr>
      <t>Accrued Income taxes</t>
    </r>
  </si>
  <si>
    <r>
      <rPr>
        <sz val="11.5"/>
        <rFont val="Times New Roman"/>
        <family val="1"/>
      </rPr>
      <t>Total</t>
    </r>
    <r>
      <rPr>
        <sz val="11.5"/>
        <rFont val="Times New Roman"/>
        <family val="1"/>
      </rPr>
      <t xml:space="preserve"> current</t>
    </r>
    <r>
      <rPr>
        <sz val="11.5"/>
        <rFont val="Times New Roman"/>
        <family val="1"/>
      </rPr>
      <t xml:space="preserve"> liabilities</t>
    </r>
  </si>
  <si>
    <t>Long-term Debt</t>
  </si>
  <si>
    <t>Other liabilities, principally deferred income taxes</t>
  </si>
  <si>
    <t>Shareowners' equity</t>
  </si>
  <si>
    <r>
      <rPr>
        <sz val="11.5"/>
        <rFont val="Times New Roman"/>
        <family val="1"/>
      </rPr>
      <t>Preferred stock; authorized</t>
    </r>
    <r>
      <rPr>
        <sz val="11.5"/>
        <rFont val="Times New Roman"/>
        <family val="1"/>
      </rPr>
      <t xml:space="preserve"> 40,000,000 shares; none issued</t>
    </r>
  </si>
  <si>
    <r>
      <rPr>
        <sz val="11.5"/>
        <rFont val="Times New Roman"/>
        <family val="1"/>
      </rPr>
      <t>Capital stock,</t>
    </r>
    <r>
      <rPr>
        <sz val="11.5"/>
        <rFont val="Times New Roman"/>
        <family val="1"/>
      </rPr>
      <t xml:space="preserve"> 5.15</t>
    </r>
    <r>
      <rPr>
        <sz val="11.5"/>
        <rFont val="Times New Roman"/>
        <family val="1"/>
      </rPr>
      <t xml:space="preserve"> par value; authorized</t>
    </r>
    <r>
      <rPr>
        <sz val="11.5"/>
        <rFont val="Times New Roman"/>
        <family val="1"/>
      </rPr>
      <t xml:space="preserve"> 140,000,000 shares;</t>
    </r>
    <r>
      <rPr>
        <sz val="11.5"/>
        <rFont val="Times New Roman"/>
        <family val="1"/>
      </rPr>
      <t xml:space="preserve"> issued</t>
    </r>
    <r>
      <rPr>
        <sz val="11.5"/>
        <rFont val="Times New Roman"/>
        <family val="1"/>
      </rPr>
      <t xml:space="preserve"> 135,622,676</t>
    </r>
    <r>
      <rPr>
        <sz val="11.5"/>
        <rFont val="Times New Roman"/>
        <family val="1"/>
      </rPr>
      <t xml:space="preserve"> shares</t>
    </r>
  </si>
  <si>
    <r>
      <rPr>
        <sz val="11.5"/>
        <rFont val="Times New Roman"/>
        <family val="1"/>
      </rPr>
      <t>Capital</t>
    </r>
    <r>
      <rPr>
        <sz val="11.5"/>
        <rFont val="Times New Roman"/>
        <family val="1"/>
      </rPr>
      <t xml:space="preserve"> surplus</t>
    </r>
  </si>
  <si>
    <r>
      <rPr>
        <sz val="11.5"/>
        <rFont val="Times New Roman"/>
        <family val="1"/>
      </rPr>
      <t>Earnings</t>
    </r>
    <r>
      <rPr>
        <sz val="11.5"/>
        <rFont val="Times New Roman"/>
        <family val="1"/>
      </rPr>
      <t xml:space="preserve"> retained in the business</t>
    </r>
  </si>
  <si>
    <r>
      <rPr>
        <sz val="11.5"/>
        <rFont val="Times New Roman"/>
        <family val="1"/>
      </rPr>
      <t>Capital stock</t>
    </r>
    <r>
      <rPr>
        <sz val="11.5"/>
        <rFont val="Times New Roman"/>
        <family val="1"/>
      </rPr>
      <t xml:space="preserve"> in treasury 8,618,911</t>
    </r>
    <r>
      <rPr>
        <sz val="11.5"/>
        <rFont val="Times New Roman"/>
        <family val="1"/>
      </rPr>
      <t xml:space="preserve"> shares</t>
    </r>
    <r>
      <rPr>
        <sz val="11.5"/>
        <rFont val="Times New Roman"/>
        <family val="1"/>
      </rPr>
      <t xml:space="preserve"> in Year</t>
    </r>
    <r>
      <rPr>
        <sz val="11.5"/>
        <rFont val="Times New Roman"/>
        <family val="1"/>
      </rPr>
      <t xml:space="preserve"> 11</t>
    </r>
    <r>
      <rPr>
        <sz val="11.5"/>
        <rFont val="Times New Roman"/>
        <family val="1"/>
      </rPr>
      <t xml:space="preserve"> and 6,353,697 shares in Year</t>
    </r>
    <r>
      <rPr>
        <sz val="11.5"/>
        <rFont val="Times New Roman"/>
        <family val="1"/>
      </rPr>
      <t xml:space="preserve"> 10, at cost</t>
    </r>
  </si>
  <si>
    <r>
      <rPr>
        <sz val="11.5"/>
        <rFont val="Times New Roman"/>
        <family val="1"/>
      </rPr>
      <t>Cumulative</t>
    </r>
    <r>
      <rPr>
        <sz val="11.5"/>
        <rFont val="Times New Roman"/>
        <family val="1"/>
      </rPr>
      <t xml:space="preserve"> translation</t>
    </r>
    <r>
      <rPr>
        <sz val="11.5"/>
        <rFont val="Times New Roman"/>
        <family val="1"/>
      </rPr>
      <t xml:space="preserve"> adjustments (Note 4)</t>
    </r>
  </si>
  <si>
    <r>
      <rPr>
        <sz val="11.5"/>
        <rFont val="Times New Roman"/>
        <family val="1"/>
      </rPr>
      <t>Total</t>
    </r>
    <r>
      <rPr>
        <sz val="11.5"/>
        <rFont val="Times New Roman"/>
        <family val="1"/>
      </rPr>
      <t xml:space="preserve"> shareowners equity</t>
    </r>
  </si>
  <si>
    <r>
      <rPr>
        <sz val="11.5"/>
        <rFont val="Times New Roman"/>
        <family val="1"/>
      </rPr>
      <t>Total liabilities and shareowners' equity</t>
    </r>
  </si>
  <si>
    <r>
      <rPr>
        <sz val="11.5"/>
        <rFont val="Times New Roman"/>
        <family val="1"/>
      </rPr>
      <t>CONSOLIDATED STATEMENTS OF CASH FLOWS</t>
    </r>
  </si>
  <si>
    <r>
      <rPr>
        <sz val="11.5"/>
        <rFont val="Times New Roman"/>
        <family val="1"/>
      </rPr>
      <t>(million dollars)</t>
    </r>
  </si>
  <si>
    <r>
      <rPr>
        <sz val="11.5"/>
        <rFont val="Times New Roman"/>
        <family val="1"/>
      </rPr>
      <t>Year 9</t>
    </r>
  </si>
  <si>
    <r>
      <rPr>
        <sz val="11.5"/>
        <rFont val="Times New Roman"/>
        <family val="1"/>
      </rPr>
      <t>Cash Flows from Operating Activities</t>
    </r>
  </si>
  <si>
    <r>
      <rPr>
        <sz val="11.5"/>
        <rFont val="Times New Roman"/>
        <family val="1"/>
      </rPr>
      <t>To reconcile net earnings to net cash provided by operating activities:</t>
    </r>
  </si>
  <si>
    <r>
      <rPr>
        <sz val="11.5"/>
        <rFont val="Times New Roman"/>
        <family val="1"/>
      </rPr>
      <t>Depreciation and amortization</t>
    </r>
  </si>
  <si>
    <r>
      <rPr>
        <sz val="11.5"/>
        <rFont val="Times New Roman"/>
        <family val="1"/>
      </rPr>
      <t>Divestitures and restructuring provisions</t>
    </r>
  </si>
  <si>
    <r>
      <rPr>
        <sz val="11.5"/>
        <rFont val="Times New Roman"/>
        <family val="1"/>
      </rPr>
      <t>Deferred taxes</t>
    </r>
  </si>
  <si>
    <r>
      <rPr>
        <sz val="11.5"/>
        <rFont val="Times New Roman"/>
        <family val="1"/>
      </rPr>
      <t>Other, net</t>
    </r>
  </si>
  <si>
    <r>
      <rPr>
        <sz val="11.5"/>
        <rFont val="Times New Roman"/>
        <family val="1"/>
      </rPr>
      <t>(Increase) decrease in accounts receivable</t>
    </r>
  </si>
  <si>
    <r>
      <rPr>
        <sz val="11.5"/>
        <rFont val="Times New Roman"/>
        <family val="1"/>
      </rPr>
      <t xml:space="preserve">(Increase) </t>
    </r>
    <r>
      <rPr>
        <sz val="11.5"/>
        <rFont val="Times New Roman"/>
        <family val="1"/>
      </rPr>
      <t xml:space="preserve">decrease </t>
    </r>
    <r>
      <rPr>
        <sz val="11.5"/>
        <rFont val="Times New Roman"/>
        <family val="1"/>
      </rPr>
      <t>in inventories</t>
    </r>
  </si>
  <si>
    <r>
      <rPr>
        <sz val="11.5"/>
        <rFont val="Times New Roman"/>
        <family val="1"/>
      </rPr>
      <t>Net change in other current assets and liabilities</t>
    </r>
  </si>
  <si>
    <r>
      <rPr>
        <sz val="11.5"/>
        <rFont val="Times New Roman"/>
        <family val="1"/>
      </rPr>
      <t>Net cash provided by operating activities</t>
    </r>
  </si>
  <si>
    <t>Cash flows from investing activities</t>
  </si>
  <si>
    <r>
      <rPr>
        <sz val="11.5"/>
        <rFont val="Times New Roman"/>
        <family val="1"/>
      </rPr>
      <t>Purchases of plant assets</t>
    </r>
  </si>
  <si>
    <r>
      <rPr>
        <sz val="11.5"/>
        <rFont val="Times New Roman"/>
        <family val="1"/>
      </rPr>
      <t>Sales of plant assets</t>
    </r>
  </si>
  <si>
    <r>
      <rPr>
        <sz val="11.5"/>
        <rFont val="Times New Roman"/>
        <family val="1"/>
      </rPr>
      <t>Businesses acquired</t>
    </r>
  </si>
  <si>
    <r>
      <rPr>
        <sz val="11.5"/>
        <rFont val="Times New Roman"/>
        <family val="1"/>
      </rPr>
      <t>Sales of businesses</t>
    </r>
  </si>
  <si>
    <r>
      <rPr>
        <sz val="11.5"/>
        <rFont val="Times New Roman"/>
        <family val="1"/>
      </rPr>
      <t>Increase in other assets</t>
    </r>
  </si>
  <si>
    <r>
      <rPr>
        <sz val="11.5"/>
        <rFont val="Times New Roman"/>
        <family val="1"/>
      </rPr>
      <t>Net change in other temporary investments</t>
    </r>
  </si>
  <si>
    <r>
      <rPr>
        <sz val="11.5"/>
        <rFont val="Times New Roman"/>
        <family val="1"/>
      </rPr>
      <t>Net cash used in investing activities</t>
    </r>
  </si>
  <si>
    <t>Cash Flows from financing activities</t>
  </si>
  <si>
    <r>
      <rPr>
        <sz val="11.5"/>
        <rFont val="Times New Roman"/>
        <family val="1"/>
      </rPr>
      <t>Long-term borrowings</t>
    </r>
  </si>
  <si>
    <r>
      <rPr>
        <sz val="11.5"/>
        <rFont val="Times New Roman"/>
        <family val="1"/>
      </rPr>
      <t>Repayments of long-term borrowings</t>
    </r>
  </si>
  <si>
    <r>
      <rPr>
        <sz val="11.5"/>
        <rFont val="Times New Roman"/>
        <family val="1"/>
      </rPr>
      <t>Increase (decrease) in borrowings with less than three month maturities</t>
    </r>
  </si>
  <si>
    <r>
      <rPr>
        <sz val="11.5"/>
        <rFont val="Times New Roman"/>
        <family val="1"/>
      </rPr>
      <t xml:space="preserve">Other short-term </t>
    </r>
    <r>
      <rPr>
        <sz val="11.5"/>
        <rFont val="Times New Roman"/>
        <family val="1"/>
      </rPr>
      <t>borrowings</t>
    </r>
  </si>
  <si>
    <r>
      <rPr>
        <sz val="11.5"/>
        <rFont val="Times New Roman"/>
        <family val="1"/>
      </rPr>
      <t>Repayments of other short-term borrowings</t>
    </r>
  </si>
  <si>
    <r>
      <rPr>
        <sz val="11.5"/>
        <rFont val="Times New Roman"/>
        <family val="1"/>
      </rPr>
      <t>Dividends paid</t>
    </r>
  </si>
  <si>
    <r>
      <rPr>
        <sz val="11.5"/>
        <rFont val="Times New Roman"/>
        <family val="1"/>
      </rPr>
      <t>Treasury stock purchases</t>
    </r>
  </si>
  <si>
    <r>
      <rPr>
        <sz val="11.5"/>
        <rFont val="Times New Roman"/>
        <family val="1"/>
      </rPr>
      <t>Treasury stock issued</t>
    </r>
  </si>
  <si>
    <r>
      <rPr>
        <sz val="11.5"/>
        <rFont val="Times New Roman"/>
        <family val="1"/>
      </rPr>
      <t>Net cash provided by (used in) financing activities</t>
    </r>
  </si>
  <si>
    <r>
      <rPr>
        <sz val="11.5"/>
        <rFont val="Times New Roman"/>
        <family val="1"/>
      </rPr>
      <t>Effect of exchange rate changes on cash</t>
    </r>
  </si>
  <si>
    <t>Net Increase (decrease) in cash and cash equivalent</t>
  </si>
  <si>
    <r>
      <rPr>
        <sz val="11.5"/>
        <rFont val="Times New Roman"/>
        <family val="1"/>
      </rPr>
      <t>Cash and cash equivalents at beginning of year</t>
    </r>
  </si>
  <si>
    <t>Cash and cash equivalents at end of years</t>
  </si>
  <si>
    <r>
      <rPr>
        <sz val="11.5"/>
        <rFont val="Times New Roman"/>
        <family val="1"/>
      </rPr>
      <t>CONSOLIDATED STATEMENTS OF SHAREOWNERS' EQUITY</t>
    </r>
  </si>
  <si>
    <t>Preferred stock</t>
  </si>
  <si>
    <t>capital stock</t>
  </si>
  <si>
    <t>Capital surplus</t>
  </si>
  <si>
    <t>Earning retained</t>
  </si>
  <si>
    <t>capital stock in treasury</t>
  </si>
  <si>
    <t>cumulative translation adjustment</t>
  </si>
  <si>
    <t>Total shareowners's equity</t>
  </si>
  <si>
    <r>
      <rPr>
        <sz val="11.5"/>
        <rFont val="Times New Roman"/>
        <family val="1"/>
      </rPr>
      <t>Balance at</t>
    </r>
    <r>
      <rPr>
        <sz val="11.5"/>
        <rFont val="Times New Roman"/>
        <family val="1"/>
      </rPr>
      <t xml:space="preserve"> July 31, Year 8</t>
    </r>
  </si>
  <si>
    <r>
      <rPr>
        <sz val="11.5"/>
        <rFont val="Times New Roman"/>
        <family val="1"/>
      </rPr>
      <t>Net</t>
    </r>
    <r>
      <rPr>
        <sz val="11.5"/>
        <rFont val="Times New Roman"/>
        <family val="1"/>
      </rPr>
      <t xml:space="preserve"> earnings</t>
    </r>
  </si>
  <si>
    <t>Cash dividends (5.90 per share)</t>
  </si>
  <si>
    <r>
      <rPr>
        <sz val="11.5"/>
        <rFont val="Times New Roman"/>
        <family val="1"/>
      </rPr>
      <t>Treasury stock purchased</t>
    </r>
  </si>
  <si>
    <t>Treasury stock issued under</t>
  </si>
  <si>
    <t>Management incentive and Stock option plans</t>
  </si>
  <si>
    <r>
      <rPr>
        <sz val="11.5"/>
        <rFont val="Times New Roman"/>
        <family val="1"/>
      </rPr>
      <t>Translation adjustments</t>
    </r>
  </si>
  <si>
    <r>
      <rPr>
        <sz val="11.5"/>
        <rFont val="Times New Roman"/>
        <family val="1"/>
      </rPr>
      <t>Balance</t>
    </r>
    <r>
      <rPr>
        <sz val="11.5"/>
        <rFont val="Times New Roman"/>
        <family val="1"/>
      </rPr>
      <t xml:space="preserve"> at</t>
    </r>
    <r>
      <rPr>
        <sz val="11.5"/>
        <rFont val="Times New Roman"/>
        <family val="1"/>
      </rPr>
      <t xml:space="preserve"> July 30, Year 9</t>
    </r>
  </si>
  <si>
    <r>
      <rPr>
        <sz val="11.5"/>
        <rFont val="Times New Roman"/>
        <family val="1"/>
      </rPr>
      <t>Net earnings</t>
    </r>
  </si>
  <si>
    <t>Cash dividends ($.98 per share)</t>
  </si>
  <si>
    <r>
      <rPr>
        <sz val="11.5"/>
        <rFont val="Times New Roman"/>
        <family val="1"/>
      </rPr>
      <t>Treasury stock</t>
    </r>
    <r>
      <rPr>
        <sz val="11.5"/>
        <rFont val="Times New Roman"/>
        <family val="1"/>
      </rPr>
      <t xml:space="preserve"> purchased</t>
    </r>
  </si>
  <si>
    <r>
      <rPr>
        <sz val="11.5"/>
        <rFont val="Times New Roman"/>
        <family val="1"/>
      </rPr>
      <t>Treasury stock issued under</t>
    </r>
  </si>
  <si>
    <r>
      <rPr>
        <sz val="11.5"/>
        <rFont val="Times New Roman"/>
        <family val="1"/>
      </rPr>
      <t>Management incentive</t>
    </r>
    <r>
      <rPr>
        <sz val="11.5"/>
        <rFont val="Times New Roman"/>
        <family val="1"/>
      </rPr>
      <t xml:space="preserve"> and </t>
    </r>
    <r>
      <rPr>
        <sz val="11.5"/>
        <rFont val="Times New Roman"/>
        <family val="1"/>
      </rPr>
      <t>Stock option</t>
    </r>
    <r>
      <rPr>
        <sz val="11.5"/>
        <rFont val="Times New Roman"/>
        <family val="1"/>
      </rPr>
      <t xml:space="preserve"> plans</t>
    </r>
  </si>
  <si>
    <r>
      <rPr>
        <sz val="11.5"/>
        <rFont val="Times New Roman"/>
        <family val="1"/>
      </rPr>
      <t>Balance at July 29, Year 10</t>
    </r>
  </si>
  <si>
    <t>Net earnings</t>
  </si>
  <si>
    <r>
      <rPr>
        <sz val="11.5"/>
        <rFont val="Times New Roman"/>
        <family val="1"/>
      </rPr>
      <t>Cash dividends</t>
    </r>
  </si>
  <si>
    <r>
      <rPr>
        <sz val="11.5"/>
        <rFont val="Times New Roman"/>
        <family val="1"/>
      </rPr>
      <t>($1.12 per share)</t>
    </r>
  </si>
  <si>
    <r>
      <rPr>
        <sz val="11.5"/>
        <rFont val="Times New Roman"/>
        <family val="1"/>
      </rPr>
      <t xml:space="preserve">Management incentive and </t>
    </r>
    <r>
      <rPr>
        <sz val="11.5"/>
        <rFont val="Times New Roman"/>
        <family val="1"/>
      </rPr>
      <t>Stock option plans</t>
    </r>
  </si>
  <si>
    <t>Sale of foreign operations</t>
  </si>
  <si>
    <r>
      <rPr>
        <sz val="11.5"/>
        <rFont val="Times New Roman"/>
        <family val="1"/>
      </rPr>
      <t>Balance at July 23, Year 11</t>
    </r>
  </si>
  <si>
    <t>Change in number of shares</t>
  </si>
  <si>
    <t>(thousands of  dollar)</t>
  </si>
  <si>
    <r>
      <rPr>
        <sz val="11.5"/>
        <rFont val="Times New Roman"/>
        <family val="1"/>
      </rPr>
      <t>Issued</t>
    </r>
  </si>
  <si>
    <t>Outstanding</t>
  </si>
  <si>
    <t>In Treasury</t>
  </si>
  <si>
    <r>
      <rPr>
        <sz val="11.5"/>
        <rFont val="Times New Roman"/>
        <family val="1"/>
      </rPr>
      <t>Balance at July 31, Year 8</t>
    </r>
  </si>
  <si>
    <r>
      <rPr>
        <sz val="11.5"/>
        <rFont val="Times New Roman"/>
        <family val="1"/>
      </rPr>
      <t>135.622.7</t>
    </r>
  </si>
  <si>
    <r>
      <rPr>
        <sz val="11.5"/>
        <rFont val="Times New Roman"/>
        <family val="1"/>
      </rPr>
      <t>Treasury stock issued under Management incentive and Stock option plans</t>
    </r>
  </si>
  <si>
    <r>
      <rPr>
        <sz val="11.5"/>
        <rFont val="Times New Roman"/>
        <family val="1"/>
      </rPr>
      <t>Balance at July 30, Year 9</t>
    </r>
  </si>
  <si>
    <r>
      <rPr>
        <sz val="11.5"/>
        <rFont val="Times New Roman"/>
        <family val="1"/>
      </rPr>
      <t xml:space="preserve">Treasury stock issued under Management </t>
    </r>
    <r>
      <rPr>
        <sz val="11.5"/>
        <rFont val="Times New Roman"/>
        <family val="1"/>
      </rPr>
      <t xml:space="preserve">mirIllive </t>
    </r>
    <r>
      <rPr>
        <sz val="11.5"/>
        <rFont val="Times New Roman"/>
        <family val="1"/>
      </rPr>
      <t>and Stock option plans</t>
    </r>
  </si>
  <si>
    <t>Treasury stock purchased</t>
  </si>
  <si>
    <t>Treasury stock issued under management incentive and Stock option plans</t>
  </si>
  <si>
    <t>Balance of July 28, Year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</si>
</sst>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164" formatCode="&quot;$&quot;#,##0;&quot;$&quot;\-#,##0"/>
    <numFmt numFmtId="166" formatCode="\$00.000"/>
    <numFmt numFmtId="167" formatCode="\$0.00"/>
    <numFmt numFmtId="168" formatCode="\$00.00"/>
    <numFmt numFmtId="169" formatCode="00.00"/>
    <numFmt numFmtId="170" formatCode="0.%"/>
    <numFmt numFmtId="171" formatCode="0."/>
    <numFmt numFmtId="172" formatCode="000.0"/>
    <numFmt numFmtId="179" formatCode="\$000.000"/>
    <numFmt numFmtId="180" formatCode="#0,##0."/>
    <numFmt numFmtId="181" formatCode="0.00_);[Red]\(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.5"/>
      <name val="Times New Roman"/>
      <family val="1"/>
    </font>
    <font>
      <b/>
      <sz val="11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9" fontId="0" fillId="0" borderId="0" xfId="1" applyFont="1"/>
    <xf numFmtId="164" fontId="0" fillId="0" borderId="0" xfId="0" applyNumberFormat="1"/>
    <xf numFmtId="6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39" fontId="0" fillId="0" borderId="0" xfId="0" applyNumberFormat="1"/>
    <xf numFmtId="10" fontId="0" fillId="0" borderId="0" xfId="1" applyNumberFormat="1" applyFont="1"/>
    <xf numFmtId="37" fontId="2" fillId="0" borderId="1" xfId="0" applyNumberFormat="1" applyFont="1" applyBorder="1" applyAlignment="1">
      <alignment horizontal="left" vertical="top" wrapText="1"/>
    </xf>
    <xf numFmtId="166" fontId="2" fillId="0" borderId="1" xfId="0" applyNumberFormat="1" applyFont="1" applyBorder="1" applyAlignment="1">
      <alignment horizontal="left" vertical="top" wrapText="1"/>
    </xf>
    <xf numFmtId="167" fontId="2" fillId="0" borderId="1" xfId="0" applyNumberFormat="1" applyFont="1" applyBorder="1" applyAlignment="1">
      <alignment horizontal="left" vertical="top" wrapText="1"/>
    </xf>
    <xf numFmtId="168" fontId="2" fillId="0" borderId="1" xfId="0" applyNumberFormat="1" applyFont="1" applyBorder="1" applyAlignment="1">
      <alignment horizontal="left" vertical="top" wrapText="1"/>
    </xf>
    <xf numFmtId="169" fontId="2" fillId="0" borderId="1" xfId="0" applyNumberFormat="1" applyFont="1" applyBorder="1" applyAlignment="1">
      <alignment horizontal="left" vertical="top" wrapText="1"/>
    </xf>
    <xf numFmtId="2" fontId="2" fillId="0" borderId="1" xfId="0" applyNumberFormat="1" applyFont="1" applyBorder="1" applyAlignment="1">
      <alignment horizontal="left" vertical="top" wrapText="1"/>
    </xf>
    <xf numFmtId="171" fontId="2" fillId="0" borderId="1" xfId="0" applyNumberFormat="1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top" wrapText="1"/>
    </xf>
    <xf numFmtId="179" fontId="2" fillId="0" borderId="1" xfId="0" applyNumberFormat="1" applyFont="1" applyBorder="1" applyAlignment="1">
      <alignment horizontal="left" vertical="top" wrapText="1"/>
    </xf>
    <xf numFmtId="4" fontId="0" fillId="0" borderId="1" xfId="0" applyNumberFormat="1" applyBorder="1" applyAlignment="1">
      <alignment horizontal="left" vertical="top" wrapText="1"/>
    </xf>
    <xf numFmtId="8" fontId="2" fillId="0" borderId="1" xfId="0" applyNumberFormat="1" applyFont="1" applyBorder="1" applyAlignment="1">
      <alignment horizontal="left" vertical="top" wrapText="1"/>
    </xf>
    <xf numFmtId="18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40" fontId="2" fillId="0" borderId="1" xfId="0" applyNumberFormat="1" applyFont="1" applyBorder="1" applyAlignment="1">
      <alignment horizontal="left" vertical="top" wrapText="1"/>
    </xf>
    <xf numFmtId="40" fontId="0" fillId="0" borderId="1" xfId="0" applyNumberFormat="1" applyBorder="1" applyAlignment="1">
      <alignment horizontal="left" vertical="top" wrapText="1"/>
    </xf>
    <xf numFmtId="16" fontId="0" fillId="0" borderId="1" xfId="0" applyNumberForma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181" fontId="0" fillId="0" borderId="1" xfId="0" applyNumberFormat="1" applyBorder="1"/>
    <xf numFmtId="181" fontId="0" fillId="0" borderId="6" xfId="0" applyNumberFormat="1" applyBorder="1"/>
    <xf numFmtId="181" fontId="0" fillId="0" borderId="8" xfId="0" applyNumberFormat="1" applyBorder="1"/>
    <xf numFmtId="181" fontId="0" fillId="0" borderId="9" xfId="0" applyNumberFormat="1" applyBorder="1"/>
    <xf numFmtId="40" fontId="0" fillId="0" borderId="1" xfId="0" applyNumberFormat="1" applyBorder="1"/>
    <xf numFmtId="40" fontId="0" fillId="0" borderId="6" xfId="0" applyNumberFormat="1" applyBorder="1"/>
    <xf numFmtId="40" fontId="2" fillId="0" borderId="8" xfId="0" applyNumberFormat="1" applyFont="1" applyBorder="1" applyAlignment="1">
      <alignment horizontal="left" vertical="top" wrapText="1"/>
    </xf>
    <xf numFmtId="40" fontId="0" fillId="0" borderId="8" xfId="0" applyNumberFormat="1" applyBorder="1"/>
    <xf numFmtId="40" fontId="0" fillId="0" borderId="9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30</xdr:row>
      <xdr:rowOff>0</xdr:rowOff>
    </xdr:from>
    <xdr:to>
      <xdr:col>16</xdr:col>
      <xdr:colOff>504305</xdr:colOff>
      <xdr:row>36</xdr:row>
      <xdr:rowOff>114143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CCB29C-EBD3-6930-6024-CBDBAB567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2475" y="7048500"/>
          <a:ext cx="4161905" cy="1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opLeftCell="A70" workbookViewId="0">
      <selection activeCell="J77" sqref="J77"/>
    </sheetView>
  </sheetViews>
  <sheetFormatPr defaultRowHeight="15" x14ac:dyDescent="0.25"/>
  <cols>
    <col min="1" max="1" width="41.5703125" bestFit="1" customWidth="1"/>
    <col min="2" max="2" width="11" bestFit="1" customWidth="1"/>
    <col min="3" max="4" width="9.28515625" bestFit="1" customWidth="1"/>
    <col min="5" max="5" width="10" bestFit="1" customWidth="1"/>
    <col min="6" max="7" width="9.28515625" bestFit="1" customWidth="1"/>
  </cols>
  <sheetData>
    <row r="1" spans="1:7" x14ac:dyDescent="0.25">
      <c r="A1" t="s">
        <v>8</v>
      </c>
    </row>
    <row r="2" spans="1:7" x14ac:dyDescent="0.25">
      <c r="A2" s="1" t="s">
        <v>0</v>
      </c>
    </row>
    <row r="3" spans="1:7" x14ac:dyDescent="0.25">
      <c r="A3" s="1" t="s">
        <v>1</v>
      </c>
    </row>
    <row r="4" spans="1:7" x14ac:dyDescent="0.25">
      <c r="A4" s="1" t="s">
        <v>2</v>
      </c>
    </row>
    <row r="5" spans="1:7" x14ac:dyDescent="0.25">
      <c r="A5" s="2"/>
      <c r="B5" s="3">
        <v>2006</v>
      </c>
      <c r="C5" s="3">
        <v>2005</v>
      </c>
      <c r="D5">
        <v>2005</v>
      </c>
      <c r="E5">
        <v>2006</v>
      </c>
    </row>
    <row r="6" spans="1:7" x14ac:dyDescent="0.25">
      <c r="A6" s="4" t="s">
        <v>3</v>
      </c>
      <c r="B6" s="5">
        <v>720000</v>
      </c>
      <c r="C6" s="5">
        <v>535000</v>
      </c>
      <c r="D6" s="8">
        <f>C6/$C$6-1</f>
        <v>0</v>
      </c>
      <c r="E6" s="8">
        <f>B6/$C$6-1</f>
        <v>0.34579439252336441</v>
      </c>
    </row>
    <row r="7" spans="1:7" ht="45" x14ac:dyDescent="0.25">
      <c r="A7" s="4" t="s">
        <v>4</v>
      </c>
      <c r="B7" s="6">
        <v>475200</v>
      </c>
      <c r="C7" s="6">
        <v>280340</v>
      </c>
      <c r="D7" s="8">
        <f>C7/C$6</f>
        <v>0.52400000000000002</v>
      </c>
      <c r="E7" s="8">
        <f>B7/B$6</f>
        <v>0.66</v>
      </c>
    </row>
    <row r="8" spans="1:7" ht="30" x14ac:dyDescent="0.25">
      <c r="A8" s="4" t="s">
        <v>5</v>
      </c>
      <c r="B8" s="6">
        <v>244800</v>
      </c>
      <c r="C8" s="6">
        <v>254660</v>
      </c>
      <c r="D8" s="8">
        <f t="shared" ref="D8:D10" si="0">C8/C$6</f>
        <v>0.47599999999999998</v>
      </c>
      <c r="E8" s="8">
        <f t="shared" ref="E8:E10" si="1">B8/B$6</f>
        <v>0.34</v>
      </c>
    </row>
    <row r="9" spans="1:7" ht="45" x14ac:dyDescent="0.25">
      <c r="A9" s="4" t="s">
        <v>6</v>
      </c>
      <c r="B9" s="6">
        <v>151200</v>
      </c>
      <c r="C9" s="6">
        <v>103790</v>
      </c>
      <c r="D9" s="8">
        <f t="shared" si="0"/>
        <v>0.19400000000000001</v>
      </c>
      <c r="E9" s="8">
        <f t="shared" si="1"/>
        <v>0.21</v>
      </c>
    </row>
    <row r="10" spans="1:7" ht="30" x14ac:dyDescent="0.25">
      <c r="A10" s="4" t="s">
        <v>7</v>
      </c>
      <c r="B10" s="5">
        <v>93600</v>
      </c>
      <c r="C10" s="5">
        <v>150870</v>
      </c>
      <c r="D10" s="8">
        <f t="shared" si="0"/>
        <v>0.28199999999999997</v>
      </c>
      <c r="E10" s="8">
        <f t="shared" si="1"/>
        <v>0.13</v>
      </c>
    </row>
    <row r="12" spans="1:7" x14ac:dyDescent="0.25">
      <c r="A12" s="7" t="s">
        <v>9</v>
      </c>
    </row>
    <row r="13" spans="1:7" x14ac:dyDescent="0.25">
      <c r="A13" s="2"/>
      <c r="B13" s="3">
        <v>2006</v>
      </c>
      <c r="C13" s="3">
        <v>2005</v>
      </c>
      <c r="D13" s="3">
        <v>2004</v>
      </c>
      <c r="E13" s="3">
        <v>2006</v>
      </c>
      <c r="F13" s="3">
        <v>2005</v>
      </c>
      <c r="G13" s="3">
        <v>2004</v>
      </c>
    </row>
    <row r="14" spans="1:7" x14ac:dyDescent="0.25">
      <c r="A14" s="11" t="s">
        <v>10</v>
      </c>
      <c r="B14" s="5">
        <v>30800</v>
      </c>
      <c r="C14" s="10">
        <v>35625</v>
      </c>
      <c r="D14" s="6">
        <v>36800</v>
      </c>
      <c r="E14" s="14">
        <f>B14/B$19</f>
        <v>5.9459459459459463E-2</v>
      </c>
      <c r="F14" s="14">
        <f t="shared" ref="F14:G14" si="2">C14/C$19</f>
        <v>8.00561797752809E-2</v>
      </c>
      <c r="G14" s="14">
        <f t="shared" si="2"/>
        <v>9.8791946308724829E-2</v>
      </c>
    </row>
    <row r="15" spans="1:7" x14ac:dyDescent="0.25">
      <c r="A15" s="11" t="s">
        <v>11</v>
      </c>
      <c r="B15" s="6">
        <v>88500</v>
      </c>
      <c r="C15" s="6">
        <v>62500</v>
      </c>
      <c r="D15" s="3">
        <v>49200</v>
      </c>
      <c r="E15" s="14">
        <f t="shared" ref="E15:E24" si="3">B15/B$19</f>
        <v>0.17084942084942084</v>
      </c>
      <c r="F15" s="14">
        <f t="shared" ref="F15:F24" si="4">C15/C$19</f>
        <v>0.1404494382022472</v>
      </c>
      <c r="G15" s="14">
        <f t="shared" ref="G15:G24" si="5">D15/D$19</f>
        <v>0.13208053691275168</v>
      </c>
    </row>
    <row r="16" spans="1:7" x14ac:dyDescent="0.25">
      <c r="A16" s="11" t="s">
        <v>12</v>
      </c>
      <c r="B16" s="6">
        <v>111500</v>
      </c>
      <c r="C16" s="6">
        <v>82500</v>
      </c>
      <c r="D16" s="6">
        <v>53000</v>
      </c>
      <c r="E16" s="14">
        <f t="shared" si="3"/>
        <v>0.21525096525096524</v>
      </c>
      <c r="F16" s="14">
        <f t="shared" si="4"/>
        <v>0.1853932584269663</v>
      </c>
      <c r="G16" s="14">
        <f t="shared" si="5"/>
        <v>0.14228187919463087</v>
      </c>
    </row>
    <row r="17" spans="1:9" x14ac:dyDescent="0.25">
      <c r="A17" s="11" t="s">
        <v>13</v>
      </c>
      <c r="B17" s="6">
        <v>9700</v>
      </c>
      <c r="C17" s="6">
        <v>9375</v>
      </c>
      <c r="D17" s="6">
        <v>4000</v>
      </c>
      <c r="E17" s="14">
        <f t="shared" si="3"/>
        <v>1.8725868725868726E-2</v>
      </c>
      <c r="F17" s="14">
        <f t="shared" si="4"/>
        <v>2.1067415730337078E-2</v>
      </c>
      <c r="G17" s="14">
        <f t="shared" si="5"/>
        <v>1.0738255033557046E-2</v>
      </c>
    </row>
    <row r="18" spans="1:9" x14ac:dyDescent="0.25">
      <c r="A18" s="4" t="s">
        <v>14</v>
      </c>
      <c r="B18" s="6">
        <v>277500</v>
      </c>
      <c r="C18" s="6">
        <v>255000</v>
      </c>
      <c r="D18" s="6">
        <v>229500</v>
      </c>
      <c r="E18" s="14">
        <f t="shared" si="3"/>
        <v>0.5357142857142857</v>
      </c>
      <c r="F18" s="14">
        <f t="shared" si="4"/>
        <v>0.5730337078651685</v>
      </c>
      <c r="G18" s="14">
        <f t="shared" si="5"/>
        <v>0.61610738255033559</v>
      </c>
      <c r="I18" s="9"/>
    </row>
    <row r="19" spans="1:9" x14ac:dyDescent="0.25">
      <c r="A19" s="4" t="s">
        <v>15</v>
      </c>
      <c r="B19" s="5">
        <v>518000</v>
      </c>
      <c r="C19" s="5">
        <v>445000</v>
      </c>
      <c r="D19" s="5">
        <v>372500</v>
      </c>
      <c r="E19" s="14">
        <f t="shared" si="3"/>
        <v>1</v>
      </c>
      <c r="F19" s="14">
        <f t="shared" si="4"/>
        <v>1</v>
      </c>
      <c r="G19" s="14">
        <f t="shared" si="5"/>
        <v>1</v>
      </c>
    </row>
    <row r="20" spans="1:9" x14ac:dyDescent="0.25">
      <c r="A20" s="4" t="s">
        <v>16</v>
      </c>
      <c r="B20" s="5">
        <v>128900</v>
      </c>
      <c r="C20" s="5">
        <v>75250</v>
      </c>
      <c r="D20" s="5">
        <v>49250</v>
      </c>
      <c r="E20" s="14">
        <f t="shared" si="3"/>
        <v>0.24884169884169885</v>
      </c>
      <c r="F20" s="14">
        <f t="shared" si="4"/>
        <v>0.16910112359550561</v>
      </c>
      <c r="G20" s="14">
        <f t="shared" si="5"/>
        <v>0.13221476510067115</v>
      </c>
    </row>
    <row r="21" spans="1:9" ht="30" x14ac:dyDescent="0.25">
      <c r="A21" s="4" t="s">
        <v>17</v>
      </c>
      <c r="B21" s="6">
        <v>97500</v>
      </c>
      <c r="C21" s="6">
        <v>102500</v>
      </c>
      <c r="D21" s="6">
        <v>82500</v>
      </c>
      <c r="E21" s="14">
        <f t="shared" si="3"/>
        <v>0.18822393822393824</v>
      </c>
      <c r="F21" s="14">
        <f t="shared" si="4"/>
        <v>0.2303370786516854</v>
      </c>
      <c r="G21" s="14">
        <f t="shared" si="5"/>
        <v>0.22147651006711411</v>
      </c>
    </row>
    <row r="22" spans="1:9" x14ac:dyDescent="0.25">
      <c r="A22" s="4" t="s">
        <v>18</v>
      </c>
      <c r="B22" s="6">
        <v>162500</v>
      </c>
      <c r="C22" s="6">
        <v>162500</v>
      </c>
      <c r="D22" s="6">
        <v>162500</v>
      </c>
      <c r="E22" s="14">
        <f t="shared" si="3"/>
        <v>0.31370656370656369</v>
      </c>
      <c r="F22" s="14">
        <f t="shared" si="4"/>
        <v>0.3651685393258427</v>
      </c>
      <c r="G22" s="14">
        <f t="shared" si="5"/>
        <v>0.43624161073825501</v>
      </c>
    </row>
    <row r="23" spans="1:9" x14ac:dyDescent="0.25">
      <c r="A23" s="4" t="s">
        <v>19</v>
      </c>
      <c r="B23" s="6">
        <v>129100</v>
      </c>
      <c r="C23" s="6">
        <v>104750</v>
      </c>
      <c r="D23" s="6">
        <v>78250</v>
      </c>
      <c r="E23" s="14">
        <f t="shared" si="3"/>
        <v>0.24922779922779922</v>
      </c>
      <c r="F23" s="14">
        <f t="shared" si="4"/>
        <v>0.23539325842696629</v>
      </c>
      <c r="G23" s="14">
        <f t="shared" si="5"/>
        <v>0.21006711409395973</v>
      </c>
    </row>
    <row r="24" spans="1:9" x14ac:dyDescent="0.25">
      <c r="A24" s="4" t="s">
        <v>20</v>
      </c>
      <c r="B24" s="5">
        <v>518000</v>
      </c>
      <c r="C24" s="5">
        <v>445000</v>
      </c>
      <c r="D24" s="5">
        <v>372500</v>
      </c>
      <c r="E24" s="14">
        <f t="shared" si="3"/>
        <v>1</v>
      </c>
      <c r="F24" s="14">
        <f t="shared" si="4"/>
        <v>1</v>
      </c>
      <c r="G24" s="14">
        <f t="shared" si="5"/>
        <v>1</v>
      </c>
    </row>
    <row r="26" spans="1:9" x14ac:dyDescent="0.25">
      <c r="A26" s="12" t="s">
        <v>21</v>
      </c>
      <c r="B26" s="13">
        <f>SUM(B14:B17)/B20</f>
        <v>1.8657874321179209</v>
      </c>
      <c r="C26" s="13">
        <f t="shared" ref="C26:D26" si="6">SUM(C14:C17)/C20</f>
        <v>2.5249169435215948</v>
      </c>
      <c r="D26" s="13">
        <f t="shared" si="6"/>
        <v>2.9035532994923856</v>
      </c>
    </row>
    <row r="27" spans="1:9" x14ac:dyDescent="0.25">
      <c r="A27" s="7" t="s">
        <v>22</v>
      </c>
      <c r="B27" s="13">
        <f>SUM(B14,B15,B17)/B20</f>
        <v>1.0007757951900698</v>
      </c>
      <c r="C27" s="13">
        <f t="shared" ref="C27:D27" si="7">SUM(C14,C15,C17)/C20</f>
        <v>1.4285714285714286</v>
      </c>
      <c r="D27" s="13">
        <f>SUM(D14,D15,D17)/D20</f>
        <v>1.8274111675126903</v>
      </c>
    </row>
    <row r="29" spans="1:9" x14ac:dyDescent="0.25">
      <c r="A29" t="s">
        <v>23</v>
      </c>
    </row>
    <row r="30" spans="1:9" x14ac:dyDescent="0.25">
      <c r="A30" s="2"/>
      <c r="B30" s="3">
        <v>2006</v>
      </c>
      <c r="C30" s="2"/>
      <c r="D30" s="3">
        <v>2005</v>
      </c>
      <c r="E30" s="2"/>
    </row>
    <row r="31" spans="1:9" x14ac:dyDescent="0.25">
      <c r="A31" s="4" t="s">
        <v>3</v>
      </c>
      <c r="B31" s="2"/>
      <c r="C31" s="5">
        <v>672500</v>
      </c>
      <c r="D31" s="2"/>
      <c r="E31" s="5">
        <v>530000</v>
      </c>
    </row>
    <row r="32" spans="1:9" x14ac:dyDescent="0.25">
      <c r="A32" s="4" t="s">
        <v>4</v>
      </c>
      <c r="B32" s="5">
        <v>410225</v>
      </c>
      <c r="C32" s="2"/>
      <c r="D32" s="5">
        <v>344500</v>
      </c>
      <c r="E32" s="2"/>
    </row>
    <row r="33" spans="1:5" x14ac:dyDescent="0.25">
      <c r="A33" s="4" t="s">
        <v>24</v>
      </c>
      <c r="B33" s="6">
        <v>208550</v>
      </c>
      <c r="C33" s="2"/>
      <c r="D33" s="6">
        <v>133980</v>
      </c>
      <c r="E33" s="2"/>
    </row>
    <row r="34" spans="1:5" x14ac:dyDescent="0.25">
      <c r="A34" s="4" t="s">
        <v>25</v>
      </c>
      <c r="B34" s="6">
        <v>11100</v>
      </c>
      <c r="C34" s="2"/>
      <c r="D34" s="6">
        <v>12300</v>
      </c>
      <c r="E34" s="2"/>
    </row>
    <row r="35" spans="1:5" x14ac:dyDescent="0.25">
      <c r="A35" s="4" t="s">
        <v>26</v>
      </c>
      <c r="B35" s="6">
        <v>8525</v>
      </c>
      <c r="C35" s="2"/>
      <c r="D35" s="6">
        <v>7845</v>
      </c>
      <c r="E35" s="2"/>
    </row>
    <row r="36" spans="1:5" x14ac:dyDescent="0.25">
      <c r="A36" s="4" t="s">
        <v>27</v>
      </c>
      <c r="B36" s="2"/>
      <c r="C36" s="15">
        <v>-638400</v>
      </c>
      <c r="D36" s="2"/>
      <c r="E36" s="15">
        <v>-498625</v>
      </c>
    </row>
    <row r="37" spans="1:5" x14ac:dyDescent="0.25">
      <c r="A37" s="4" t="s">
        <v>7</v>
      </c>
      <c r="B37" s="2"/>
      <c r="C37" s="16">
        <v>34.1</v>
      </c>
      <c r="D37" s="2"/>
      <c r="E37" s="5">
        <v>31375</v>
      </c>
    </row>
    <row r="38" spans="1:5" x14ac:dyDescent="0.25">
      <c r="A38" s="4" t="s">
        <v>28</v>
      </c>
      <c r="B38" s="2"/>
      <c r="C38" s="17">
        <v>2.1</v>
      </c>
      <c r="D38" s="2"/>
      <c r="E38" s="17">
        <v>1.93</v>
      </c>
    </row>
    <row r="41" spans="1:5" x14ac:dyDescent="0.25">
      <c r="A41" s="7" t="s">
        <v>29</v>
      </c>
      <c r="B41" s="13">
        <f>(B$15/C$31)*365</f>
        <v>48.033457249070629</v>
      </c>
      <c r="D41" s="13">
        <f>(C$15/E$31)*365</f>
        <v>43.04245283018868</v>
      </c>
    </row>
    <row r="42" spans="1:5" x14ac:dyDescent="0.25">
      <c r="A42" s="7" t="s">
        <v>30</v>
      </c>
      <c r="B42" s="13">
        <f>C$31/AVERAGE(B15,C15)</f>
        <v>8.9072847682119214</v>
      </c>
      <c r="D42" s="13">
        <f>E$31/AVERAGE(D15,C15)</f>
        <v>9.4897045658012527</v>
      </c>
    </row>
    <row r="43" spans="1:5" x14ac:dyDescent="0.25">
      <c r="A43" s="7" t="s">
        <v>31</v>
      </c>
      <c r="B43" s="13">
        <f>B$32/AVERAGE(B$16,C$16)</f>
        <v>4.2291237113402058</v>
      </c>
      <c r="D43" s="13">
        <f>D$32/AVERAGE(D$16,C$16)</f>
        <v>5.084870848708487</v>
      </c>
    </row>
    <row r="44" spans="1:5" x14ac:dyDescent="0.25">
      <c r="A44" s="7" t="s">
        <v>32</v>
      </c>
      <c r="B44" s="13">
        <f>AVERAGE(B16:C16)/B$32*365</f>
        <v>86.306295325735874</v>
      </c>
      <c r="D44" s="13">
        <f>AVERAGE(C16:D16)/D$32*365</f>
        <v>71.78156748911465</v>
      </c>
    </row>
    <row r="46" spans="1:5" x14ac:dyDescent="0.25">
      <c r="A46" s="7" t="s">
        <v>33</v>
      </c>
    </row>
    <row r="47" spans="1:5" ht="30" x14ac:dyDescent="0.25">
      <c r="A47" s="4" t="s">
        <v>34</v>
      </c>
      <c r="B47" s="18">
        <v>15</v>
      </c>
    </row>
    <row r="48" spans="1:5" ht="30" x14ac:dyDescent="0.25">
      <c r="A48" s="4" t="s">
        <v>35</v>
      </c>
      <c r="B48" s="19">
        <v>14</v>
      </c>
    </row>
    <row r="49" spans="1:7" x14ac:dyDescent="0.25">
      <c r="A49" s="4" t="s">
        <v>36</v>
      </c>
      <c r="B49" s="20">
        <v>0.6</v>
      </c>
    </row>
    <row r="50" spans="1:7" x14ac:dyDescent="0.25">
      <c r="A50" s="4" t="s">
        <v>37</v>
      </c>
      <c r="B50" s="20">
        <v>0.3</v>
      </c>
    </row>
    <row r="54" spans="1:7" x14ac:dyDescent="0.25">
      <c r="A54" t="s">
        <v>38</v>
      </c>
    </row>
    <row r="55" spans="1:7" x14ac:dyDescent="0.25">
      <c r="A55" s="1" t="s">
        <v>39</v>
      </c>
    </row>
    <row r="56" spans="1:7" x14ac:dyDescent="0.25">
      <c r="A56" s="2"/>
      <c r="B56" s="22">
        <v>2006</v>
      </c>
      <c r="C56" s="22">
        <v>2005</v>
      </c>
      <c r="D56" s="22">
        <v>2004</v>
      </c>
      <c r="E56" s="22">
        <v>2006</v>
      </c>
      <c r="F56" s="22">
        <v>2005</v>
      </c>
      <c r="G56" s="22">
        <v>2004</v>
      </c>
    </row>
    <row r="57" spans="1:7" x14ac:dyDescent="0.25">
      <c r="A57" s="4" t="s">
        <v>3</v>
      </c>
      <c r="B57" s="23">
        <v>1</v>
      </c>
      <c r="C57" s="23">
        <v>1</v>
      </c>
      <c r="D57" s="23">
        <v>1</v>
      </c>
      <c r="E57" s="23">
        <v>1.044</v>
      </c>
      <c r="F57" s="23">
        <v>1.032</v>
      </c>
      <c r="G57" s="23">
        <v>1</v>
      </c>
    </row>
    <row r="58" spans="1:7" x14ac:dyDescent="0.25">
      <c r="A58" s="4" t="s">
        <v>4</v>
      </c>
      <c r="B58" s="25">
        <v>62.4</v>
      </c>
      <c r="C58" s="25">
        <v>60.9</v>
      </c>
      <c r="D58" s="25">
        <v>58.1</v>
      </c>
      <c r="E58" s="25">
        <v>112.1</v>
      </c>
      <c r="F58" s="25">
        <v>108.2</v>
      </c>
      <c r="G58" s="24">
        <v>100</v>
      </c>
    </row>
    <row r="59" spans="1:7" x14ac:dyDescent="0.25">
      <c r="A59" s="4" t="s">
        <v>40</v>
      </c>
      <c r="B59" s="25">
        <v>14.3</v>
      </c>
      <c r="C59" s="25">
        <v>13.8</v>
      </c>
      <c r="D59" s="25">
        <v>14.1</v>
      </c>
      <c r="E59" s="25">
        <v>105.9</v>
      </c>
      <c r="F59" s="25">
        <v>101</v>
      </c>
      <c r="G59" s="24">
        <v>100</v>
      </c>
    </row>
    <row r="62" spans="1:7" x14ac:dyDescent="0.25">
      <c r="A62" s="7" t="s">
        <v>48</v>
      </c>
    </row>
    <row r="63" spans="1:7" x14ac:dyDescent="0.25">
      <c r="A63" s="2"/>
      <c r="B63" s="2"/>
      <c r="C63" s="4" t="s">
        <v>41</v>
      </c>
      <c r="D63" s="2"/>
      <c r="E63" s="2"/>
      <c r="F63" s="4" t="s">
        <v>42</v>
      </c>
      <c r="G63" s="2"/>
    </row>
    <row r="64" spans="1:7" x14ac:dyDescent="0.25">
      <c r="A64" s="2"/>
      <c r="B64" s="26">
        <v>2006</v>
      </c>
      <c r="C64" s="26">
        <v>2005</v>
      </c>
      <c r="D64" s="26">
        <v>2004</v>
      </c>
      <c r="E64" s="26">
        <v>2006</v>
      </c>
      <c r="F64" s="26">
        <v>2005</v>
      </c>
      <c r="G64" s="26">
        <v>2004</v>
      </c>
    </row>
    <row r="65" spans="1:7" x14ac:dyDescent="0.25">
      <c r="A65" s="4" t="s">
        <v>43</v>
      </c>
      <c r="B65" s="26">
        <v>1.6</v>
      </c>
      <c r="C65" s="26">
        <v>1.7</v>
      </c>
      <c r="D65" s="26">
        <v>2</v>
      </c>
      <c r="E65" s="26">
        <v>3.1</v>
      </c>
      <c r="F65" s="26">
        <v>2.6</v>
      </c>
      <c r="G65" s="26">
        <v>1.8</v>
      </c>
    </row>
    <row r="66" spans="1:7" x14ac:dyDescent="0.25">
      <c r="A66" s="4" t="s">
        <v>44</v>
      </c>
      <c r="B66" s="26">
        <v>0.9</v>
      </c>
      <c r="C66" s="26">
        <v>1</v>
      </c>
      <c r="D66" s="26">
        <v>1.1000000000000001</v>
      </c>
      <c r="E66" s="26">
        <v>2.7</v>
      </c>
      <c r="F66" s="26">
        <v>2.4</v>
      </c>
      <c r="G66" s="26">
        <v>1.5</v>
      </c>
    </row>
    <row r="67" spans="1:7" x14ac:dyDescent="0.25">
      <c r="A67" s="4" t="s">
        <v>45</v>
      </c>
      <c r="B67" s="26">
        <v>29.5</v>
      </c>
      <c r="C67" s="26">
        <v>24.2</v>
      </c>
      <c r="D67" s="26">
        <v>28.2</v>
      </c>
      <c r="E67" s="26">
        <v>15.4</v>
      </c>
      <c r="F67" s="26">
        <v>14.2</v>
      </c>
      <c r="G67" s="26">
        <v>15</v>
      </c>
    </row>
    <row r="68" spans="1:7" x14ac:dyDescent="0.25">
      <c r="A68" s="4" t="s">
        <v>46</v>
      </c>
      <c r="B68" s="26">
        <v>23.2</v>
      </c>
      <c r="C68" s="26">
        <v>20.9</v>
      </c>
      <c r="D68" s="26">
        <v>16.100000000000001</v>
      </c>
      <c r="E68" s="26">
        <v>13.5</v>
      </c>
      <c r="F68" s="26">
        <v>12</v>
      </c>
      <c r="G68" s="26">
        <v>11.6</v>
      </c>
    </row>
    <row r="69" spans="1:7" x14ac:dyDescent="0.25">
      <c r="A69" s="4" t="s">
        <v>47</v>
      </c>
      <c r="B69" s="26">
        <v>60000</v>
      </c>
      <c r="C69" s="26">
        <v>48000</v>
      </c>
      <c r="D69" s="26">
        <v>42000</v>
      </c>
      <c r="E69" s="26">
        <v>121000</v>
      </c>
      <c r="F69" s="26">
        <v>93000</v>
      </c>
      <c r="G69" s="26">
        <v>68000</v>
      </c>
    </row>
    <row r="72" spans="1:7" x14ac:dyDescent="0.25">
      <c r="A72" s="7" t="s">
        <v>55</v>
      </c>
    </row>
    <row r="73" spans="1:7" x14ac:dyDescent="0.25">
      <c r="A73" s="2"/>
      <c r="B73" s="4" t="s">
        <v>49</v>
      </c>
      <c r="C73" s="4" t="s">
        <v>50</v>
      </c>
      <c r="D73" s="4" t="s">
        <v>51</v>
      </c>
      <c r="E73" s="4" t="s">
        <v>52</v>
      </c>
      <c r="F73" s="4" t="s">
        <v>53</v>
      </c>
    </row>
    <row r="74" spans="1:7" x14ac:dyDescent="0.25">
      <c r="A74" s="4" t="s">
        <v>3</v>
      </c>
      <c r="B74" s="5">
        <v>283880</v>
      </c>
      <c r="C74" s="27">
        <v>271.8</v>
      </c>
      <c r="D74" s="5">
        <v>253680</v>
      </c>
      <c r="E74" s="5">
        <v>235560</v>
      </c>
      <c r="F74" s="6">
        <v>51000</v>
      </c>
    </row>
    <row r="75" spans="1:7" x14ac:dyDescent="0.25">
      <c r="A75" s="4" t="s">
        <v>4</v>
      </c>
      <c r="B75" s="6">
        <v>129200</v>
      </c>
      <c r="C75" s="6">
        <v>123080</v>
      </c>
      <c r="D75" s="6">
        <v>116280</v>
      </c>
      <c r="E75" s="6">
        <v>107440</v>
      </c>
      <c r="F75" s="6">
        <v>68000</v>
      </c>
    </row>
    <row r="76" spans="1:7" x14ac:dyDescent="0.25">
      <c r="A76" s="4" t="s">
        <v>54</v>
      </c>
      <c r="B76" s="6">
        <v>19100</v>
      </c>
      <c r="C76" s="6">
        <v>18300</v>
      </c>
      <c r="D76" s="6">
        <v>17400</v>
      </c>
      <c r="E76" s="6">
        <v>16200</v>
      </c>
      <c r="F76" s="6">
        <v>10000</v>
      </c>
    </row>
    <row r="79" spans="1:7" x14ac:dyDescent="0.25">
      <c r="A79" s="7" t="s">
        <v>56</v>
      </c>
    </row>
    <row r="80" spans="1:7" x14ac:dyDescent="0.25">
      <c r="A80" s="2"/>
      <c r="B80" s="4" t="s">
        <v>52</v>
      </c>
      <c r="C80" s="4" t="s">
        <v>53</v>
      </c>
    </row>
    <row r="81" spans="1:3" x14ac:dyDescent="0.25">
      <c r="A81" s="4" t="s">
        <v>57</v>
      </c>
      <c r="B81" s="5">
        <v>217800</v>
      </c>
      <c r="C81" s="5">
        <v>165000</v>
      </c>
    </row>
    <row r="82" spans="1:3" x14ac:dyDescent="0.25">
      <c r="A82" s="4" t="s">
        <v>54</v>
      </c>
      <c r="B82" s="6">
        <v>42120</v>
      </c>
      <c r="C82" s="6">
        <v>48000</v>
      </c>
    </row>
    <row r="83" spans="1:3" x14ac:dyDescent="0.25">
      <c r="A83" s="4" t="s">
        <v>58</v>
      </c>
      <c r="B83" s="6">
        <v>57000</v>
      </c>
      <c r="C83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D353-71B5-4702-B8B7-333384754704}">
  <dimension ref="A1:H160"/>
  <sheetViews>
    <sheetView tabSelected="1" topLeftCell="A97" workbookViewId="0">
      <selection activeCell="H159" sqref="H159"/>
    </sheetView>
  </sheetViews>
  <sheetFormatPr defaultRowHeight="15" x14ac:dyDescent="0.25"/>
  <cols>
    <col min="1" max="1" width="40" bestFit="1" customWidth="1"/>
    <col min="2" max="2" width="10.5703125" bestFit="1" customWidth="1"/>
    <col min="3" max="3" width="12" bestFit="1" customWidth="1"/>
    <col min="4" max="4" width="9.5703125" bestFit="1" customWidth="1"/>
  </cols>
  <sheetData>
    <row r="1" spans="1:7" x14ac:dyDescent="0.25">
      <c r="A1" s="1" t="s">
        <v>83</v>
      </c>
      <c r="B1" s="1"/>
    </row>
    <row r="2" spans="1:7" x14ac:dyDescent="0.25">
      <c r="A2" s="1" t="s">
        <v>82</v>
      </c>
      <c r="B2" s="1"/>
    </row>
    <row r="3" spans="1:7" x14ac:dyDescent="0.25">
      <c r="A3" s="2"/>
      <c r="B3" s="2"/>
      <c r="C3" s="2"/>
      <c r="D3" s="2"/>
      <c r="E3" s="2"/>
      <c r="F3" s="2"/>
      <c r="G3" s="2"/>
    </row>
    <row r="4" spans="1:7" ht="45" x14ac:dyDescent="0.25">
      <c r="A4" s="4" t="s">
        <v>81</v>
      </c>
      <c r="B4" s="4" t="s">
        <v>80</v>
      </c>
      <c r="C4" s="4"/>
      <c r="D4" s="4" t="s">
        <v>79</v>
      </c>
      <c r="E4" s="4"/>
      <c r="F4" s="4" t="s">
        <v>78</v>
      </c>
      <c r="G4" s="4"/>
    </row>
    <row r="5" spans="1:7" x14ac:dyDescent="0.25">
      <c r="A5" s="4"/>
      <c r="B5" s="4" t="s">
        <v>77</v>
      </c>
      <c r="C5" s="4" t="s">
        <v>76</v>
      </c>
      <c r="D5" s="4" t="s">
        <v>77</v>
      </c>
      <c r="E5" s="4" t="s">
        <v>76</v>
      </c>
      <c r="F5" s="4" t="s">
        <v>77</v>
      </c>
      <c r="G5" s="4" t="s">
        <v>76</v>
      </c>
    </row>
    <row r="6" spans="1:7" ht="45" x14ac:dyDescent="0.25">
      <c r="A6" s="4" t="s">
        <v>75</v>
      </c>
      <c r="B6" s="4"/>
      <c r="C6" s="2"/>
      <c r="D6" s="2"/>
      <c r="E6" s="2"/>
      <c r="F6" s="2"/>
      <c r="G6" s="2"/>
    </row>
    <row r="7" spans="1:7" ht="45" x14ac:dyDescent="0.25">
      <c r="A7" s="4" t="s">
        <v>74</v>
      </c>
      <c r="B7" s="4"/>
      <c r="C7" s="2"/>
      <c r="D7" s="2"/>
      <c r="E7" s="2"/>
      <c r="F7" s="2"/>
      <c r="G7" s="2"/>
    </row>
    <row r="8" spans="1:7" ht="30" x14ac:dyDescent="0.25">
      <c r="A8" s="4" t="s">
        <v>73</v>
      </c>
      <c r="B8" s="29">
        <v>3911.8</v>
      </c>
      <c r="C8" s="26">
        <v>632.70000000000005</v>
      </c>
      <c r="D8" s="26">
        <v>3932.7</v>
      </c>
      <c r="E8" s="26">
        <v>370.8</v>
      </c>
      <c r="F8" s="26">
        <v>3666.9</v>
      </c>
      <c r="G8" s="26">
        <v>242.3</v>
      </c>
    </row>
    <row r="9" spans="1:7" ht="30" x14ac:dyDescent="0.25">
      <c r="A9" s="4" t="s">
        <v>72</v>
      </c>
      <c r="B9" s="29">
        <v>352</v>
      </c>
      <c r="C9" s="26">
        <v>35.299999999999997</v>
      </c>
      <c r="D9" s="26">
        <v>384</v>
      </c>
      <c r="E9" s="26">
        <v>25.6</v>
      </c>
      <c r="F9" s="26">
        <v>313.39999999999998</v>
      </c>
      <c r="G9" s="26">
        <v>23.8</v>
      </c>
    </row>
    <row r="10" spans="1:7" x14ac:dyDescent="0.25">
      <c r="A10" s="30"/>
      <c r="B10" s="29">
        <v>4263.8</v>
      </c>
      <c r="C10" s="26">
        <v>668</v>
      </c>
      <c r="D10" s="26">
        <v>4316.7</v>
      </c>
      <c r="E10" s="26">
        <v>396.4</v>
      </c>
      <c r="F10" s="26">
        <v>3980.3</v>
      </c>
      <c r="G10" s="26">
        <v>266.10000000000002</v>
      </c>
    </row>
    <row r="11" spans="1:7" ht="60" x14ac:dyDescent="0.25">
      <c r="A11" s="4" t="s">
        <v>71</v>
      </c>
      <c r="B11" s="4"/>
      <c r="C11" s="28"/>
      <c r="D11" s="28"/>
      <c r="E11" s="28"/>
      <c r="F11" s="28"/>
      <c r="G11" s="28"/>
    </row>
    <row r="12" spans="1:7" ht="30" x14ac:dyDescent="0.25">
      <c r="A12" s="4" t="s">
        <v>70</v>
      </c>
      <c r="B12" s="29">
        <v>369</v>
      </c>
      <c r="C12" s="26">
        <v>73.599999999999994</v>
      </c>
      <c r="D12" s="26">
        <v>582</v>
      </c>
      <c r="E12" s="26">
        <v>57</v>
      </c>
      <c r="F12" s="26">
        <v>548.4</v>
      </c>
      <c r="G12" s="26">
        <v>53.6</v>
      </c>
    </row>
    <row r="13" spans="1:7" ht="45" x14ac:dyDescent="0.25">
      <c r="A13" s="4" t="s">
        <v>69</v>
      </c>
      <c r="B13" s="29">
        <v>219.4</v>
      </c>
      <c r="C13" s="26">
        <v>17.600000000000001</v>
      </c>
      <c r="D13" s="26">
        <v>195.3</v>
      </c>
      <c r="E13" s="26">
        <v>8.9</v>
      </c>
      <c r="F13" s="26">
        <v>178</v>
      </c>
      <c r="G13" s="26">
        <v>11.7</v>
      </c>
    </row>
    <row r="14" spans="1:7" x14ac:dyDescent="0.25">
      <c r="A14" s="21"/>
      <c r="B14" s="29">
        <v>788.4</v>
      </c>
      <c r="C14" s="26">
        <v>91.2</v>
      </c>
      <c r="D14" s="26">
        <v>777.3</v>
      </c>
      <c r="E14" s="26">
        <v>65.900000000000006</v>
      </c>
      <c r="F14" s="26">
        <v>726.4</v>
      </c>
      <c r="G14" s="26">
        <v>65.3</v>
      </c>
    </row>
    <row r="15" spans="1:7" ht="60" x14ac:dyDescent="0.25">
      <c r="A15" s="4" t="s">
        <v>68</v>
      </c>
      <c r="B15" s="4"/>
      <c r="C15" s="26">
        <v>39.4</v>
      </c>
      <c r="D15" s="26">
        <v>1189.8</v>
      </c>
      <c r="E15" s="26">
        <v>-168.6</v>
      </c>
      <c r="F15" s="26">
        <v>1030.3</v>
      </c>
      <c r="G15" s="26">
        <v>-117.8</v>
      </c>
    </row>
    <row r="16" spans="1:7" ht="30" x14ac:dyDescent="0.25">
      <c r="A16" s="4" t="s">
        <v>67</v>
      </c>
      <c r="B16" s="4">
        <v>-71</v>
      </c>
      <c r="C16" s="28"/>
      <c r="D16" s="26">
        <v>-78</v>
      </c>
      <c r="E16" s="28"/>
      <c r="F16" s="26">
        <v>-64.900000000000006</v>
      </c>
      <c r="G16" s="28"/>
    </row>
    <row r="17" spans="1:7" ht="30" x14ac:dyDescent="0.25">
      <c r="A17" s="4" t="s">
        <v>66</v>
      </c>
      <c r="B17" s="29">
        <v>6204.1</v>
      </c>
      <c r="C17" s="28"/>
      <c r="D17" s="26">
        <v>6205.8</v>
      </c>
      <c r="E17" s="28"/>
      <c r="F17" s="26">
        <v>5672.1</v>
      </c>
      <c r="G17" s="28"/>
    </row>
    <row r="18" spans="1:7" ht="45" x14ac:dyDescent="0.25">
      <c r="A18" s="4" t="s">
        <v>65</v>
      </c>
      <c r="B18" s="4"/>
      <c r="C18" s="26">
        <v>798.6</v>
      </c>
      <c r="D18" s="28"/>
      <c r="E18" s="26">
        <v>293.7</v>
      </c>
      <c r="F18" s="28"/>
      <c r="G18" s="26">
        <v>213.6</v>
      </c>
    </row>
    <row r="19" spans="1:7" ht="60" x14ac:dyDescent="0.25">
      <c r="A19" s="4" t="s">
        <v>64</v>
      </c>
      <c r="B19" s="4"/>
      <c r="C19" s="26">
        <v>-41.1</v>
      </c>
      <c r="D19" s="28"/>
      <c r="E19" s="26">
        <v>-16.5</v>
      </c>
      <c r="F19" s="28"/>
      <c r="G19" s="26">
        <v>-31.3</v>
      </c>
    </row>
    <row r="20" spans="1:7" ht="30" x14ac:dyDescent="0.25">
      <c r="A20" s="4" t="s">
        <v>63</v>
      </c>
      <c r="B20" s="4"/>
      <c r="C20" s="26">
        <v>-90.2</v>
      </c>
      <c r="D20" s="28"/>
      <c r="E20" s="26">
        <v>-94</v>
      </c>
      <c r="F20" s="28"/>
      <c r="G20" s="26">
        <v>-55.8</v>
      </c>
    </row>
    <row r="21" spans="1:7" ht="90" x14ac:dyDescent="0.25">
      <c r="A21" s="4" t="s">
        <v>62</v>
      </c>
      <c r="B21" s="4"/>
      <c r="C21" s="26">
        <v>0.1</v>
      </c>
      <c r="D21" s="28"/>
      <c r="E21" s="26">
        <v>-3.8</v>
      </c>
      <c r="F21" s="28"/>
      <c r="G21" s="26">
        <v>-20</v>
      </c>
    </row>
    <row r="22" spans="1:7" ht="30" x14ac:dyDescent="0.25">
      <c r="A22" s="4" t="s">
        <v>61</v>
      </c>
      <c r="B22" s="4"/>
      <c r="C22" s="26">
        <v>-265.89999999999998</v>
      </c>
      <c r="D22" s="28"/>
      <c r="E22" s="26">
        <v>-175</v>
      </c>
      <c r="F22" s="28"/>
      <c r="G22" s="26">
        <v>-93.4</v>
      </c>
    </row>
    <row r="23" spans="1:7" ht="30" x14ac:dyDescent="0.25">
      <c r="A23" s="4" t="s">
        <v>60</v>
      </c>
      <c r="B23" s="4"/>
      <c r="C23" s="26">
        <v>401.5</v>
      </c>
      <c r="D23" s="28"/>
      <c r="E23" s="26">
        <v>4.4000000000000004</v>
      </c>
      <c r="F23" s="28"/>
      <c r="G23" s="26">
        <v>13.1</v>
      </c>
    </row>
    <row r="24" spans="1:7" ht="60" x14ac:dyDescent="0.25">
      <c r="A24" s="4" t="s">
        <v>59</v>
      </c>
      <c r="B24" s="4"/>
      <c r="C24" s="26">
        <v>3.16</v>
      </c>
      <c r="D24" s="28"/>
      <c r="E24" s="26">
        <v>5.03</v>
      </c>
      <c r="F24" s="28"/>
      <c r="G24" s="26">
        <v>5.0999999999999996</v>
      </c>
    </row>
    <row r="28" spans="1:7" x14ac:dyDescent="0.25">
      <c r="A28" s="31" t="s">
        <v>84</v>
      </c>
      <c r="B28" s="2"/>
      <c r="C28" s="2"/>
      <c r="D28" s="2"/>
    </row>
    <row r="29" spans="1:7" x14ac:dyDescent="0.25">
      <c r="A29" s="31"/>
      <c r="B29" s="4" t="s">
        <v>85</v>
      </c>
      <c r="C29" s="4" t="s">
        <v>86</v>
      </c>
      <c r="D29" s="4" t="s">
        <v>87</v>
      </c>
    </row>
    <row r="30" spans="1:7" x14ac:dyDescent="0.25">
      <c r="A30" s="4" t="s">
        <v>88</v>
      </c>
      <c r="B30" s="32">
        <v>6204.1</v>
      </c>
      <c r="C30" s="32">
        <v>6205.8</v>
      </c>
      <c r="D30" s="32">
        <v>5672.1</v>
      </c>
    </row>
    <row r="31" spans="1:7" x14ac:dyDescent="0.25">
      <c r="A31" s="4" t="s">
        <v>89</v>
      </c>
      <c r="B31" s="33"/>
      <c r="C31" s="33"/>
      <c r="D31" s="33"/>
    </row>
    <row r="32" spans="1:7" x14ac:dyDescent="0.25">
      <c r="A32" s="4" t="s">
        <v>90</v>
      </c>
      <c r="B32" s="32">
        <v>4095.5</v>
      </c>
      <c r="C32" s="32">
        <v>4258.2</v>
      </c>
      <c r="D32" s="32">
        <v>4001.6</v>
      </c>
    </row>
    <row r="33" spans="1:4" x14ac:dyDescent="0.25">
      <c r="A33" s="4" t="s">
        <v>91</v>
      </c>
      <c r="B33" s="32">
        <v>956.2</v>
      </c>
      <c r="C33" s="32">
        <v>980.5</v>
      </c>
      <c r="D33" s="32">
        <v>818.8</v>
      </c>
    </row>
    <row r="34" spans="1:4" x14ac:dyDescent="0.25">
      <c r="A34" s="4" t="s">
        <v>92</v>
      </c>
      <c r="B34" s="32">
        <v>306.7</v>
      </c>
      <c r="C34" s="32">
        <v>290.7</v>
      </c>
      <c r="D34" s="32">
        <v>252.1</v>
      </c>
    </row>
    <row r="35" spans="1:4" x14ac:dyDescent="0.25">
      <c r="A35" s="4" t="s">
        <v>93</v>
      </c>
      <c r="B35" s="32">
        <v>56.3</v>
      </c>
      <c r="C35" s="32">
        <v>53.7</v>
      </c>
      <c r="D35" s="32">
        <v>47.7</v>
      </c>
    </row>
    <row r="36" spans="1:4" x14ac:dyDescent="0.25">
      <c r="A36" s="4" t="s">
        <v>94</v>
      </c>
      <c r="B36" s="32">
        <v>116.2</v>
      </c>
      <c r="C36" s="32">
        <v>111.6</v>
      </c>
      <c r="D36" s="32">
        <v>94.1</v>
      </c>
    </row>
    <row r="37" spans="1:4" x14ac:dyDescent="0.25">
      <c r="A37" s="4" t="s">
        <v>95</v>
      </c>
      <c r="B37" s="32">
        <v>-26</v>
      </c>
      <c r="C37" s="32">
        <v>-17.600000000000001</v>
      </c>
      <c r="D37" s="32">
        <v>-38.299999999999997</v>
      </c>
    </row>
    <row r="38" spans="1:4" x14ac:dyDescent="0.25">
      <c r="A38" s="4" t="s">
        <v>96</v>
      </c>
      <c r="B38" s="32">
        <v>0.8</v>
      </c>
      <c r="C38" s="32">
        <v>3.3</v>
      </c>
      <c r="D38" s="32">
        <v>19.3</v>
      </c>
    </row>
    <row r="39" spans="1:4" x14ac:dyDescent="0.25">
      <c r="A39" s="4" t="s">
        <v>97</v>
      </c>
      <c r="B39" s="32">
        <v>26.2</v>
      </c>
      <c r="C39" s="32">
        <v>14.7</v>
      </c>
      <c r="D39" s="32">
        <v>32.4</v>
      </c>
    </row>
    <row r="40" spans="1:4" ht="30" x14ac:dyDescent="0.25">
      <c r="A40" s="4" t="s">
        <v>98</v>
      </c>
      <c r="B40" s="32">
        <v>0</v>
      </c>
      <c r="C40" s="32">
        <v>339.1</v>
      </c>
      <c r="D40" s="32">
        <v>343</v>
      </c>
    </row>
    <row r="41" spans="1:4" x14ac:dyDescent="0.25">
      <c r="A41" s="4" t="s">
        <v>99</v>
      </c>
      <c r="B41" s="32">
        <v>5531.9</v>
      </c>
      <c r="C41" s="32">
        <v>6034.2</v>
      </c>
      <c r="D41" s="32">
        <v>5570.7</v>
      </c>
    </row>
    <row r="42" spans="1:4" ht="30" x14ac:dyDescent="0.25">
      <c r="A42" s="4" t="s">
        <v>100</v>
      </c>
      <c r="B42" s="32">
        <v>672.2</v>
      </c>
      <c r="C42" s="32">
        <v>171.6</v>
      </c>
      <c r="D42" s="32">
        <v>101.4</v>
      </c>
    </row>
    <row r="43" spans="1:4" x14ac:dyDescent="0.25">
      <c r="A43" s="4" t="s">
        <v>101</v>
      </c>
      <c r="B43" s="32">
        <v>2.4</v>
      </c>
      <c r="C43" s="32">
        <v>13.5</v>
      </c>
      <c r="D43" s="32">
        <v>10.4</v>
      </c>
    </row>
    <row r="44" spans="1:4" x14ac:dyDescent="0.25">
      <c r="A44" s="4" t="s">
        <v>102</v>
      </c>
      <c r="B44" s="32">
        <v>-7.2</v>
      </c>
      <c r="C44" s="32">
        <v>-5.7</v>
      </c>
      <c r="D44" s="32">
        <v>-5.3</v>
      </c>
    </row>
    <row r="45" spans="1:4" x14ac:dyDescent="0.25">
      <c r="A45" s="4" t="s">
        <v>103</v>
      </c>
      <c r="B45" s="32">
        <v>667.4</v>
      </c>
      <c r="C45" s="32">
        <v>179.4</v>
      </c>
      <c r="D45" s="32">
        <v>106.5</v>
      </c>
    </row>
    <row r="46" spans="1:4" x14ac:dyDescent="0.25">
      <c r="A46" s="4" t="s">
        <v>104</v>
      </c>
      <c r="B46" s="32">
        <v>265.89999999999998</v>
      </c>
      <c r="C46" s="32">
        <v>175</v>
      </c>
      <c r="D46" s="32">
        <v>93.4</v>
      </c>
    </row>
    <row r="47" spans="1:4" x14ac:dyDescent="0.25">
      <c r="A47" s="4" t="s">
        <v>105</v>
      </c>
      <c r="B47" s="32">
        <v>401.5</v>
      </c>
      <c r="C47" s="32">
        <v>4.4000000000000004</v>
      </c>
      <c r="D47" s="32">
        <v>13.1</v>
      </c>
    </row>
    <row r="48" spans="1:4" x14ac:dyDescent="0.25">
      <c r="A48" s="4" t="s">
        <v>106</v>
      </c>
      <c r="B48" s="32">
        <v>3.16</v>
      </c>
      <c r="C48" s="32">
        <v>0.03</v>
      </c>
      <c r="D48" s="32">
        <v>0.1</v>
      </c>
    </row>
    <row r="49" spans="1:4" x14ac:dyDescent="0.25">
      <c r="A49" s="4" t="s">
        <v>107</v>
      </c>
      <c r="B49" s="32">
        <v>127</v>
      </c>
      <c r="C49" s="32">
        <v>129.6</v>
      </c>
      <c r="D49" s="32">
        <v>129.30000000000001</v>
      </c>
    </row>
    <row r="53" spans="1:4" ht="30" x14ac:dyDescent="0.25">
      <c r="A53" s="4" t="s">
        <v>108</v>
      </c>
      <c r="B53" s="34" t="s">
        <v>109</v>
      </c>
      <c r="C53" s="4" t="s">
        <v>110</v>
      </c>
    </row>
    <row r="54" spans="1:4" x14ac:dyDescent="0.25">
      <c r="A54" s="4" t="s">
        <v>111</v>
      </c>
      <c r="B54" s="2"/>
      <c r="C54" s="2"/>
    </row>
    <row r="55" spans="1:4" x14ac:dyDescent="0.25">
      <c r="A55" s="4" t="s">
        <v>112</v>
      </c>
      <c r="B55" s="32">
        <v>178.9</v>
      </c>
      <c r="C55" s="32">
        <v>80.7</v>
      </c>
    </row>
    <row r="56" spans="1:4" ht="30" x14ac:dyDescent="0.25">
      <c r="A56" s="4" t="s">
        <v>113</v>
      </c>
      <c r="B56" s="32">
        <v>12.8</v>
      </c>
      <c r="C56" s="32">
        <v>22.5</v>
      </c>
    </row>
    <row r="57" spans="1:4" x14ac:dyDescent="0.25">
      <c r="A57" s="4" t="s">
        <v>114</v>
      </c>
      <c r="B57" s="32">
        <v>527.4</v>
      </c>
      <c r="C57" s="32">
        <v>624.5</v>
      </c>
    </row>
    <row r="58" spans="1:4" x14ac:dyDescent="0.25">
      <c r="A58" s="4" t="s">
        <v>115</v>
      </c>
      <c r="B58" s="32">
        <v>706.7</v>
      </c>
      <c r="C58" s="32">
        <v>819.8</v>
      </c>
    </row>
    <row r="59" spans="1:4" x14ac:dyDescent="0.25">
      <c r="A59" s="4" t="s">
        <v>116</v>
      </c>
      <c r="B59" s="32">
        <v>92.7</v>
      </c>
      <c r="C59" s="32">
        <v>118</v>
      </c>
    </row>
    <row r="60" spans="1:4" x14ac:dyDescent="0.25">
      <c r="A60" s="35" t="s">
        <v>117</v>
      </c>
      <c r="B60" s="32">
        <v>1518.5</v>
      </c>
      <c r="C60" s="32">
        <v>1665.5</v>
      </c>
    </row>
    <row r="61" spans="1:4" x14ac:dyDescent="0.25">
      <c r="A61" s="4" t="s">
        <v>118</v>
      </c>
      <c r="B61" s="32">
        <v>1790.4</v>
      </c>
      <c r="C61" s="32">
        <v>1717.7</v>
      </c>
    </row>
    <row r="62" spans="1:4" ht="30" x14ac:dyDescent="0.25">
      <c r="A62" s="4" t="s">
        <v>119</v>
      </c>
      <c r="B62" s="32">
        <v>435.5</v>
      </c>
      <c r="C62" s="32">
        <v>383.4</v>
      </c>
    </row>
    <row r="63" spans="1:4" x14ac:dyDescent="0.25">
      <c r="A63" s="4" t="s">
        <v>120</v>
      </c>
      <c r="B63" s="32">
        <v>404.6</v>
      </c>
      <c r="C63" s="32">
        <v>349</v>
      </c>
    </row>
    <row r="64" spans="1:4" x14ac:dyDescent="0.25">
      <c r="A64" s="4" t="s">
        <v>121</v>
      </c>
      <c r="B64" s="32">
        <v>4149</v>
      </c>
      <c r="C64" s="32">
        <v>54115.6</v>
      </c>
    </row>
    <row r="65" spans="1:3" x14ac:dyDescent="0.25">
      <c r="A65" s="4" t="s">
        <v>122</v>
      </c>
      <c r="B65" s="33"/>
      <c r="C65" s="33"/>
    </row>
    <row r="66" spans="1:3" x14ac:dyDescent="0.25">
      <c r="A66" s="4" t="s">
        <v>123</v>
      </c>
      <c r="B66" s="32">
        <v>282.2</v>
      </c>
      <c r="C66" s="32">
        <v>202.3</v>
      </c>
    </row>
    <row r="67" spans="1:3" x14ac:dyDescent="0.25">
      <c r="A67" s="4" t="s">
        <v>124</v>
      </c>
      <c r="B67" s="32">
        <v>482.4</v>
      </c>
      <c r="C67" s="32">
        <v>525.20000000000005</v>
      </c>
    </row>
    <row r="68" spans="1:3" x14ac:dyDescent="0.25">
      <c r="A68" s="4" t="s">
        <v>125</v>
      </c>
      <c r="B68" s="32">
        <v>408.7</v>
      </c>
      <c r="C68" s="32">
        <v>491.9</v>
      </c>
    </row>
    <row r="69" spans="1:3" x14ac:dyDescent="0.25">
      <c r="A69" s="4" t="s">
        <v>126</v>
      </c>
      <c r="B69" s="32">
        <v>37</v>
      </c>
      <c r="C69" s="32">
        <v>32.299999999999997</v>
      </c>
    </row>
    <row r="70" spans="1:3" x14ac:dyDescent="0.25">
      <c r="A70" s="4" t="s">
        <v>127</v>
      </c>
      <c r="B70" s="32">
        <v>67.7</v>
      </c>
      <c r="C70" s="32">
        <v>46.4</v>
      </c>
    </row>
    <row r="71" spans="1:3" x14ac:dyDescent="0.25">
      <c r="A71" s="4" t="s">
        <v>128</v>
      </c>
      <c r="B71" s="32">
        <v>1278</v>
      </c>
      <c r="C71" s="32">
        <v>1298.0999999999999</v>
      </c>
    </row>
    <row r="72" spans="1:3" x14ac:dyDescent="0.25">
      <c r="A72" s="4" t="s">
        <v>129</v>
      </c>
      <c r="B72" s="32">
        <v>772.6</v>
      </c>
      <c r="C72" s="32">
        <v>805.8</v>
      </c>
    </row>
    <row r="73" spans="1:3" ht="30" x14ac:dyDescent="0.25">
      <c r="A73" s="4" t="s">
        <v>130</v>
      </c>
      <c r="B73" s="32">
        <v>305</v>
      </c>
      <c r="C73" s="32">
        <v>319.89999999999998</v>
      </c>
    </row>
    <row r="74" spans="1:3" x14ac:dyDescent="0.25">
      <c r="A74" s="4" t="s">
        <v>131</v>
      </c>
      <c r="B74" s="33"/>
      <c r="C74" s="33"/>
    </row>
    <row r="75" spans="1:3" ht="30" x14ac:dyDescent="0.25">
      <c r="A75" s="4" t="s">
        <v>132</v>
      </c>
      <c r="B75" s="32"/>
      <c r="C75" s="33"/>
    </row>
    <row r="76" spans="1:3" ht="45" x14ac:dyDescent="0.25">
      <c r="A76" s="4" t="s">
        <v>133</v>
      </c>
      <c r="B76" s="32">
        <v>20.3</v>
      </c>
      <c r="C76" s="32">
        <v>20.3</v>
      </c>
    </row>
    <row r="77" spans="1:3" x14ac:dyDescent="0.25">
      <c r="A77" s="4" t="s">
        <v>134</v>
      </c>
      <c r="B77" s="32">
        <v>107.3</v>
      </c>
      <c r="C77" s="32">
        <v>61.9</v>
      </c>
    </row>
    <row r="78" spans="1:3" x14ac:dyDescent="0.25">
      <c r="A78" s="4" t="s">
        <v>135</v>
      </c>
      <c r="B78" s="32">
        <v>1912.6</v>
      </c>
      <c r="C78" s="32">
        <v>1653.3</v>
      </c>
    </row>
    <row r="79" spans="1:3" ht="45" x14ac:dyDescent="0.25">
      <c r="A79" s="4" t="s">
        <v>136</v>
      </c>
      <c r="B79" s="32">
        <v>-270.39999999999998</v>
      </c>
      <c r="C79" s="32">
        <v>-107.2</v>
      </c>
    </row>
    <row r="80" spans="1:3" x14ac:dyDescent="0.25">
      <c r="A80" s="4" t="s">
        <v>137</v>
      </c>
      <c r="B80" s="32">
        <v>23.6</v>
      </c>
      <c r="C80" s="32">
        <v>63.5</v>
      </c>
    </row>
    <row r="81" spans="1:4" x14ac:dyDescent="0.25">
      <c r="A81" s="4" t="s">
        <v>138</v>
      </c>
      <c r="B81" s="32">
        <v>1793.4</v>
      </c>
      <c r="C81" s="32">
        <v>1691.8</v>
      </c>
    </row>
    <row r="82" spans="1:4" x14ac:dyDescent="0.25">
      <c r="A82" s="4" t="s">
        <v>139</v>
      </c>
      <c r="B82" s="32">
        <v>4149</v>
      </c>
      <c r="C82" s="32">
        <v>4115.6000000000004</v>
      </c>
    </row>
    <row r="85" spans="1:4" ht="30" x14ac:dyDescent="0.25">
      <c r="A85" s="4" t="s">
        <v>140</v>
      </c>
      <c r="B85" s="2"/>
      <c r="C85" s="2"/>
      <c r="D85" s="2"/>
    </row>
    <row r="86" spans="1:4" x14ac:dyDescent="0.25">
      <c r="A86" s="4" t="s">
        <v>141</v>
      </c>
      <c r="B86" s="32" t="s">
        <v>80</v>
      </c>
      <c r="C86" s="32" t="s">
        <v>79</v>
      </c>
      <c r="D86" s="32" t="s">
        <v>142</v>
      </c>
    </row>
    <row r="87" spans="1:4" x14ac:dyDescent="0.25">
      <c r="A87" s="4" t="s">
        <v>143</v>
      </c>
      <c r="B87" s="33"/>
      <c r="C87" s="33"/>
      <c r="D87" s="33"/>
    </row>
    <row r="88" spans="1:4" x14ac:dyDescent="0.25">
      <c r="A88" s="4" t="s">
        <v>105</v>
      </c>
      <c r="B88" s="32">
        <v>401.5</v>
      </c>
      <c r="C88" s="32">
        <v>4.4000000000000004</v>
      </c>
      <c r="D88" s="32">
        <v>13.1</v>
      </c>
    </row>
    <row r="89" spans="1:4" ht="30" x14ac:dyDescent="0.25">
      <c r="A89" s="4" t="s">
        <v>144</v>
      </c>
      <c r="B89" s="33"/>
      <c r="C89" s="33"/>
      <c r="D89" s="33"/>
    </row>
    <row r="90" spans="1:4" x14ac:dyDescent="0.25">
      <c r="A90" s="4" t="s">
        <v>145</v>
      </c>
      <c r="B90" s="32">
        <v>208.6</v>
      </c>
      <c r="C90" s="32">
        <v>200.9</v>
      </c>
      <c r="D90" s="32">
        <v>192.3</v>
      </c>
    </row>
    <row r="91" spans="1:4" x14ac:dyDescent="0.25">
      <c r="A91" s="4" t="s">
        <v>146</v>
      </c>
      <c r="B91" s="33"/>
      <c r="C91" s="32">
        <v>339.1</v>
      </c>
      <c r="D91" s="32">
        <v>343</v>
      </c>
    </row>
    <row r="92" spans="1:4" x14ac:dyDescent="0.25">
      <c r="A92" s="4" t="s">
        <v>147</v>
      </c>
      <c r="B92" s="32">
        <v>35.5</v>
      </c>
      <c r="C92" s="32">
        <v>3.9</v>
      </c>
      <c r="D92" s="32">
        <v>-67.8</v>
      </c>
    </row>
    <row r="93" spans="1:4" x14ac:dyDescent="0.25">
      <c r="A93" s="4" t="s">
        <v>148</v>
      </c>
      <c r="B93" s="32">
        <v>63.2</v>
      </c>
      <c r="C93" s="32">
        <v>18.600000000000001</v>
      </c>
      <c r="D93" s="32">
        <v>37.299999999999997</v>
      </c>
    </row>
    <row r="94" spans="1:4" x14ac:dyDescent="0.25">
      <c r="A94" s="4" t="s">
        <v>149</v>
      </c>
      <c r="B94" s="32">
        <v>17.100000000000001</v>
      </c>
      <c r="C94" s="32">
        <v>-60.4</v>
      </c>
      <c r="D94" s="32">
        <v>-46.8</v>
      </c>
    </row>
    <row r="95" spans="1:4" x14ac:dyDescent="0.25">
      <c r="A95" s="4" t="s">
        <v>150</v>
      </c>
      <c r="B95" s="32">
        <v>48.7</v>
      </c>
      <c r="C95" s="32">
        <v>10.7</v>
      </c>
      <c r="D95" s="32">
        <v>-113.2</v>
      </c>
    </row>
    <row r="96" spans="1:4" ht="30" x14ac:dyDescent="0.25">
      <c r="A96" s="4" t="s">
        <v>151</v>
      </c>
      <c r="B96" s="32">
        <v>30.6</v>
      </c>
      <c r="C96" s="32">
        <v>-68.8</v>
      </c>
      <c r="D96" s="32">
        <v>-0.6</v>
      </c>
    </row>
    <row r="97" spans="1:4" x14ac:dyDescent="0.25">
      <c r="A97" s="4" t="s">
        <v>152</v>
      </c>
      <c r="B97" s="32">
        <v>805.2</v>
      </c>
      <c r="C97" s="32">
        <v>448.4</v>
      </c>
      <c r="D97" s="32">
        <v>357.3</v>
      </c>
    </row>
    <row r="98" spans="1:4" x14ac:dyDescent="0.25">
      <c r="A98" s="4" t="s">
        <v>153</v>
      </c>
      <c r="B98" s="33"/>
      <c r="C98" s="33"/>
      <c r="D98" s="33"/>
    </row>
    <row r="99" spans="1:4" x14ac:dyDescent="0.25">
      <c r="A99" s="4" t="s">
        <v>154</v>
      </c>
      <c r="B99" s="32">
        <v>-361.1</v>
      </c>
      <c r="C99" s="32">
        <v>-387.6</v>
      </c>
      <c r="D99" s="32">
        <v>-284.10000000000002</v>
      </c>
    </row>
    <row r="100" spans="1:4" x14ac:dyDescent="0.25">
      <c r="A100" s="4" t="s">
        <v>155</v>
      </c>
      <c r="B100" s="32">
        <v>43.2</v>
      </c>
      <c r="C100" s="32">
        <v>34.9</v>
      </c>
      <c r="D100" s="32">
        <v>39.799999999999997</v>
      </c>
    </row>
    <row r="101" spans="1:4" x14ac:dyDescent="0.25">
      <c r="A101" s="4" t="s">
        <v>156</v>
      </c>
      <c r="B101" s="32">
        <v>-180.1</v>
      </c>
      <c r="C101" s="32">
        <v>-41.6</v>
      </c>
      <c r="D101" s="32">
        <v>-135.80000000000001</v>
      </c>
    </row>
    <row r="102" spans="1:4" x14ac:dyDescent="0.25">
      <c r="A102" s="4" t="s">
        <v>157</v>
      </c>
      <c r="B102" s="32">
        <v>67.400000000000006</v>
      </c>
      <c r="C102" s="32">
        <v>21.7</v>
      </c>
      <c r="D102" s="32">
        <v>4.9000000000000004</v>
      </c>
    </row>
    <row r="103" spans="1:4" x14ac:dyDescent="0.25">
      <c r="A103" s="4" t="s">
        <v>158</v>
      </c>
      <c r="B103" s="32">
        <v>-57.8</v>
      </c>
      <c r="C103" s="32">
        <v>-18.600000000000001</v>
      </c>
      <c r="D103" s="32">
        <v>-107</v>
      </c>
    </row>
    <row r="104" spans="1:4" x14ac:dyDescent="0.25">
      <c r="A104" s="4" t="s">
        <v>159</v>
      </c>
      <c r="B104" s="32">
        <v>9.6999999999999993</v>
      </c>
      <c r="C104" s="32">
        <v>3.7</v>
      </c>
      <c r="D104" s="32">
        <v>9</v>
      </c>
    </row>
    <row r="105" spans="1:4" x14ac:dyDescent="0.25">
      <c r="A105" s="4" t="s">
        <v>160</v>
      </c>
      <c r="B105" s="32">
        <v>-478.7</v>
      </c>
      <c r="C105" s="32">
        <v>-387.5</v>
      </c>
      <c r="D105" s="32">
        <v>-473.2</v>
      </c>
    </row>
    <row r="106" spans="1:4" x14ac:dyDescent="0.25">
      <c r="A106" s="4" t="s">
        <v>161</v>
      </c>
      <c r="B106" s="33"/>
      <c r="C106" s="33"/>
      <c r="D106" s="33"/>
    </row>
    <row r="107" spans="1:4" x14ac:dyDescent="0.25">
      <c r="A107" s="4" t="s">
        <v>162</v>
      </c>
      <c r="B107" s="32">
        <v>402.8</v>
      </c>
      <c r="C107" s="32">
        <v>12.6</v>
      </c>
      <c r="D107" s="32">
        <v>126.5</v>
      </c>
    </row>
    <row r="108" spans="1:4" x14ac:dyDescent="0.25">
      <c r="A108" s="4" t="s">
        <v>163</v>
      </c>
      <c r="B108" s="32">
        <v>-129.9</v>
      </c>
      <c r="C108" s="32">
        <v>-22.5</v>
      </c>
      <c r="D108" s="32">
        <v>-53.6</v>
      </c>
    </row>
    <row r="109" spans="1:4" ht="30" x14ac:dyDescent="0.25">
      <c r="A109" s="4" t="s">
        <v>164</v>
      </c>
      <c r="B109" s="32">
        <v>-137.9</v>
      </c>
      <c r="C109" s="32">
        <v>-2.7</v>
      </c>
      <c r="D109" s="32">
        <v>108.2</v>
      </c>
    </row>
    <row r="110" spans="1:4" x14ac:dyDescent="0.25">
      <c r="A110" s="4" t="s">
        <v>165</v>
      </c>
      <c r="B110" s="32">
        <v>117.3</v>
      </c>
      <c r="C110" s="32">
        <v>153.69999999999999</v>
      </c>
      <c r="D110" s="32">
        <v>227.1</v>
      </c>
    </row>
    <row r="111" spans="1:4" x14ac:dyDescent="0.25">
      <c r="A111" s="4" t="s">
        <v>166</v>
      </c>
      <c r="B111" s="32">
        <v>-206.4</v>
      </c>
      <c r="C111" s="32">
        <v>-89.8</v>
      </c>
      <c r="D111" s="32">
        <v>-192.3</v>
      </c>
    </row>
    <row r="112" spans="1:4" x14ac:dyDescent="0.25">
      <c r="A112" s="4" t="s">
        <v>167</v>
      </c>
      <c r="B112" s="32">
        <v>-137.5</v>
      </c>
      <c r="C112" s="32">
        <v>-124.3</v>
      </c>
      <c r="D112" s="32">
        <v>-86.7</v>
      </c>
    </row>
    <row r="113" spans="1:8" x14ac:dyDescent="0.25">
      <c r="A113" s="4" t="s">
        <v>168</v>
      </c>
      <c r="B113" s="32">
        <v>-175.6</v>
      </c>
      <c r="C113" s="32">
        <v>-41.1</v>
      </c>
      <c r="D113" s="32">
        <v>-8.1</v>
      </c>
    </row>
    <row r="114" spans="1:8" x14ac:dyDescent="0.25">
      <c r="A114" s="4" t="s">
        <v>169</v>
      </c>
      <c r="B114" s="32">
        <v>47.7</v>
      </c>
      <c r="C114" s="32">
        <v>12.4</v>
      </c>
      <c r="D114" s="32">
        <v>18.5</v>
      </c>
    </row>
    <row r="115" spans="1:8" x14ac:dyDescent="0.25">
      <c r="A115" s="4" t="s">
        <v>148</v>
      </c>
      <c r="B115" s="32">
        <v>-0.1</v>
      </c>
      <c r="C115" s="32">
        <v>-0.1</v>
      </c>
      <c r="D115" s="32">
        <v>23.5</v>
      </c>
    </row>
    <row r="116" spans="1:8" ht="30" x14ac:dyDescent="0.25">
      <c r="A116" s="4" t="s">
        <v>170</v>
      </c>
      <c r="B116" s="32">
        <v>-219.6</v>
      </c>
      <c r="C116" s="32">
        <v>-101.8</v>
      </c>
      <c r="D116" s="32">
        <v>163.1</v>
      </c>
    </row>
    <row r="117" spans="1:8" x14ac:dyDescent="0.25">
      <c r="A117" s="4" t="s">
        <v>171</v>
      </c>
      <c r="B117" s="32">
        <v>-8.6999999999999993</v>
      </c>
      <c r="C117" s="32">
        <v>0.7</v>
      </c>
      <c r="D117" s="32">
        <v>-12.1</v>
      </c>
    </row>
    <row r="118" spans="1:8" ht="30" x14ac:dyDescent="0.25">
      <c r="A118" s="4" t="s">
        <v>172</v>
      </c>
      <c r="B118" s="32">
        <v>98.2</v>
      </c>
      <c r="C118" s="32">
        <v>-40.200000000000003</v>
      </c>
      <c r="D118" s="32">
        <v>35.1</v>
      </c>
    </row>
    <row r="119" spans="1:8" ht="30" x14ac:dyDescent="0.25">
      <c r="A119" s="4" t="s">
        <v>173</v>
      </c>
      <c r="B119" s="32">
        <v>80.7</v>
      </c>
      <c r="C119" s="32">
        <v>120.9</v>
      </c>
      <c r="D119" s="32">
        <v>85.8</v>
      </c>
    </row>
    <row r="120" spans="1:8" x14ac:dyDescent="0.25">
      <c r="A120" s="4" t="s">
        <v>174</v>
      </c>
      <c r="B120" s="32">
        <v>5178.8999999999996</v>
      </c>
      <c r="C120" s="32">
        <v>580.70000000000005</v>
      </c>
      <c r="D120" s="32">
        <v>120.9</v>
      </c>
    </row>
    <row r="122" spans="1:8" ht="15.75" thickBot="1" x14ac:dyDescent="0.3"/>
    <row r="123" spans="1:8" ht="90" x14ac:dyDescent="0.25">
      <c r="A123" s="36" t="s">
        <v>175</v>
      </c>
      <c r="B123" s="37" t="s">
        <v>176</v>
      </c>
      <c r="C123" s="37" t="s">
        <v>177</v>
      </c>
      <c r="D123" s="37" t="s">
        <v>178</v>
      </c>
      <c r="E123" s="37" t="s">
        <v>179</v>
      </c>
      <c r="F123" s="37" t="s">
        <v>180</v>
      </c>
      <c r="G123" s="37" t="s">
        <v>181</v>
      </c>
      <c r="H123" s="38" t="s">
        <v>182</v>
      </c>
    </row>
    <row r="124" spans="1:8" x14ac:dyDescent="0.25">
      <c r="A124" s="39" t="s">
        <v>183</v>
      </c>
      <c r="B124" s="44"/>
      <c r="C124" s="44">
        <v>20.3</v>
      </c>
      <c r="D124" s="44">
        <v>42.3</v>
      </c>
      <c r="E124" s="44">
        <v>1879.1</v>
      </c>
      <c r="F124" s="44">
        <v>-75.2</v>
      </c>
      <c r="G124" s="44">
        <v>28.5</v>
      </c>
      <c r="H124" s="45">
        <v>1895</v>
      </c>
    </row>
    <row r="125" spans="1:8" x14ac:dyDescent="0.25">
      <c r="A125" s="39" t="s">
        <v>184</v>
      </c>
      <c r="B125" s="44"/>
      <c r="C125" s="44"/>
      <c r="D125" s="44"/>
      <c r="E125" s="44">
        <v>13.1</v>
      </c>
      <c r="F125" s="44"/>
      <c r="G125" s="44"/>
      <c r="H125" s="45">
        <v>13.1</v>
      </c>
    </row>
    <row r="126" spans="1:8" x14ac:dyDescent="0.25">
      <c r="A126" s="39" t="s">
        <v>185</v>
      </c>
      <c r="B126" s="44"/>
      <c r="C126" s="44"/>
      <c r="D126" s="44"/>
      <c r="E126" s="44">
        <v>-116.4</v>
      </c>
      <c r="F126" s="44"/>
      <c r="G126" s="44"/>
      <c r="H126" s="45">
        <v>-116.4</v>
      </c>
    </row>
    <row r="127" spans="1:8" x14ac:dyDescent="0.25">
      <c r="A127" s="39" t="s">
        <v>186</v>
      </c>
      <c r="B127" s="44"/>
      <c r="C127" s="44"/>
      <c r="D127" s="44"/>
      <c r="E127" s="44"/>
      <c r="F127" s="44">
        <v>-8.1</v>
      </c>
      <c r="G127" s="44"/>
      <c r="H127" s="45">
        <v>-8.1</v>
      </c>
    </row>
    <row r="128" spans="1:8" x14ac:dyDescent="0.25">
      <c r="A128" s="39" t="s">
        <v>187</v>
      </c>
      <c r="B128" s="44"/>
      <c r="C128" s="44"/>
      <c r="D128" s="44"/>
      <c r="E128" s="44"/>
      <c r="F128" s="44"/>
      <c r="G128" s="44"/>
      <c r="H128" s="45"/>
    </row>
    <row r="129" spans="1:8" ht="30" x14ac:dyDescent="0.25">
      <c r="A129" s="39" t="s">
        <v>188</v>
      </c>
      <c r="B129" s="44"/>
      <c r="C129" s="44"/>
      <c r="D129" s="44">
        <v>8.5</v>
      </c>
      <c r="E129" s="44"/>
      <c r="F129" s="44">
        <v>12.6</v>
      </c>
      <c r="G129" s="44"/>
      <c r="H129" s="45">
        <v>21.1</v>
      </c>
    </row>
    <row r="130" spans="1:8" x14ac:dyDescent="0.25">
      <c r="A130" s="39" t="s">
        <v>189</v>
      </c>
      <c r="B130" s="44"/>
      <c r="C130" s="44"/>
      <c r="D130" s="44"/>
      <c r="E130" s="44"/>
      <c r="F130" s="44"/>
      <c r="G130" s="44">
        <v>-26.4</v>
      </c>
      <c r="H130" s="45">
        <v>-26.4</v>
      </c>
    </row>
    <row r="131" spans="1:8" x14ac:dyDescent="0.25">
      <c r="A131" s="39" t="s">
        <v>190</v>
      </c>
      <c r="B131" s="44"/>
      <c r="C131" s="44">
        <v>20.3</v>
      </c>
      <c r="D131" s="44">
        <v>50.8</v>
      </c>
      <c r="E131" s="44">
        <v>1775.8</v>
      </c>
      <c r="F131" s="44">
        <v>-70.7</v>
      </c>
      <c r="G131" s="44">
        <v>2.1</v>
      </c>
      <c r="H131" s="45">
        <v>1778.3</v>
      </c>
    </row>
    <row r="132" spans="1:8" x14ac:dyDescent="0.25">
      <c r="A132" s="39" t="s">
        <v>191</v>
      </c>
      <c r="B132" s="44"/>
      <c r="C132" s="44"/>
      <c r="D132" s="44"/>
      <c r="E132" s="44">
        <v>4.4000000000000004</v>
      </c>
      <c r="F132" s="44"/>
      <c r="G132" s="44"/>
      <c r="H132" s="45">
        <v>4.4000000000000004</v>
      </c>
    </row>
    <row r="133" spans="1:8" x14ac:dyDescent="0.25">
      <c r="A133" s="39" t="s">
        <v>192</v>
      </c>
      <c r="B133" s="44"/>
      <c r="C133" s="44"/>
      <c r="D133" s="44"/>
      <c r="E133" s="44">
        <v>-126.9</v>
      </c>
      <c r="F133" s="44"/>
      <c r="G133" s="44"/>
      <c r="H133" s="45">
        <v>-126.9</v>
      </c>
    </row>
    <row r="134" spans="1:8" x14ac:dyDescent="0.25">
      <c r="A134" s="39" t="s">
        <v>193</v>
      </c>
      <c r="B134" s="44"/>
      <c r="C134" s="44"/>
      <c r="D134" s="44"/>
      <c r="E134" s="44"/>
      <c r="F134" s="44">
        <v>-41.1</v>
      </c>
      <c r="G134" s="44"/>
      <c r="H134" s="45">
        <v>-41.1</v>
      </c>
    </row>
    <row r="135" spans="1:8" x14ac:dyDescent="0.25">
      <c r="A135" s="39" t="s">
        <v>194</v>
      </c>
      <c r="B135" s="44"/>
      <c r="C135" s="44"/>
      <c r="D135" s="44"/>
      <c r="E135" s="44"/>
      <c r="F135" s="44"/>
      <c r="G135" s="44"/>
      <c r="H135" s="45"/>
    </row>
    <row r="136" spans="1:8" ht="30" x14ac:dyDescent="0.25">
      <c r="A136" s="39" t="s">
        <v>195</v>
      </c>
      <c r="B136" s="44"/>
      <c r="C136" s="44"/>
      <c r="D136" s="44">
        <v>11.1</v>
      </c>
      <c r="E136" s="44"/>
      <c r="F136" s="44">
        <v>4.5999999999999996</v>
      </c>
      <c r="G136" s="44"/>
      <c r="H136" s="45">
        <v>15.7</v>
      </c>
    </row>
    <row r="137" spans="1:8" x14ac:dyDescent="0.25">
      <c r="A137" s="39" t="s">
        <v>189</v>
      </c>
      <c r="B137" s="44"/>
      <c r="C137" s="44"/>
      <c r="D137" s="44"/>
      <c r="E137" s="44"/>
      <c r="F137" s="44"/>
      <c r="G137" s="44">
        <v>61.4</v>
      </c>
      <c r="H137" s="45">
        <v>61.4</v>
      </c>
    </row>
    <row r="138" spans="1:8" x14ac:dyDescent="0.25">
      <c r="A138" s="39" t="s">
        <v>196</v>
      </c>
      <c r="B138" s="44"/>
      <c r="C138" s="44">
        <v>20.3</v>
      </c>
      <c r="D138" s="44">
        <v>61.9</v>
      </c>
      <c r="E138" s="44">
        <v>1653.3</v>
      </c>
      <c r="F138" s="44">
        <v>-107.2</v>
      </c>
      <c r="G138" s="44">
        <v>63.5</v>
      </c>
      <c r="H138" s="45">
        <v>1691.8</v>
      </c>
    </row>
    <row r="139" spans="1:8" x14ac:dyDescent="0.25">
      <c r="A139" s="39" t="s">
        <v>197</v>
      </c>
      <c r="B139" s="44"/>
      <c r="C139" s="44"/>
      <c r="D139" s="44"/>
      <c r="E139" s="44">
        <v>401.5</v>
      </c>
      <c r="F139" s="44"/>
      <c r="G139" s="44"/>
      <c r="H139" s="45">
        <v>401.5</v>
      </c>
    </row>
    <row r="140" spans="1:8" x14ac:dyDescent="0.25">
      <c r="A140" s="39" t="s">
        <v>198</v>
      </c>
      <c r="B140" s="44"/>
      <c r="C140" s="44"/>
      <c r="D140" s="44"/>
      <c r="E140" s="44"/>
      <c r="F140" s="44"/>
      <c r="G140" s="44"/>
      <c r="H140" s="45"/>
    </row>
    <row r="141" spans="1:8" x14ac:dyDescent="0.25">
      <c r="A141" s="39" t="s">
        <v>199</v>
      </c>
      <c r="B141" s="44"/>
      <c r="C141" s="44"/>
      <c r="D141" s="44"/>
      <c r="E141" s="44">
        <v>-142.19999999999999</v>
      </c>
      <c r="F141" s="44"/>
      <c r="G141" s="44"/>
      <c r="H141" s="45">
        <v>-142.19999999999999</v>
      </c>
    </row>
    <row r="142" spans="1:8" x14ac:dyDescent="0.25">
      <c r="A142" s="39" t="s">
        <v>186</v>
      </c>
      <c r="B142" s="44"/>
      <c r="C142" s="44"/>
      <c r="D142" s="44"/>
      <c r="E142" s="44"/>
      <c r="F142" s="44">
        <v>-175.6</v>
      </c>
      <c r="G142" s="44"/>
      <c r="H142" s="45">
        <v>-175.6</v>
      </c>
    </row>
    <row r="143" spans="1:8" x14ac:dyDescent="0.25">
      <c r="A143" s="39" t="s">
        <v>194</v>
      </c>
      <c r="B143" s="44"/>
      <c r="C143" s="44"/>
      <c r="D143" s="44"/>
      <c r="E143" s="44"/>
      <c r="F143" s="44"/>
      <c r="G143" s="44"/>
      <c r="H143" s="45"/>
    </row>
    <row r="144" spans="1:8" ht="30" x14ac:dyDescent="0.25">
      <c r="A144" s="39" t="s">
        <v>200</v>
      </c>
      <c r="B144" s="44"/>
      <c r="C144" s="44"/>
      <c r="D144" s="44">
        <v>45.4</v>
      </c>
      <c r="E144" s="44"/>
      <c r="F144" s="44">
        <v>12.4</v>
      </c>
      <c r="G144" s="44"/>
      <c r="H144" s="45">
        <v>57.8</v>
      </c>
    </row>
    <row r="145" spans="1:8" x14ac:dyDescent="0.25">
      <c r="A145" s="39" t="s">
        <v>189</v>
      </c>
      <c r="B145" s="44"/>
      <c r="C145" s="44"/>
      <c r="D145" s="44"/>
      <c r="E145" s="44"/>
      <c r="F145" s="44"/>
      <c r="G145" s="44">
        <v>-29.9</v>
      </c>
      <c r="H145" s="45">
        <v>-29.9</v>
      </c>
    </row>
    <row r="146" spans="1:8" x14ac:dyDescent="0.25">
      <c r="A146" s="39" t="s">
        <v>201</v>
      </c>
      <c r="B146" s="44"/>
      <c r="C146" s="44"/>
      <c r="D146" s="44"/>
      <c r="E146" s="44"/>
      <c r="F146" s="44"/>
      <c r="G146" s="44">
        <v>-10</v>
      </c>
      <c r="H146" s="45">
        <v>-10</v>
      </c>
    </row>
    <row r="147" spans="1:8" ht="15.75" thickBot="1" x14ac:dyDescent="0.3">
      <c r="A147" s="40" t="s">
        <v>202</v>
      </c>
      <c r="B147" s="46"/>
      <c r="C147" s="46">
        <v>20.3</v>
      </c>
      <c r="D147" s="46">
        <v>107.3</v>
      </c>
      <c r="E147" s="46">
        <v>1912.6</v>
      </c>
      <c r="F147" s="46">
        <v>-270.39999999999998</v>
      </c>
      <c r="G147" s="46">
        <v>23.6</v>
      </c>
      <c r="H147" s="47">
        <v>1793.4</v>
      </c>
    </row>
    <row r="148" spans="1:8" ht="15.75" thickBot="1" x14ac:dyDescent="0.3"/>
    <row r="149" spans="1:8" x14ac:dyDescent="0.25">
      <c r="A149" s="41" t="s">
        <v>203</v>
      </c>
      <c r="B149" s="42"/>
      <c r="C149" s="42"/>
      <c r="D149" s="43"/>
    </row>
    <row r="150" spans="1:8" x14ac:dyDescent="0.25">
      <c r="A150" s="39" t="s">
        <v>204</v>
      </c>
      <c r="B150" s="32" t="s">
        <v>205</v>
      </c>
      <c r="C150" s="48" t="s">
        <v>206</v>
      </c>
      <c r="D150" s="49" t="s">
        <v>207</v>
      </c>
    </row>
    <row r="151" spans="1:8" x14ac:dyDescent="0.25">
      <c r="A151" s="39" t="s">
        <v>208</v>
      </c>
      <c r="B151" s="32" t="s">
        <v>209</v>
      </c>
      <c r="C151" s="48">
        <v>129038.6</v>
      </c>
      <c r="D151" s="49">
        <v>6584.1</v>
      </c>
    </row>
    <row r="152" spans="1:8" x14ac:dyDescent="0.25">
      <c r="A152" s="39" t="s">
        <v>186</v>
      </c>
      <c r="B152" s="33"/>
      <c r="C152" s="48">
        <v>-250.6</v>
      </c>
      <c r="D152" s="49">
        <v>250.6</v>
      </c>
    </row>
    <row r="153" spans="1:8" ht="30" x14ac:dyDescent="0.25">
      <c r="A153" s="39" t="s">
        <v>210</v>
      </c>
      <c r="B153" s="33"/>
      <c r="C153" s="48">
        <v>790.6</v>
      </c>
      <c r="D153" s="49">
        <v>-790.6</v>
      </c>
    </row>
    <row r="154" spans="1:8" x14ac:dyDescent="0.25">
      <c r="A154" s="39" t="s">
        <v>211</v>
      </c>
      <c r="B154" s="32">
        <v>135622.70000000001</v>
      </c>
      <c r="C154" s="48">
        <v>129578.6</v>
      </c>
      <c r="D154" s="49">
        <v>6044.1</v>
      </c>
    </row>
    <row r="155" spans="1:8" x14ac:dyDescent="0.25">
      <c r="A155" s="39" t="s">
        <v>186</v>
      </c>
      <c r="B155" s="33"/>
      <c r="C155" s="48">
        <v>-833</v>
      </c>
      <c r="D155" s="49">
        <v>833</v>
      </c>
    </row>
    <row r="156" spans="1:8" ht="30" x14ac:dyDescent="0.25">
      <c r="A156" s="39" t="s">
        <v>212</v>
      </c>
      <c r="B156" s="33"/>
      <c r="C156" s="48">
        <v>523.4</v>
      </c>
      <c r="D156" s="49">
        <v>-523</v>
      </c>
    </row>
    <row r="157" spans="1:8" x14ac:dyDescent="0.25">
      <c r="A157" s="39" t="s">
        <v>196</v>
      </c>
      <c r="B157" s="32">
        <v>135622.70000000001</v>
      </c>
      <c r="C157" s="48">
        <v>129269</v>
      </c>
      <c r="D157" s="49">
        <v>6353.7</v>
      </c>
    </row>
    <row r="158" spans="1:8" x14ac:dyDescent="0.25">
      <c r="A158" s="39" t="s">
        <v>213</v>
      </c>
      <c r="B158" s="33"/>
      <c r="C158" s="48">
        <v>-3395.4</v>
      </c>
      <c r="D158" s="49">
        <v>3395.4</v>
      </c>
    </row>
    <row r="159" spans="1:8" ht="30" x14ac:dyDescent="0.25">
      <c r="A159" s="39" t="s">
        <v>214</v>
      </c>
      <c r="B159" s="33"/>
      <c r="C159" s="48">
        <v>1130.2</v>
      </c>
      <c r="D159" s="49">
        <v>-1130.2</v>
      </c>
    </row>
    <row r="160" spans="1:8" ht="15.75" thickBot="1" x14ac:dyDescent="0.3">
      <c r="A160" s="40" t="s">
        <v>215</v>
      </c>
      <c r="B160" s="50">
        <v>135622</v>
      </c>
      <c r="C160" s="51">
        <v>127003.8</v>
      </c>
      <c r="D160" s="52">
        <v>8618.9</v>
      </c>
    </row>
  </sheetData>
  <mergeCells count="1">
    <mergeCell ref="A28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Chapt1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Whoever</dc:creator>
  <cp:lastModifiedBy>Hai Nguyen</cp:lastModifiedBy>
  <dcterms:created xsi:type="dcterms:W3CDTF">2015-06-05T18:17:20Z</dcterms:created>
  <dcterms:modified xsi:type="dcterms:W3CDTF">2025-01-30T23:33:52Z</dcterms:modified>
</cp:coreProperties>
</file>