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inguyen/Desktop/github/RemNB/Purdue/"/>
    </mc:Choice>
  </mc:AlternateContent>
  <xr:revisionPtr revIDLastSave="0" documentId="13_ncr:1_{B9BA2EE9-FAA7-E44A-8A4F-9DB5C32DDA24}" xr6:coauthVersionLast="47" xr6:coauthVersionMax="47" xr10:uidLastSave="{00000000-0000-0000-0000-000000000000}"/>
  <bookViews>
    <workbookView xWindow="160" yWindow="920" windowWidth="15440" windowHeight="16740" xr2:uid="{C2D753ED-E26E-4A0C-902D-DC8E7FF169CB}"/>
  </bookViews>
  <sheets>
    <sheet name="JNPR_Annual" sheetId="5" r:id="rId1"/>
    <sheet name="JPNR_Quarter" sheetId="6" r:id="rId2"/>
    <sheet name="CSCO_Quarter" sheetId="7" r:id="rId3"/>
    <sheet name="csco_ratios" sheetId="1" r:id="rId4"/>
    <sheet name="Unit2" sheetId="4" r:id="rId5"/>
    <sheet name="Sheet1" sheetId="2" r:id="rId6"/>
    <sheet name="Sheet2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4" l="1"/>
  <c r="H23" i="4" s="1"/>
  <c r="C23" i="4"/>
  <c r="E23" i="4" s="1"/>
  <c r="E20" i="4"/>
  <c r="B20" i="4"/>
  <c r="D20" i="4" s="1"/>
  <c r="F20" i="4" s="1"/>
  <c r="F17" i="4"/>
  <c r="C17" i="4"/>
  <c r="D17" i="4" s="1"/>
  <c r="C14" i="4"/>
  <c r="E14" i="4" s="1"/>
  <c r="G14" i="4" s="1"/>
  <c r="N11" i="4"/>
  <c r="M11" i="4"/>
  <c r="K11" i="4"/>
  <c r="C11" i="4"/>
  <c r="H11" i="4" s="1"/>
  <c r="H5" i="4"/>
  <c r="E8" i="4"/>
  <c r="I5" i="4"/>
  <c r="E5" i="4"/>
  <c r="D2" i="4"/>
  <c r="F2" i="4" s="1"/>
  <c r="L11" i="4" l="1"/>
  <c r="O11" i="4" s="1"/>
  <c r="P11" i="4" s="1"/>
  <c r="Q11" i="4" s="1"/>
  <c r="J5" i="4"/>
</calcChain>
</file>

<file path=xl/sharedStrings.xml><?xml version="1.0" encoding="utf-8"?>
<sst xmlns="http://schemas.openxmlformats.org/spreadsheetml/2006/main" count="1101" uniqueCount="124">
  <si>
    <t>symbol</t>
  </si>
  <si>
    <t>date</t>
  </si>
  <si>
    <t>calendarYear</t>
  </si>
  <si>
    <t>period</t>
  </si>
  <si>
    <t>currentRatio</t>
  </si>
  <si>
    <t>quickRatio</t>
  </si>
  <si>
    <t>cashRatio</t>
  </si>
  <si>
    <t>daysOfSalesOutstanding</t>
  </si>
  <si>
    <t>daysOfInventoryOutstanding</t>
  </si>
  <si>
    <t>operatingCycle</t>
  </si>
  <si>
    <t>daysOfPayablesOutstanding</t>
  </si>
  <si>
    <t>cashConversionCycle</t>
  </si>
  <si>
    <t>grossProfitMargin</t>
  </si>
  <si>
    <t>operatingProfitMargin</t>
  </si>
  <si>
    <t>pretaxProfitMargin</t>
  </si>
  <si>
    <t>netProfitMargin</t>
  </si>
  <si>
    <t>effectiveTaxRate</t>
  </si>
  <si>
    <t>returnOnAssets</t>
  </si>
  <si>
    <t>returnOnEquity</t>
  </si>
  <si>
    <t>returnOnCapitalEmployed</t>
  </si>
  <si>
    <t>netIncomePerEBT</t>
  </si>
  <si>
    <t>ebtPerEbit</t>
  </si>
  <si>
    <t>ebitPerRevenue</t>
  </si>
  <si>
    <t>debtRatio</t>
  </si>
  <si>
    <t>debtEquityRatio</t>
  </si>
  <si>
    <t>longTermDebtToCapitalization</t>
  </si>
  <si>
    <t>totalDebtToCapitalization</t>
  </si>
  <si>
    <t>interestCoverage</t>
  </si>
  <si>
    <t>cashFlowToDebtRatio</t>
  </si>
  <si>
    <t>companyEquityMultiplier</t>
  </si>
  <si>
    <t>receivablesTurnover</t>
  </si>
  <si>
    <t>payablesTurnover</t>
  </si>
  <si>
    <t>inventoryTurnover</t>
  </si>
  <si>
    <t>fixedAssetTurnover</t>
  </si>
  <si>
    <t>assetTurnover</t>
  </si>
  <si>
    <t>operatingCashFlowPerShare</t>
  </si>
  <si>
    <t>freeCashFlowPerShare</t>
  </si>
  <si>
    <t>cashPerShare</t>
  </si>
  <si>
    <t>payoutRatio</t>
  </si>
  <si>
    <t>operatingCashFlowSalesRatio</t>
  </si>
  <si>
    <t>freeCashFlowOperatingCashFlowRatio</t>
  </si>
  <si>
    <t>cashFlowCoverageRatios</t>
  </si>
  <si>
    <t>shortTermCoverageRatios</t>
  </si>
  <si>
    <t>capitalExpenditureCoverageRatio</t>
  </si>
  <si>
    <t>dividendPaidAndCapexCoverageRatio</t>
  </si>
  <si>
    <t>dividendPayoutRatio</t>
  </si>
  <si>
    <t>priceBookValueRatio</t>
  </si>
  <si>
    <t>priceToBookRatio</t>
  </si>
  <si>
    <t>priceToSalesRatio</t>
  </si>
  <si>
    <t>priceEarningsRatio</t>
  </si>
  <si>
    <t>priceToFreeCashFlowsRatio</t>
  </si>
  <si>
    <t>priceToOperatingCashFlowsRatio</t>
  </si>
  <si>
    <t>priceCashFlowRatio</t>
  </si>
  <si>
    <t>priceEarningsToGrowthRatio</t>
  </si>
  <si>
    <t>priceSalesRatio</t>
  </si>
  <si>
    <t>dividendYield</t>
  </si>
  <si>
    <t>enterpriseValueMultiple</t>
  </si>
  <si>
    <t>priceFairValue</t>
  </si>
  <si>
    <t>CSCO</t>
  </si>
  <si>
    <t>FY</t>
  </si>
  <si>
    <t>null</t>
  </si>
  <si>
    <t>available fund</t>
  </si>
  <si>
    <t>initial margin</t>
  </si>
  <si>
    <t>funds for share</t>
  </si>
  <si>
    <t>Share price</t>
  </si>
  <si>
    <t>number of share</t>
  </si>
  <si>
    <t>capital gain</t>
  </si>
  <si>
    <t>dividend</t>
  </si>
  <si>
    <t>purchased price</t>
  </si>
  <si>
    <t>Total return</t>
  </si>
  <si>
    <t>div tax rate</t>
  </si>
  <si>
    <t>capital tax rate</t>
  </si>
  <si>
    <t>div tax</t>
  </si>
  <si>
    <t>capt tax</t>
  </si>
  <si>
    <t>after-tax return</t>
  </si>
  <si>
    <t>holding perio</t>
  </si>
  <si>
    <t>holding return</t>
  </si>
  <si>
    <t>annual</t>
  </si>
  <si>
    <t>Annualized Return</t>
  </si>
  <si>
    <t>shares</t>
  </si>
  <si>
    <t>Shares</t>
  </si>
  <si>
    <t>purchase price/share</t>
  </si>
  <si>
    <t>Total cost</t>
  </si>
  <si>
    <t>available cash</t>
  </si>
  <si>
    <t>require to borrow</t>
  </si>
  <si>
    <t>call money rate</t>
  </si>
  <si>
    <t>spread</t>
  </si>
  <si>
    <t>spread rate</t>
  </si>
  <si>
    <t>annual interest rate</t>
  </si>
  <si>
    <t>Interest paid</t>
  </si>
  <si>
    <t>Holding period</t>
  </si>
  <si>
    <t>Selling price/share</t>
  </si>
  <si>
    <t>Dividend</t>
  </si>
  <si>
    <t>total proceed</t>
  </si>
  <si>
    <t>Div received</t>
  </si>
  <si>
    <t>Total Dollar return</t>
  </si>
  <si>
    <t>EAR</t>
  </si>
  <si>
    <t>annual div</t>
  </si>
  <si>
    <t>div yield</t>
  </si>
  <si>
    <t>Stock price</t>
  </si>
  <si>
    <t>PE</t>
  </si>
  <si>
    <t>EPS</t>
  </si>
  <si>
    <t>outstanding share</t>
  </si>
  <si>
    <t>Net Income</t>
  </si>
  <si>
    <t>stock price</t>
  </si>
  <si>
    <t>annual div paid</t>
  </si>
  <si>
    <t>quarter div</t>
  </si>
  <si>
    <t>Annual Coupon</t>
  </si>
  <si>
    <t>Semi coupon payment</t>
  </si>
  <si>
    <t>Total payment</t>
  </si>
  <si>
    <t>number of bonds</t>
  </si>
  <si>
    <t>Maturity payment</t>
  </si>
  <si>
    <t>cost/unit</t>
  </si>
  <si>
    <t>unit need</t>
  </si>
  <si>
    <t>require contract</t>
  </si>
  <si>
    <t>premium/contract</t>
  </si>
  <si>
    <t>total cost</t>
  </si>
  <si>
    <t>sell price</t>
  </si>
  <si>
    <t>total profit</t>
  </si>
  <si>
    <t>JNPR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</si>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</sst>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theme="8" tint="0.3999755851924192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6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14" fontId="0" fillId="0" borderId="0" xfId="0" applyNumberFormat="1"/>
    <xf numFmtId="0" fontId="19" fillId="0" borderId="0" xfId="0" applyFont="1"/>
    <xf numFmtId="0" fontId="20" fillId="0" borderId="0" xfId="0" applyFont="1"/>
    <xf numFmtId="0" fontId="0" fillId="33" borderId="0" xfId="0" applyFill="1"/>
    <xf numFmtId="0" fontId="21" fillId="0" borderId="0" xfId="0" applyFont="1"/>
    <xf numFmtId="0" fontId="0" fillId="0" borderId="10" xfId="0" applyBorder="1"/>
    <xf numFmtId="0" fontId="20" fillId="0" borderId="10" xfId="0" applyFont="1" applyBorder="1"/>
    <xf numFmtId="9" fontId="0" fillId="0" borderId="0" xfId="42" applyFont="1"/>
    <xf numFmtId="0" fontId="22" fillId="0" borderId="0" xfId="0" applyFont="1"/>
    <xf numFmtId="2" fontId="0" fillId="0" borderId="0" xfId="0" applyNumberFormat="1"/>
    <xf numFmtId="1" fontId="23" fillId="0" borderId="0" xfId="0" applyNumberFormat="1" applyFont="1"/>
    <xf numFmtId="2" fontId="0" fillId="0" borderId="0" xfId="42" applyNumberFormat="1" applyFont="1"/>
    <xf numFmtId="10" fontId="0" fillId="0" borderId="0" xfId="42" applyNumberFormat="1" applyFont="1"/>
    <xf numFmtId="10" fontId="23" fillId="0" borderId="0" xfId="42" applyNumberFormat="1" applyFont="1"/>
    <xf numFmtId="3" fontId="0" fillId="0" borderId="0" xfId="42" applyNumberFormat="1" applyFont="1"/>
    <xf numFmtId="3" fontId="0" fillId="0" borderId="0" xfId="0" applyNumberFormat="1"/>
    <xf numFmtId="10" fontId="0" fillId="0" borderId="0" xfId="0" applyNumberFormat="1"/>
    <xf numFmtId="2" fontId="23" fillId="0" borderId="0" xfId="0" applyNumberFormat="1" applyFont="1"/>
    <xf numFmtId="2" fontId="23" fillId="0" borderId="0" xfId="42" applyNumberFormat="1" applyFont="1"/>
    <xf numFmtId="0" fontId="23" fillId="0" borderId="0" xfId="0" applyFont="1"/>
    <xf numFmtId="0" fontId="1" fillId="0" borderId="0" xfId="43"/>
    <xf numFmtId="14" fontId="1" fillId="0" borderId="0" xfId="43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B6DA3127-971A-7C47-B9CE-F21659687C9C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Liquidity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csco_ratios!$E$1</c:f>
              <c:strCache>
                <c:ptCount val="1"/>
                <c:pt idx="0">
                  <c:v>currentRatio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csco_ratios!$E$2:$E$38</c:f>
              <c:numCache>
                <c:formatCode>General</c:formatCode>
                <c:ptCount val="37"/>
                <c:pt idx="0">
                  <c:v>0.90828898087916399</c:v>
                </c:pt>
                <c:pt idx="1">
                  <c:v>1.3845220224216599</c:v>
                </c:pt>
                <c:pt idx="2">
                  <c:v>1.4320202808112299</c:v>
                </c:pt>
                <c:pt idx="3">
                  <c:v>1.48958373005293</c:v>
                </c:pt>
                <c:pt idx="4">
                  <c:v>1.72014527653862</c:v>
                </c:pt>
                <c:pt idx="5">
                  <c:v>1.5058968213925299</c:v>
                </c:pt>
                <c:pt idx="6">
                  <c:v>2.2872942481967802</c:v>
                </c:pt>
                <c:pt idx="7">
                  <c:v>3.0345865206830198</c:v>
                </c:pt>
                <c:pt idx="8">
                  <c:v>3.1600096342980999</c:v>
                </c:pt>
                <c:pt idx="9">
                  <c:v>3.2291834229352698</c:v>
                </c:pt>
                <c:pt idx="10">
                  <c:v>3.3880559341713301</c:v>
                </c:pt>
                <c:pt idx="11">
                  <c:v>2.9524603460706502</c:v>
                </c:pt>
                <c:pt idx="12">
                  <c:v>3.4929220010151698</c:v>
                </c:pt>
                <c:pt idx="13">
                  <c:v>3.26922198103507</c:v>
                </c:pt>
                <c:pt idx="14">
                  <c:v>2.6735818645037099</c:v>
                </c:pt>
                <c:pt idx="15">
                  <c:v>3.2352251922372699</c:v>
                </c:pt>
                <c:pt idx="16">
                  <c:v>2.5760571511040502</c:v>
                </c:pt>
                <c:pt idx="17">
                  <c:v>2.3636771971852002</c:v>
                </c:pt>
                <c:pt idx="18">
                  <c:v>2.2696013435870199</c:v>
                </c:pt>
                <c:pt idx="19">
                  <c:v>1.3700977815161299</c:v>
                </c:pt>
                <c:pt idx="20">
                  <c:v>1.6480523957256099</c:v>
                </c:pt>
                <c:pt idx="21">
                  <c:v>1.61743428984808</c:v>
                </c:pt>
                <c:pt idx="22">
                  <c:v>2.08155223880597</c:v>
                </c:pt>
                <c:pt idx="23">
                  <c:v>1.58535079051383</c:v>
                </c:pt>
                <c:pt idx="24">
                  <c:v>2.1381832178598899</c:v>
                </c:pt>
                <c:pt idx="25">
                  <c:v>1.5367965367965299</c:v>
                </c:pt>
                <c:pt idx="26">
                  <c:v>2.1290133448029902</c:v>
                </c:pt>
                <c:pt idx="27">
                  <c:v>2.7687180444045998</c:v>
                </c:pt>
                <c:pt idx="28">
                  <c:v>2.8070859540419</c:v>
                </c:pt>
                <c:pt idx="29">
                  <c:v>2.9487825530856502</c:v>
                </c:pt>
                <c:pt idx="30">
                  <c:v>2.4705596107055898</c:v>
                </c:pt>
                <c:pt idx="31">
                  <c:v>2.2358333333333298</c:v>
                </c:pt>
                <c:pt idx="32">
                  <c:v>3.1558109833971901</c:v>
                </c:pt>
                <c:pt idx="33">
                  <c:v>5.36121673003802</c:v>
                </c:pt>
                <c:pt idx="34">
                  <c:v>5.9242424242424203</c:v>
                </c:pt>
                <c:pt idx="35">
                  <c:v>1.76136363636363</c:v>
                </c:pt>
                <c:pt idx="36">
                  <c:v>2.6470588235294099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B2-445B-829E-A42833D0C901}"/>
            </c:ext>
          </c:extLst>
        </c:ser>
        <c:ser>
          <c:idx val="1"/>
          <c:order val="1"/>
          <c:tx>
            <c:strRef>
              <c:f>csco_ratios!$F$1</c:f>
              <c:strCache>
                <c:ptCount val="1"/>
                <c:pt idx="0">
                  <c:v>quickRatio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csco_ratios!$F$2:$F$38</c:f>
              <c:numCache>
                <c:formatCode>General</c:formatCode>
                <c:ptCount val="37"/>
                <c:pt idx="0">
                  <c:v>0.82517740981667598</c:v>
                </c:pt>
                <c:pt idx="1">
                  <c:v>1.2681337634545899</c:v>
                </c:pt>
                <c:pt idx="2">
                  <c:v>1.3318642745709799</c:v>
                </c:pt>
                <c:pt idx="3">
                  <c:v>1.4302090871005799</c:v>
                </c:pt>
                <c:pt idx="4">
                  <c:v>1.66953535194031</c:v>
                </c:pt>
                <c:pt idx="5">
                  <c:v>1.4622855701311801</c:v>
                </c:pt>
                <c:pt idx="6">
                  <c:v>2.2190123913445499</c:v>
                </c:pt>
                <c:pt idx="7">
                  <c:v>2.9759997099662798</c:v>
                </c:pt>
                <c:pt idx="8">
                  <c:v>3.1111557143430599</c:v>
                </c:pt>
                <c:pt idx="9">
                  <c:v>3.16030986750201</c:v>
                </c:pt>
                <c:pt idx="10">
                  <c:v>3.3077389065576202</c:v>
                </c:pt>
                <c:pt idx="11">
                  <c:v>2.8859498918529201</c:v>
                </c:pt>
                <c:pt idx="12">
                  <c:v>3.3991314646664001</c:v>
                </c:pt>
                <c:pt idx="13">
                  <c:v>3.1843367988118301</c:v>
                </c:pt>
                <c:pt idx="14">
                  <c:v>2.6045858680393001</c:v>
                </c:pt>
                <c:pt idx="15">
                  <c:v>3.15657268399853</c:v>
                </c:pt>
                <c:pt idx="16">
                  <c:v>2.48693895222975</c:v>
                </c:pt>
                <c:pt idx="17">
                  <c:v>2.26471028597095</c:v>
                </c:pt>
                <c:pt idx="18">
                  <c:v>2.1484133297975698</c:v>
                </c:pt>
                <c:pt idx="19">
                  <c:v>1.2337293659972599</c:v>
                </c:pt>
                <c:pt idx="20">
                  <c:v>1.50936458692404</c:v>
                </c:pt>
                <c:pt idx="21">
                  <c:v>1.5121774776947099</c:v>
                </c:pt>
                <c:pt idx="22">
                  <c:v>1.97647761194029</c:v>
                </c:pt>
                <c:pt idx="23">
                  <c:v>1.3773468379446601</c:v>
                </c:pt>
                <c:pt idx="24">
                  <c:v>1.9010777521170099</c:v>
                </c:pt>
                <c:pt idx="25">
                  <c:v>1.31968031968031</c:v>
                </c:pt>
                <c:pt idx="26">
                  <c:v>1.9241519428629601</c:v>
                </c:pt>
                <c:pt idx="27">
                  <c:v>2.5413499936166901</c:v>
                </c:pt>
                <c:pt idx="28">
                  <c:v>2.4156037605624401</c:v>
                </c:pt>
                <c:pt idx="29">
                  <c:v>2.73809791683937</c:v>
                </c:pt>
                <c:pt idx="30">
                  <c:v>2.33479318734793</c:v>
                </c:pt>
                <c:pt idx="31">
                  <c:v>2.04</c:v>
                </c:pt>
                <c:pt idx="32">
                  <c:v>3.03959131545338</c:v>
                </c:pt>
                <c:pt idx="33">
                  <c:v>5.12927756653992</c:v>
                </c:pt>
                <c:pt idx="34">
                  <c:v>5.64393939393939</c:v>
                </c:pt>
                <c:pt idx="35">
                  <c:v>1.4659090909090899</c:v>
                </c:pt>
                <c:pt idx="36">
                  <c:v>1.94117647058823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B2-445B-829E-A42833D0C901}"/>
            </c:ext>
          </c:extLst>
        </c:ser>
        <c:ser>
          <c:idx val="2"/>
          <c:order val="2"/>
          <c:tx>
            <c:strRef>
              <c:f>csco_ratios!$G$1</c:f>
              <c:strCache>
                <c:ptCount val="1"/>
                <c:pt idx="0">
                  <c:v>cashRatio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csco_ratios!$G$2:$G$38</c:f>
              <c:numCache>
                <c:formatCode>General</c:formatCode>
                <c:ptCount val="37"/>
                <c:pt idx="0">
                  <c:v>0.18499901438990701</c:v>
                </c:pt>
                <c:pt idx="1">
                  <c:v>0.32332556134018903</c:v>
                </c:pt>
                <c:pt idx="2">
                  <c:v>0.276092043681747</c:v>
                </c:pt>
                <c:pt idx="3">
                  <c:v>0.34943062802300301</c:v>
                </c:pt>
                <c:pt idx="4">
                  <c:v>0.466187675180608</c:v>
                </c:pt>
                <c:pt idx="5">
                  <c:v>0.37052219979818302</c:v>
                </c:pt>
                <c:pt idx="6">
                  <c:v>0.330460514148326</c:v>
                </c:pt>
                <c:pt idx="7">
                  <c:v>0.424464343979987</c:v>
                </c:pt>
                <c:pt idx="8">
                  <c:v>0.30633053671068999</c:v>
                </c:pt>
                <c:pt idx="9">
                  <c:v>0.29111459171146697</c:v>
                </c:pt>
                <c:pt idx="10">
                  <c:v>0.339542632136907</c:v>
                </c:pt>
                <c:pt idx="11">
                  <c:v>0.35711067051189599</c:v>
                </c:pt>
                <c:pt idx="12">
                  <c:v>0.55264790479950299</c:v>
                </c:pt>
                <c:pt idx="13">
                  <c:v>0.43767851022506499</c:v>
                </c:pt>
                <c:pt idx="14">
                  <c:v>0.23818437061300801</c:v>
                </c:pt>
                <c:pt idx="15">
                  <c:v>0.41874771146100298</c:v>
                </c:pt>
                <c:pt idx="16">
                  <c:v>0.37458507721171802</c:v>
                </c:pt>
                <c:pt idx="17">
                  <c:v>0.27908369516394599</c:v>
                </c:pt>
                <c:pt idx="18">
                  <c:v>0.29143463272341502</c:v>
                </c:pt>
                <c:pt idx="19">
                  <c:v>0.49858059089475298</c:v>
                </c:pt>
                <c:pt idx="20">
                  <c:v>0.42766862001608602</c:v>
                </c:pt>
                <c:pt idx="21">
                  <c:v>0.473233662888835</c:v>
                </c:pt>
                <c:pt idx="22">
                  <c:v>1.1324179104477601</c:v>
                </c:pt>
                <c:pt idx="23">
                  <c:v>0.60190217391304301</c:v>
                </c:pt>
                <c:pt idx="24">
                  <c:v>0.81485758275596598</c:v>
                </c:pt>
                <c:pt idx="25">
                  <c:v>0.275391275391275</c:v>
                </c:pt>
                <c:pt idx="26">
                  <c:v>0.30257954249623598</c:v>
                </c:pt>
                <c:pt idx="27">
                  <c:v>0.24069800349787299</c:v>
                </c:pt>
                <c:pt idx="28">
                  <c:v>0.36354573258309197</c:v>
                </c:pt>
                <c:pt idx="29">
                  <c:v>0.60649107639834599</c:v>
                </c:pt>
                <c:pt idx="30">
                  <c:v>0.260827250608272</c:v>
                </c:pt>
                <c:pt idx="31">
                  <c:v>0.22666666666666599</c:v>
                </c:pt>
                <c:pt idx="32">
                  <c:v>0.51085568326947595</c:v>
                </c:pt>
                <c:pt idx="33">
                  <c:v>1.53231939163498</c:v>
                </c:pt>
                <c:pt idx="34">
                  <c:v>2.7121212121212102</c:v>
                </c:pt>
                <c:pt idx="35">
                  <c:v>0.47727272727272702</c:v>
                </c:pt>
                <c:pt idx="36">
                  <c:v>1.3529411764705801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B2-445B-829E-A42833D0C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526191"/>
        <c:axId val="1880523311"/>
      </c:scatterChart>
      <c:valAx>
        <c:axId val="188052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23311"/>
        <c:crosses val="autoZero"/>
        <c:crossBetween val="midCat"/>
      </c:valAx>
      <c:valAx>
        <c:axId val="18805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26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Leverage</a:t>
            </a:r>
            <a:r>
              <a:rPr lang="en-US" baseline="0"/>
              <a:t> Ratios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csco_ratios!$X$1</c:f>
              <c:strCache>
                <c:ptCount val="1"/>
                <c:pt idx="0">
                  <c:v>debtRatio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csco_ratios!$X$2:$X$38</c:f>
              <c:numCache>
                <c:formatCode>General</c:formatCode>
                <c:ptCount val="37"/>
                <c:pt idx="0">
                  <c:v>0.24886466848319699</c:v>
                </c:pt>
                <c:pt idx="1">
                  <c:v>8.2384243804736204E-2</c:v>
                </c:pt>
                <c:pt idx="2">
                  <c:v>0.101221250611689</c:v>
                </c:pt>
                <c:pt idx="3">
                  <c:v>0.118219022123757</c:v>
                </c:pt>
                <c:pt idx="4">
                  <c:v>0.15374316046935699</c:v>
                </c:pt>
                <c:pt idx="5">
                  <c:v>0.25222664198868999</c:v>
                </c:pt>
                <c:pt idx="6">
                  <c:v>0.23504375643476899</c:v>
                </c:pt>
                <c:pt idx="7">
                  <c:v>0.25972515367668503</c:v>
                </c:pt>
                <c:pt idx="8">
                  <c:v>0.235450300858185</c:v>
                </c:pt>
                <c:pt idx="9">
                  <c:v>0.22342066072734601</c:v>
                </c:pt>
                <c:pt idx="10">
                  <c:v>0.19887952517739199</c:v>
                </c:pt>
                <c:pt idx="11">
                  <c:v>0.16020199424850001</c:v>
                </c:pt>
                <c:pt idx="12">
                  <c:v>0.17794439782473601</c:v>
                </c:pt>
                <c:pt idx="13">
                  <c:v>0.19314541592513901</c:v>
                </c:pt>
                <c:pt idx="14">
                  <c:v>0.188389005300135</c:v>
                </c:pt>
                <c:pt idx="15">
                  <c:v>0.15111261155472</c:v>
                </c:pt>
                <c:pt idx="16">
                  <c:v>0.11735962134368499</c:v>
                </c:pt>
                <c:pt idx="17">
                  <c:v>0.120134983127109</c:v>
                </c:pt>
                <c:pt idx="18">
                  <c:v>0.14618492439108799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1.8181818181818101E-2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77-40CB-896C-FC7301DC8753}"/>
            </c:ext>
          </c:extLst>
        </c:ser>
        <c:ser>
          <c:idx val="1"/>
          <c:order val="1"/>
          <c:tx>
            <c:strRef>
              <c:f>csco_ratios!$Y$1</c:f>
              <c:strCache>
                <c:ptCount val="1"/>
                <c:pt idx="0">
                  <c:v>debtEquityRatio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csco_ratios!$Y$2:$Y$38</c:f>
              <c:numCache>
                <c:formatCode>General</c:formatCode>
                <c:ptCount val="37"/>
                <c:pt idx="0">
                  <c:v>0.68112721913016605</c:v>
                </c:pt>
                <c:pt idx="1">
                  <c:v>0.18918675174170799</c:v>
                </c:pt>
                <c:pt idx="2">
                  <c:v>0.239232645261861</c:v>
                </c:pt>
                <c:pt idx="3">
                  <c:v>0.27924894003634099</c:v>
                </c:pt>
                <c:pt idx="4">
                  <c:v>0.38457278481012602</c:v>
                </c:pt>
                <c:pt idx="5">
                  <c:v>0.73474129456971704</c:v>
                </c:pt>
                <c:pt idx="6">
                  <c:v>0.59182020183316297</c:v>
                </c:pt>
                <c:pt idx="7">
                  <c:v>0.509805403934257</c:v>
                </c:pt>
                <c:pt idx="8">
                  <c:v>0.45046787764409801</c:v>
                </c:pt>
                <c:pt idx="9">
                  <c:v>0.42464032692984</c:v>
                </c:pt>
                <c:pt idx="10">
                  <c:v>0.36901925486666298</c:v>
                </c:pt>
                <c:pt idx="11">
                  <c:v>0.27416790691381399</c:v>
                </c:pt>
                <c:pt idx="12">
                  <c:v>0.31827839613262898</c:v>
                </c:pt>
                <c:pt idx="13">
                  <c:v>0.35595336338052003</c:v>
                </c:pt>
                <c:pt idx="14">
                  <c:v>0.34536210597672501</c:v>
                </c:pt>
                <c:pt idx="15">
                  <c:v>0.26638548917121602</c:v>
                </c:pt>
                <c:pt idx="16">
                  <c:v>0.20065205367798999</c:v>
                </c:pt>
                <c:pt idx="17">
                  <c:v>0.20355781448538701</c:v>
                </c:pt>
                <c:pt idx="18">
                  <c:v>0.26480428236868497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4.0540540540540501E-2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77-40CB-896C-FC7301DC8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160351"/>
        <c:axId val="518818927"/>
      </c:scatterChart>
      <c:scatterChart>
        <c:scatterStyle val="smoothMarker"/>
        <c:varyColors val="0"/>
        <c:ser>
          <c:idx val="2"/>
          <c:order val="2"/>
          <c:tx>
            <c:strRef>
              <c:f>csco_ratios!$AB$1</c:f>
              <c:strCache>
                <c:ptCount val="1"/>
                <c:pt idx="0">
                  <c:v>interestCoverage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csco_ratios!$AB$2:$AB$38</c:f>
              <c:numCache>
                <c:formatCode>General</c:formatCode>
                <c:ptCount val="37"/>
                <c:pt idx="0">
                  <c:v>12.1083499005964</c:v>
                </c:pt>
                <c:pt idx="1">
                  <c:v>35.201405152224801</c:v>
                </c:pt>
                <c:pt idx="2">
                  <c:v>38.802777777777699</c:v>
                </c:pt>
                <c:pt idx="3">
                  <c:v>29.5691244239631</c:v>
                </c:pt>
                <c:pt idx="4">
                  <c:v>23.282051282051199</c:v>
                </c:pt>
                <c:pt idx="5">
                  <c:v>16.552968568102401</c:v>
                </c:pt>
                <c:pt idx="6">
                  <c:v>13.0530222693531</c:v>
                </c:pt>
                <c:pt idx="7">
                  <c:v>13.9059233449477</c:v>
                </c:pt>
                <c:pt idx="8">
                  <c:v>18.727810650887498</c:v>
                </c:pt>
                <c:pt idx="9">
                  <c:v>19.0282685512367</c:v>
                </c:pt>
                <c:pt idx="10">
                  <c:v>16.569148936170201</c:v>
                </c:pt>
                <c:pt idx="11">
                  <c:v>19.204116638078901</c:v>
                </c:pt>
                <c:pt idx="12">
                  <c:v>16.8875838926174</c:v>
                </c:pt>
                <c:pt idx="13">
                  <c:v>12.2197452229299</c:v>
                </c:pt>
                <c:pt idx="14">
                  <c:v>14.7094703049759</c:v>
                </c:pt>
                <c:pt idx="15">
                  <c:v>21.161849710982601</c:v>
                </c:pt>
                <c:pt idx="16">
                  <c:v>29.5987460815047</c:v>
                </c:pt>
                <c:pt idx="17">
                  <c:v>22.867374005304999</c:v>
                </c:pt>
                <c:pt idx="18">
                  <c:v>47.270270270270203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77-40CB-896C-FC7301DC8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162271"/>
        <c:axId val="704160831"/>
      </c:scatterChart>
      <c:valAx>
        <c:axId val="70416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18927"/>
        <c:crosses val="autoZero"/>
        <c:crossBetween val="midCat"/>
      </c:valAx>
      <c:valAx>
        <c:axId val="5188189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60351"/>
        <c:crosses val="autoZero"/>
        <c:crossBetween val="midCat"/>
      </c:valAx>
      <c:valAx>
        <c:axId val="704160831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62271"/>
        <c:crosses val="max"/>
        <c:crossBetween val="midCat"/>
      </c:valAx>
      <c:valAx>
        <c:axId val="7041622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4160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Profitability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csco_ratios!$M$1</c:f>
              <c:strCache>
                <c:ptCount val="1"/>
                <c:pt idx="0">
                  <c:v>grossProfitMargin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csco_ratios!$M$2:$M$38</c:f>
              <c:numCache>
                <c:formatCode>General</c:formatCode>
                <c:ptCount val="37"/>
                <c:pt idx="0">
                  <c:v>0.64732449863390495</c:v>
                </c:pt>
                <c:pt idx="1">
                  <c:v>0.627267623425383</c:v>
                </c:pt>
                <c:pt idx="2">
                  <c:v>0.62548247570649895</c:v>
                </c:pt>
                <c:pt idx="3">
                  <c:v>0.640210365731261</c:v>
                </c:pt>
                <c:pt idx="4">
                  <c:v>0.64264416543274905</c:v>
                </c:pt>
                <c:pt idx="5">
                  <c:v>0.62935419235511703</c:v>
                </c:pt>
                <c:pt idx="6">
                  <c:v>0.62043381309547896</c:v>
                </c:pt>
                <c:pt idx="7">
                  <c:v>0.62960108322049702</c:v>
                </c:pt>
                <c:pt idx="8">
                  <c:v>0.628667736105752</c:v>
                </c:pt>
                <c:pt idx="9">
                  <c:v>0.60375094078639502</c:v>
                </c:pt>
                <c:pt idx="10">
                  <c:v>0.58905010394128299</c:v>
                </c:pt>
                <c:pt idx="11">
                  <c:v>0.60567407986503996</c:v>
                </c:pt>
                <c:pt idx="12">
                  <c:v>0.61242699897961395</c:v>
                </c:pt>
                <c:pt idx="13">
                  <c:v>0.61400342449905099</c:v>
                </c:pt>
                <c:pt idx="14">
                  <c:v>0.64043456543456501</c:v>
                </c:pt>
                <c:pt idx="15">
                  <c:v>0.63942187889359503</c:v>
                </c:pt>
                <c:pt idx="16">
                  <c:v>0.64451188669701498</c:v>
                </c:pt>
                <c:pt idx="17">
                  <c:v>0.63959681576083804</c:v>
                </c:pt>
                <c:pt idx="18">
                  <c:v>0.65815896643729799</c:v>
                </c:pt>
                <c:pt idx="19">
                  <c:v>0.67219063747429497</c:v>
                </c:pt>
                <c:pt idx="20">
                  <c:v>0.68614198230891299</c:v>
                </c:pt>
                <c:pt idx="21">
                  <c:v>0.70097467952113501</c:v>
                </c:pt>
                <c:pt idx="22">
                  <c:v>0.63510441448585697</c:v>
                </c:pt>
                <c:pt idx="23">
                  <c:v>0.496658143811958</c:v>
                </c:pt>
                <c:pt idx="24">
                  <c:v>0.64359678782755703</c:v>
                </c:pt>
                <c:pt idx="25">
                  <c:v>0.65114365640941196</c:v>
                </c:pt>
                <c:pt idx="26">
                  <c:v>0.65507815136868996</c:v>
                </c:pt>
                <c:pt idx="27">
                  <c:v>0.651969179079251</c:v>
                </c:pt>
                <c:pt idx="28">
                  <c:v>0.65579599839550995</c:v>
                </c:pt>
                <c:pt idx="29">
                  <c:v>0.67449249993430704</c:v>
                </c:pt>
                <c:pt idx="30">
                  <c:v>0.69267900241351499</c:v>
                </c:pt>
                <c:pt idx="31">
                  <c:v>0.69661016949152499</c:v>
                </c:pt>
                <c:pt idx="32">
                  <c:v>0.69228504122497003</c:v>
                </c:pt>
                <c:pt idx="33">
                  <c:v>0.675218340611353</c:v>
                </c:pt>
                <c:pt idx="34">
                  <c:v>0.67191977077363896</c:v>
                </c:pt>
                <c:pt idx="35">
                  <c:v>0.584837545126353</c:v>
                </c:pt>
                <c:pt idx="36">
                  <c:v>0.56363636363636305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0-432F-808F-41C0AC879966}"/>
            </c:ext>
          </c:extLst>
        </c:ser>
        <c:ser>
          <c:idx val="1"/>
          <c:order val="1"/>
          <c:tx>
            <c:strRef>
              <c:f>csco_ratios!$N$1</c:f>
              <c:strCache>
                <c:ptCount val="1"/>
                <c:pt idx="0">
                  <c:v>operatingProfitMargin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csco_ratios!$N$2:$N$38</c:f>
              <c:numCache>
                <c:formatCode>General</c:formatCode>
                <c:ptCount val="37"/>
                <c:pt idx="0">
                  <c:v>0.226400014869059</c:v>
                </c:pt>
                <c:pt idx="1">
                  <c:v>0.26371100740376802</c:v>
                </c:pt>
                <c:pt idx="2">
                  <c:v>0.27094283996353502</c:v>
                </c:pt>
                <c:pt idx="3">
                  <c:v>0.25759765546589503</c:v>
                </c:pt>
                <c:pt idx="4">
                  <c:v>0.27626214478408101</c:v>
                </c:pt>
                <c:pt idx="5">
                  <c:v>0.27394805795314398</c:v>
                </c:pt>
                <c:pt idx="6">
                  <c:v>0.249523616460571</c:v>
                </c:pt>
                <c:pt idx="7">
                  <c:v>0.24941151963337099</c:v>
                </c:pt>
                <c:pt idx="8">
                  <c:v>0.257071496740918</c:v>
                </c:pt>
                <c:pt idx="9">
                  <c:v>0.21907609690608401</c:v>
                </c:pt>
                <c:pt idx="10">
                  <c:v>0.19823087692503499</c:v>
                </c:pt>
                <c:pt idx="11">
                  <c:v>0.23033719423128299</c:v>
                </c:pt>
                <c:pt idx="12">
                  <c:v>0.21851457849373601</c:v>
                </c:pt>
                <c:pt idx="13">
                  <c:v>0.17756490351242499</c:v>
                </c:pt>
                <c:pt idx="14">
                  <c:v>0.22887112887112801</c:v>
                </c:pt>
                <c:pt idx="15">
                  <c:v>0.20273001633579699</c:v>
                </c:pt>
                <c:pt idx="16">
                  <c:v>0.23879615579160299</c:v>
                </c:pt>
                <c:pt idx="17">
                  <c:v>0.246864440753679</c:v>
                </c:pt>
                <c:pt idx="18">
                  <c:v>0.24561157140851</c:v>
                </c:pt>
                <c:pt idx="19">
                  <c:v>0.29902020079835401</c:v>
                </c:pt>
                <c:pt idx="20">
                  <c:v>0.28541619414833203</c:v>
                </c:pt>
                <c:pt idx="21">
                  <c:v>0.25860790337959499</c:v>
                </c:pt>
                <c:pt idx="22">
                  <c:v>0.1543219666931</c:v>
                </c:pt>
                <c:pt idx="23">
                  <c:v>-8.9893688601803204E-2</c:v>
                </c:pt>
                <c:pt idx="24">
                  <c:v>0.17091081994928101</c:v>
                </c:pt>
                <c:pt idx="25">
                  <c:v>0.24551587954582799</c:v>
                </c:pt>
                <c:pt idx="26">
                  <c:v>0.24877757150945101</c:v>
                </c:pt>
                <c:pt idx="27">
                  <c:v>0.252678694401126</c:v>
                </c:pt>
                <c:pt idx="28">
                  <c:v>0.34199306788293998</c:v>
                </c:pt>
                <c:pt idx="29">
                  <c:v>0.32489453822193498</c:v>
                </c:pt>
                <c:pt idx="30">
                  <c:v>0.392679002413515</c:v>
                </c:pt>
                <c:pt idx="31">
                  <c:v>0.406163328197226</c:v>
                </c:pt>
                <c:pt idx="32">
                  <c:v>0.38103651354534701</c:v>
                </c:pt>
                <c:pt idx="33">
                  <c:v>0.361353711790393</c:v>
                </c:pt>
                <c:pt idx="34">
                  <c:v>0.30802292263610298</c:v>
                </c:pt>
                <c:pt idx="35">
                  <c:v>0.24909747292418699</c:v>
                </c:pt>
                <c:pt idx="36">
                  <c:v>9.0909090909090898E-2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10-432F-808F-41C0AC879966}"/>
            </c:ext>
          </c:extLst>
        </c:ser>
        <c:ser>
          <c:idx val="2"/>
          <c:order val="2"/>
          <c:tx>
            <c:strRef>
              <c:f>csco_ratios!$R$1</c:f>
              <c:strCache>
                <c:ptCount val="1"/>
                <c:pt idx="0">
                  <c:v>returnOnAssets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csco_ratios!$R$2:$R$38</c:f>
              <c:numCache>
                <c:formatCode>General</c:formatCode>
                <c:ptCount val="37"/>
                <c:pt idx="0">
                  <c:v>8.2949530997564497E-2</c:v>
                </c:pt>
                <c:pt idx="1">
                  <c:v>0.12383654714684</c:v>
                </c:pt>
                <c:pt idx="2">
                  <c:v>0.12565690091700099</c:v>
                </c:pt>
                <c:pt idx="3">
                  <c:v>0.108628983455901</c:v>
                </c:pt>
                <c:pt idx="4">
                  <c:v>0.118225042961213</c:v>
                </c:pt>
                <c:pt idx="5">
                  <c:v>0.11883263628276</c:v>
                </c:pt>
                <c:pt idx="6">
                  <c:v>1.01117811442859E-3</c:v>
                </c:pt>
                <c:pt idx="7">
                  <c:v>7.4019011231108101E-2</c:v>
                </c:pt>
                <c:pt idx="8">
                  <c:v>8.8276394962680402E-2</c:v>
                </c:pt>
                <c:pt idx="9">
                  <c:v>7.9141001577356498E-2</c:v>
                </c:pt>
                <c:pt idx="10">
                  <c:v>7.4695150950215894E-2</c:v>
                </c:pt>
                <c:pt idx="11">
                  <c:v>9.8655018726961793E-2</c:v>
                </c:pt>
                <c:pt idx="12">
                  <c:v>8.7631730947373004E-2</c:v>
                </c:pt>
                <c:pt idx="13">
                  <c:v>7.4516332740111296E-2</c:v>
                </c:pt>
                <c:pt idx="14">
                  <c:v>9.57352397386909E-2</c:v>
                </c:pt>
                <c:pt idx="15">
                  <c:v>9.0036402066697899E-2</c:v>
                </c:pt>
                <c:pt idx="16">
                  <c:v>0.13709265502094101</c:v>
                </c:pt>
                <c:pt idx="17">
                  <c:v>0.13747656542932099</c:v>
                </c:pt>
                <c:pt idx="18">
                  <c:v>0.128823733117857</c:v>
                </c:pt>
                <c:pt idx="19">
                  <c:v>0.16943600035415901</c:v>
                </c:pt>
                <c:pt idx="20">
                  <c:v>0.12364443445524501</c:v>
                </c:pt>
                <c:pt idx="21">
                  <c:v>9.6423855337267897E-2</c:v>
                </c:pt>
                <c:pt idx="22">
                  <c:v>5.0085990210345203E-2</c:v>
                </c:pt>
                <c:pt idx="23">
                  <c:v>-2.8775753447982201E-2</c:v>
                </c:pt>
                <c:pt idx="24">
                  <c:v>8.1168238515363506E-2</c:v>
                </c:pt>
                <c:pt idx="25">
                  <c:v>0.142342954159592</c:v>
                </c:pt>
                <c:pt idx="26">
                  <c:v>0.151409293006777</c:v>
                </c:pt>
                <c:pt idx="27">
                  <c:v>0.19234814335478601</c:v>
                </c:pt>
                <c:pt idx="28">
                  <c:v>0.25158832823907601</c:v>
                </c:pt>
                <c:pt idx="29">
                  <c:v>0.23957948623980499</c:v>
                </c:pt>
                <c:pt idx="30">
                  <c:v>0.29885166555945702</c:v>
                </c:pt>
                <c:pt idx="31">
                  <c:v>0.28897849462365499</c:v>
                </c:pt>
                <c:pt idx="32">
                  <c:v>0.26057425131213302</c:v>
                </c:pt>
                <c:pt idx="33">
                  <c:v>0.28033744321868898</c:v>
                </c:pt>
                <c:pt idx="34">
                  <c:v>0.168077388149939</c:v>
                </c:pt>
                <c:pt idx="35">
                  <c:v>0.25454545454545402</c:v>
                </c:pt>
                <c:pt idx="36">
                  <c:v>8.3333333333333301E-2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10-432F-808F-41C0AC879966}"/>
            </c:ext>
          </c:extLst>
        </c:ser>
        <c:ser>
          <c:idx val="3"/>
          <c:order val="3"/>
          <c:tx>
            <c:strRef>
              <c:f>csco_ratios!$S$1</c:f>
              <c:strCache>
                <c:ptCount val="1"/>
                <c:pt idx="0">
                  <c:v>returnOnEquity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csco_ratios!$S$2:$S$38</c:f>
              <c:numCache>
                <c:formatCode>General</c:formatCode>
                <c:ptCount val="37"/>
                <c:pt idx="0">
                  <c:v>0.22702774050201199</c:v>
                </c:pt>
                <c:pt idx="1">
                  <c:v>0.28437760692625003</c:v>
                </c:pt>
                <c:pt idx="2">
                  <c:v>0.296985392100168</c:v>
                </c:pt>
                <c:pt idx="3">
                  <c:v>0.25659600242277403</c:v>
                </c:pt>
                <c:pt idx="4">
                  <c:v>0.29572784810126501</c:v>
                </c:pt>
                <c:pt idx="5">
                  <c:v>0.34616186589615999</c:v>
                </c:pt>
                <c:pt idx="6">
                  <c:v>2.54606054994907E-3</c:v>
                </c:pt>
                <c:pt idx="7">
                  <c:v>0.14528932367660999</c:v>
                </c:pt>
                <c:pt idx="8">
                  <c:v>0.168892034284815</c:v>
                </c:pt>
                <c:pt idx="9">
                  <c:v>0.15041787395112799</c:v>
                </c:pt>
                <c:pt idx="10">
                  <c:v>0.13859621256243199</c:v>
                </c:pt>
                <c:pt idx="11">
                  <c:v>0.16883709917467099</c:v>
                </c:pt>
                <c:pt idx="12">
                  <c:v>0.15674158398471699</c:v>
                </c:pt>
                <c:pt idx="13">
                  <c:v>0.13732833957553001</c:v>
                </c:pt>
                <c:pt idx="14">
                  <c:v>0.175505592588408</c:v>
                </c:pt>
                <c:pt idx="15">
                  <c:v>0.15871865862809501</c:v>
                </c:pt>
                <c:pt idx="16">
                  <c:v>0.234390009606147</c:v>
                </c:pt>
                <c:pt idx="17">
                  <c:v>0.23294155019059701</c:v>
                </c:pt>
                <c:pt idx="18">
                  <c:v>0.23335563733690101</c:v>
                </c:pt>
                <c:pt idx="19">
                  <c:v>0.24773453007681001</c:v>
                </c:pt>
                <c:pt idx="20">
                  <c:v>0.17040966467900501</c:v>
                </c:pt>
                <c:pt idx="21">
                  <c:v>0.12765350173035001</c:v>
                </c:pt>
                <c:pt idx="22">
                  <c:v>6.6059463986599606E-2</c:v>
                </c:pt>
                <c:pt idx="23">
                  <c:v>-3.7389380530973397E-2</c:v>
                </c:pt>
                <c:pt idx="24">
                  <c:v>0.100690644223874</c:v>
                </c:pt>
                <c:pt idx="25">
                  <c:v>0.17948278814865501</c:v>
                </c:pt>
                <c:pt idx="26">
                  <c:v>0.189973908826955</c:v>
                </c:pt>
                <c:pt idx="27">
                  <c:v>0.24446885996015499</c:v>
                </c:pt>
                <c:pt idx="28">
                  <c:v>0.323917177550749</c:v>
                </c:pt>
                <c:pt idx="29">
                  <c:v>0.30535905843852001</c:v>
                </c:pt>
                <c:pt idx="30">
                  <c:v>0.37125677906154197</c:v>
                </c:pt>
                <c:pt idx="31">
                  <c:v>0.36195286195286103</c:v>
                </c:pt>
                <c:pt idx="32">
                  <c:v>0.34364820846905503</c:v>
                </c:pt>
                <c:pt idx="33">
                  <c:v>0.33882352941176402</c:v>
                </c:pt>
                <c:pt idx="34">
                  <c:v>0.200867052023121</c:v>
                </c:pt>
                <c:pt idx="35">
                  <c:v>0.56756756756756699</c:v>
                </c:pt>
                <c:pt idx="36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10-432F-808F-41C0AC879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550719"/>
        <c:axId val="744552639"/>
      </c:scatterChart>
      <c:valAx>
        <c:axId val="74455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52639"/>
        <c:crosses val="autoZero"/>
        <c:crossBetween val="midCat"/>
      </c:valAx>
      <c:valAx>
        <c:axId val="744552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5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Value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csco_ratios!$AU$1</c:f>
              <c:strCache>
                <c:ptCount val="1"/>
                <c:pt idx="0">
                  <c:v>priceBookValueRatio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csco_ratios!$AU$2:$AU$38</c:f>
              <c:numCache>
                <c:formatCode>General</c:formatCode>
                <c:ptCount val="37"/>
                <c:pt idx="0">
                  <c:v>4.2585045207558796</c:v>
                </c:pt>
                <c:pt idx="1">
                  <c:v>4.8069887042590098</c:v>
                </c:pt>
                <c:pt idx="2">
                  <c:v>4.75681743896613</c:v>
                </c:pt>
                <c:pt idx="3">
                  <c:v>5.6637708055723799</c:v>
                </c:pt>
                <c:pt idx="4">
                  <c:v>5.1832911392404997</c:v>
                </c:pt>
                <c:pt idx="5">
                  <c:v>7.4411268654493403</c:v>
                </c:pt>
                <c:pt idx="6">
                  <c:v>4.7660191186001297</c:v>
                </c:pt>
                <c:pt idx="7">
                  <c:v>2.3876982626971199</c:v>
                </c:pt>
                <c:pt idx="8">
                  <c:v>2.42617110953841</c:v>
                </c:pt>
                <c:pt idx="9">
                  <c:v>2.4277488401694902</c:v>
                </c:pt>
                <c:pt idx="10">
                  <c:v>2.3989513068953898</c:v>
                </c:pt>
                <c:pt idx="11">
                  <c:v>2.2982258828304598</c:v>
                </c:pt>
                <c:pt idx="12">
                  <c:v>1.64237149373306</c:v>
                </c:pt>
                <c:pt idx="13">
                  <c:v>1.86838760870945</c:v>
                </c:pt>
                <c:pt idx="14">
                  <c:v>2.9880745678454401</c:v>
                </c:pt>
                <c:pt idx="15">
                  <c:v>3.2995223432607901</c:v>
                </c:pt>
                <c:pt idx="16">
                  <c:v>3.9084208074986102</c:v>
                </c:pt>
                <c:pt idx="17">
                  <c:v>5.5722156925031703</c:v>
                </c:pt>
                <c:pt idx="18">
                  <c:v>4.6560990297758398</c:v>
                </c:pt>
                <c:pt idx="19">
                  <c:v>5.3605786657460897</c:v>
                </c:pt>
                <c:pt idx="20">
                  <c:v>5.5406489584139997</c:v>
                </c:pt>
                <c:pt idx="21">
                  <c:v>4.8494744728673798</c:v>
                </c:pt>
                <c:pt idx="22">
                  <c:v>3.0115096314907799</c:v>
                </c:pt>
                <c:pt idx="23">
                  <c:v>5.0573657817109101</c:v>
                </c:pt>
                <c:pt idx="24">
                  <c:v>16.396451296373101</c:v>
                </c:pt>
                <c:pt idx="25">
                  <c:v>17.676379517040498</c:v>
                </c:pt>
                <c:pt idx="26">
                  <c:v>14.4685531148571</c:v>
                </c:pt>
                <c:pt idx="27">
                  <c:v>12.337450712440299</c:v>
                </c:pt>
                <c:pt idx="28">
                  <c:v>11.3346920970257</c:v>
                </c:pt>
                <c:pt idx="29">
                  <c:v>6.3815337799759302</c:v>
                </c:pt>
                <c:pt idx="30">
                  <c:v>7.7222332232963904</c:v>
                </c:pt>
                <c:pt idx="31">
                  <c:v>14.0799818181818</c:v>
                </c:pt>
                <c:pt idx="32">
                  <c:v>12.7378363192182</c:v>
                </c:pt>
                <c:pt idx="33">
                  <c:v>9.2353129411764705</c:v>
                </c:pt>
                <c:pt idx="34">
                  <c:v>4.9278478697687804</c:v>
                </c:pt>
                <c:pt idx="35">
                  <c:v>40.208779936216203</c:v>
                </c:pt>
                <c:pt idx="36">
                  <c:v>6.1806399999999897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E-4AC8-956A-719C31DA9D34}"/>
            </c:ext>
          </c:extLst>
        </c:ser>
        <c:ser>
          <c:idx val="1"/>
          <c:order val="1"/>
          <c:tx>
            <c:strRef>
              <c:f>csco_ratios!$AV$1</c:f>
              <c:strCache>
                <c:ptCount val="1"/>
                <c:pt idx="0">
                  <c:v>priceToBookRatio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csco_ratios!$AV$2:$AV$38</c:f>
              <c:numCache>
                <c:formatCode>General</c:formatCode>
                <c:ptCount val="37"/>
                <c:pt idx="0">
                  <c:v>4.2585045207558796</c:v>
                </c:pt>
                <c:pt idx="1">
                  <c:v>4.8069887042590098</c:v>
                </c:pt>
                <c:pt idx="2">
                  <c:v>4.75681743896613</c:v>
                </c:pt>
                <c:pt idx="3">
                  <c:v>5.6637708055723799</c:v>
                </c:pt>
                <c:pt idx="4">
                  <c:v>5.1832911392404997</c:v>
                </c:pt>
                <c:pt idx="5">
                  <c:v>7.4411268654493403</c:v>
                </c:pt>
                <c:pt idx="6">
                  <c:v>4.7660191186001297</c:v>
                </c:pt>
                <c:pt idx="7">
                  <c:v>2.3876982626971199</c:v>
                </c:pt>
                <c:pt idx="8">
                  <c:v>2.42617110953841</c:v>
                </c:pt>
                <c:pt idx="9">
                  <c:v>2.4277488401694902</c:v>
                </c:pt>
                <c:pt idx="10">
                  <c:v>2.3989513068953898</c:v>
                </c:pt>
                <c:pt idx="11">
                  <c:v>2.2982258828304598</c:v>
                </c:pt>
                <c:pt idx="12">
                  <c:v>1.64237149373306</c:v>
                </c:pt>
                <c:pt idx="13">
                  <c:v>1.86838760870945</c:v>
                </c:pt>
                <c:pt idx="14">
                  <c:v>2.9880745678454401</c:v>
                </c:pt>
                <c:pt idx="15">
                  <c:v>3.2995223432607901</c:v>
                </c:pt>
                <c:pt idx="16">
                  <c:v>3.9084208074986102</c:v>
                </c:pt>
                <c:pt idx="17">
                  <c:v>5.5722156925031703</c:v>
                </c:pt>
                <c:pt idx="18">
                  <c:v>4.6560990297758398</c:v>
                </c:pt>
                <c:pt idx="19">
                  <c:v>5.3605786657460897</c:v>
                </c:pt>
                <c:pt idx="20">
                  <c:v>5.5406489584139997</c:v>
                </c:pt>
                <c:pt idx="21">
                  <c:v>4.8494744728673798</c:v>
                </c:pt>
                <c:pt idx="22">
                  <c:v>3.0115096314907799</c:v>
                </c:pt>
                <c:pt idx="23">
                  <c:v>5.0573657817109101</c:v>
                </c:pt>
                <c:pt idx="24">
                  <c:v>16.396451296373101</c:v>
                </c:pt>
                <c:pt idx="25">
                  <c:v>17.676379517040498</c:v>
                </c:pt>
                <c:pt idx="26">
                  <c:v>14.4685531148571</c:v>
                </c:pt>
                <c:pt idx="27">
                  <c:v>12.337450712440299</c:v>
                </c:pt>
                <c:pt idx="28">
                  <c:v>11.3346920970257</c:v>
                </c:pt>
                <c:pt idx="29">
                  <c:v>6.3815337799759302</c:v>
                </c:pt>
                <c:pt idx="30">
                  <c:v>7.7222332232963904</c:v>
                </c:pt>
                <c:pt idx="31">
                  <c:v>14.0799818181818</c:v>
                </c:pt>
                <c:pt idx="32">
                  <c:v>12.7378363192182</c:v>
                </c:pt>
                <c:pt idx="33">
                  <c:v>9.2353129411764705</c:v>
                </c:pt>
                <c:pt idx="34">
                  <c:v>4.9278478697687804</c:v>
                </c:pt>
                <c:pt idx="35">
                  <c:v>40.208779936216203</c:v>
                </c:pt>
                <c:pt idx="36">
                  <c:v>6.1806399999999897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E-4AC8-956A-719C31DA9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917023"/>
        <c:axId val="1873918943"/>
      </c:scatterChart>
      <c:scatterChart>
        <c:scatterStyle val="smoothMarker"/>
        <c:varyColors val="0"/>
        <c:ser>
          <c:idx val="3"/>
          <c:order val="2"/>
          <c:tx>
            <c:strRef>
              <c:f>csco_ratios!$BD$1</c:f>
              <c:strCache>
                <c:ptCount val="1"/>
                <c:pt idx="0">
                  <c:v>dividendYield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csco_ratios!$BD$2:$BD$38</c:f>
              <c:numCache>
                <c:formatCode>General</c:formatCode>
                <c:ptCount val="37"/>
                <c:pt idx="0">
                  <c:v>3.2978811113859301E-2</c:v>
                </c:pt>
                <c:pt idx="1">
                  <c:v>2.9558493571215198E-2</c:v>
                </c:pt>
                <c:pt idx="2">
                  <c:v>3.28976404505665E-2</c:v>
                </c:pt>
                <c:pt idx="3">
                  <c:v>2.6363278361570298E-2</c:v>
                </c:pt>
                <c:pt idx="4">
                  <c:v>3.0607925499006799E-2</c:v>
                </c:pt>
                <c:pt idx="5">
                  <c:v>2.39345665219424E-2</c:v>
                </c:pt>
                <c:pt idx="6">
                  <c:v>2.8983383070819501E-2</c:v>
                </c:pt>
                <c:pt idx="7">
                  <c:v>3.48984771573604E-2</c:v>
                </c:pt>
                <c:pt idx="8">
                  <c:v>3.07905542876689E-2</c:v>
                </c:pt>
                <c:pt idx="9">
                  <c:v>2.81883306106229E-2</c:v>
                </c:pt>
                <c:pt idx="10">
                  <c:v>2.7647197046531801E-2</c:v>
                </c:pt>
                <c:pt idx="11">
                  <c:v>2.43580261903973E-2</c:v>
                </c:pt>
                <c:pt idx="12">
                  <c:v>1.78149030387405E-2</c:v>
                </c:pt>
                <c:pt idx="13">
                  <c:v>7.4520264472192101E-3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0E-4AC8-956A-719C31DA9D34}"/>
            </c:ext>
          </c:extLst>
        </c:ser>
        <c:ser>
          <c:idx val="2"/>
          <c:order val="3"/>
          <c:tx>
            <c:strRef>
              <c:f>csco_ratios!$AX$1</c:f>
              <c:strCache>
                <c:ptCount val="1"/>
                <c:pt idx="0">
                  <c:v>priceEarningsRatio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csco_ratios!$AX$2:$AX$38</c:f>
              <c:numCache>
                <c:formatCode>General</c:formatCode>
                <c:ptCount val="37"/>
                <c:pt idx="0">
                  <c:v>18.757639534883701</c:v>
                </c:pt>
                <c:pt idx="1">
                  <c:v>16.9035415840799</c:v>
                </c:pt>
                <c:pt idx="2">
                  <c:v>16.017008127328101</c:v>
                </c:pt>
                <c:pt idx="3">
                  <c:v>22.072716457369399</c:v>
                </c:pt>
                <c:pt idx="4">
                  <c:v>17.527233814874201</c:v>
                </c:pt>
                <c:pt idx="5">
                  <c:v>21.4960906978745</c:v>
                </c:pt>
                <c:pt idx="6">
                  <c:v>1871.9190000000001</c:v>
                </c:pt>
                <c:pt idx="7">
                  <c:v>16.434093037777</c:v>
                </c:pt>
                <c:pt idx="8">
                  <c:v>14.365219294161401</c:v>
                </c:pt>
                <c:pt idx="9">
                  <c:v>16.140028950005501</c:v>
                </c:pt>
                <c:pt idx="10">
                  <c:v>17.3089239780975</c:v>
                </c:pt>
                <c:pt idx="11">
                  <c:v>13.6120905539417</c:v>
                </c:pt>
                <c:pt idx="12">
                  <c:v>10.478211665215699</c:v>
                </c:pt>
                <c:pt idx="13">
                  <c:v>13.6052588597842</c:v>
                </c:pt>
                <c:pt idx="14">
                  <c:v>17.025523368095701</c:v>
                </c:pt>
                <c:pt idx="15">
                  <c:v>20.788496902510499</c:v>
                </c:pt>
                <c:pt idx="16">
                  <c:v>16.6748609041232</c:v>
                </c:pt>
                <c:pt idx="17">
                  <c:v>23.921089594981499</c:v>
                </c:pt>
                <c:pt idx="18">
                  <c:v>19.9528028673835</c:v>
                </c:pt>
                <c:pt idx="19">
                  <c:v>21.638399233582899</c:v>
                </c:pt>
                <c:pt idx="20">
                  <c:v>32.513701431492798</c:v>
                </c:pt>
                <c:pt idx="21">
                  <c:v>37.9893571827836</c:v>
                </c:pt>
                <c:pt idx="22">
                  <c:v>45.587860538827201</c:v>
                </c:pt>
                <c:pt idx="23">
                  <c:v>-135.26209072978301</c:v>
                </c:pt>
                <c:pt idx="24">
                  <c:v>162.83986881559201</c:v>
                </c:pt>
                <c:pt idx="25">
                  <c:v>98.485095419847298</c:v>
                </c:pt>
                <c:pt idx="26">
                  <c:v>76.160738093968305</c:v>
                </c:pt>
                <c:pt idx="27">
                  <c:v>50.466348615734603</c:v>
                </c:pt>
                <c:pt idx="28">
                  <c:v>34.992562551734103</c:v>
                </c:pt>
                <c:pt idx="29">
                  <c:v>20.898459055409798</c:v>
                </c:pt>
                <c:pt idx="30">
                  <c:v>20.800248396316199</c:v>
                </c:pt>
                <c:pt idx="31">
                  <c:v>38.900042790697597</c:v>
                </c:pt>
                <c:pt idx="32">
                  <c:v>37.066499999999998</c:v>
                </c:pt>
                <c:pt idx="33">
                  <c:v>27.256999999999898</c:v>
                </c:pt>
                <c:pt idx="34">
                  <c:v>24.532882919999999</c:v>
                </c:pt>
                <c:pt idx="35">
                  <c:v>70.844040840000005</c:v>
                </c:pt>
                <c:pt idx="36">
                  <c:v>7.7257999999999996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0E-4AC8-956A-719C31DA9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172975"/>
        <c:axId val="646006223"/>
      </c:scatterChart>
      <c:valAx>
        <c:axId val="187391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18943"/>
        <c:crosses val="autoZero"/>
        <c:crossBetween val="midCat"/>
      </c:valAx>
      <c:valAx>
        <c:axId val="18739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17023"/>
        <c:crosses val="autoZero"/>
        <c:crossBetween val="midCat"/>
      </c:valAx>
      <c:valAx>
        <c:axId val="646006223"/>
        <c:scaling>
          <c:orientation val="minMax"/>
          <c:max val="2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72975"/>
        <c:crosses val="max"/>
        <c:crossBetween val="midCat"/>
      </c:valAx>
      <c:valAx>
        <c:axId val="3571729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600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csco_ratios!$K$1</c:f>
              <c:strCache>
                <c:ptCount val="1"/>
                <c:pt idx="0">
                  <c:v>daysOfPayablesOutstanding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csco_ratios!$K$2:$K$38</c:f>
              <c:numCache>
                <c:formatCode>General</c:formatCode>
                <c:ptCount val="37"/>
                <c:pt idx="0">
                  <c:v>44.319367588932799</c:v>
                </c:pt>
                <c:pt idx="1">
                  <c:v>39.738526712167499</c:v>
                </c:pt>
                <c:pt idx="2">
                  <c:v>43.117976073333601</c:v>
                </c:pt>
                <c:pt idx="3">
                  <c:v>48.099196607899998</c:v>
                </c:pt>
                <c:pt idx="4">
                  <c:v>45.951299807015502</c:v>
                </c:pt>
                <c:pt idx="5">
                  <c:v>39.065131510552</c:v>
                </c:pt>
                <c:pt idx="6">
                  <c:v>37.116000854518198</c:v>
                </c:pt>
                <c:pt idx="7">
                  <c:v>28.4306281986389</c:v>
                </c:pt>
                <c:pt idx="8">
                  <c:v>21.0772680045934</c:v>
                </c:pt>
                <c:pt idx="9">
                  <c:v>20.685831622176501</c:v>
                </c:pt>
                <c:pt idx="10">
                  <c:v>19.443555463789799</c:v>
                </c:pt>
                <c:pt idx="11">
                  <c:v>19.595398340898399</c:v>
                </c:pt>
                <c:pt idx="12">
                  <c:v>17.563018149226899</c:v>
                </c:pt>
                <c:pt idx="13">
                  <c:v>19.1667665747512</c:v>
                </c:pt>
                <c:pt idx="14">
                  <c:v>22.690491074529401</c:v>
                </c:pt>
                <c:pt idx="15">
                  <c:v>18.918451969592201</c:v>
                </c:pt>
                <c:pt idx="16">
                  <c:v>22.5658081957882</c:v>
                </c:pt>
                <c:pt idx="17">
                  <c:v>22.794374702049801</c:v>
                </c:pt>
                <c:pt idx="18">
                  <c:v>32.987573174489</c:v>
                </c:pt>
                <c:pt idx="19">
                  <c:v>32.998154981549803</c:v>
                </c:pt>
                <c:pt idx="20">
                  <c:v>34.658910247145499</c:v>
                </c:pt>
                <c:pt idx="21">
                  <c:v>38.407440212577498</c:v>
                </c:pt>
                <c:pt idx="22">
                  <c:v>24.8551144595769</c:v>
                </c:pt>
                <c:pt idx="23">
                  <c:v>20.948222083593201</c:v>
                </c:pt>
                <c:pt idx="24">
                  <c:v>39.984435220871603</c:v>
                </c:pt>
                <c:pt idx="25">
                  <c:v>32.195754716981099</c:v>
                </c:pt>
                <c:pt idx="26">
                  <c:v>31.2755238264652</c:v>
                </c:pt>
                <c:pt idx="27">
                  <c:v>33.738160185385901</c:v>
                </c:pt>
                <c:pt idx="28">
                  <c:v>39.787081998096198</c:v>
                </c:pt>
                <c:pt idx="29">
                  <c:v>33.891659111514002</c:v>
                </c:pt>
                <c:pt idx="30">
                  <c:v>30.289267015706798</c:v>
                </c:pt>
                <c:pt idx="31">
                  <c:v>45.787201625190399</c:v>
                </c:pt>
                <c:pt idx="32">
                  <c:v>56.933014354066898</c:v>
                </c:pt>
                <c:pt idx="33">
                  <c:v>47.235294117647001</c:v>
                </c:pt>
                <c:pt idx="34">
                  <c:v>79.6943231441048</c:v>
                </c:pt>
                <c:pt idx="35">
                  <c:v>47.6086956521739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6D-4CC5-9DCA-7DADAB9601D7}"/>
            </c:ext>
          </c:extLst>
        </c:ser>
        <c:ser>
          <c:idx val="1"/>
          <c:order val="1"/>
          <c:tx>
            <c:strRef>
              <c:f>csco_ratios!$AE$1</c:f>
              <c:strCache>
                <c:ptCount val="1"/>
                <c:pt idx="0">
                  <c:v>receivablesTurnover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csco_ratios!$AE$2:$AE$38</c:f>
              <c:numCache>
                <c:formatCode>General</c:formatCode>
                <c:ptCount val="37"/>
                <c:pt idx="0">
                  <c:v>5.3679537064750997</c:v>
                </c:pt>
                <c:pt idx="1">
                  <c:v>6.1913969150553898</c:v>
                </c:pt>
                <c:pt idx="2">
                  <c:v>4.8975966562173401</c:v>
                </c:pt>
                <c:pt idx="3">
                  <c:v>4.9101123595505598</c:v>
                </c:pt>
                <c:pt idx="4">
                  <c:v>4.6850707973011501</c:v>
                </c:pt>
                <c:pt idx="5">
                  <c:v>4.90307953901379</c:v>
                </c:pt>
                <c:pt idx="6">
                  <c:v>4.6967533085784998</c:v>
                </c:pt>
                <c:pt idx="7">
                  <c:v>4.7995400919815996</c:v>
                </c:pt>
                <c:pt idx="8">
                  <c:v>4.8667852554600204</c:v>
                </c:pt>
                <c:pt idx="9">
                  <c:v>4.9985765124555099</c:v>
                </c:pt>
                <c:pt idx="10">
                  <c:v>5.0635875402792596</c:v>
                </c:pt>
                <c:pt idx="11">
                  <c:v>5.1127590196697099</c:v>
                </c:pt>
                <c:pt idx="12">
                  <c:v>5.7361145703611403</c:v>
                </c:pt>
                <c:pt idx="13">
                  <c:v>5.5343834037648802</c:v>
                </c:pt>
                <c:pt idx="14">
                  <c:v>5.5365044247787596</c:v>
                </c:pt>
                <c:pt idx="15">
                  <c:v>11.368271954674199</c:v>
                </c:pt>
                <c:pt idx="16">
                  <c:v>10.348076419785301</c:v>
                </c:pt>
                <c:pt idx="17">
                  <c:v>8.7545750814740497</c:v>
                </c:pt>
                <c:pt idx="18">
                  <c:v>8.6236754465637304</c:v>
                </c:pt>
                <c:pt idx="19">
                  <c:v>11.1917870036101</c:v>
                </c:pt>
                <c:pt idx="20">
                  <c:v>12.079452054794499</c:v>
                </c:pt>
                <c:pt idx="21">
                  <c:v>13.9733530717986</c:v>
                </c:pt>
                <c:pt idx="22">
                  <c:v>14.073660714285699</c:v>
                </c:pt>
                <c:pt idx="23">
                  <c:v>11.915018706573999</c:v>
                </c:pt>
                <c:pt idx="24">
                  <c:v>6.5562868029095904</c:v>
                </c:pt>
                <c:pt idx="25">
                  <c:v>9.7232000000000003</c:v>
                </c:pt>
                <c:pt idx="26">
                  <c:v>6.4917705295471899</c:v>
                </c:pt>
                <c:pt idx="27">
                  <c:v>5.5025337469807303</c:v>
                </c:pt>
                <c:pt idx="28">
                  <c:v>6.5761384197707597</c:v>
                </c:pt>
                <c:pt idx="29">
                  <c:v>4.69218749629517</c:v>
                </c:pt>
                <c:pt idx="30">
                  <c:v>5.2314814814814801</c:v>
                </c:pt>
                <c:pt idx="31">
                  <c:v>5.0271107668474002</c:v>
                </c:pt>
                <c:pt idx="32">
                  <c:v>5.2814930015551997</c:v>
                </c:pt>
                <c:pt idx="33">
                  <c:v>5.2795389048991304</c:v>
                </c:pt>
                <c:pt idx="34">
                  <c:v>4.3899371069182296</c:v>
                </c:pt>
                <c:pt idx="35">
                  <c:v>3.7432432432432399</c:v>
                </c:pt>
                <c:pt idx="36">
                  <c:v>6.875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6D-4CC5-9DCA-7DADAB9601D7}"/>
            </c:ext>
          </c:extLst>
        </c:ser>
        <c:ser>
          <c:idx val="2"/>
          <c:order val="2"/>
          <c:tx>
            <c:strRef>
              <c:f>csco_ratios!$AF$1</c:f>
              <c:strCache>
                <c:ptCount val="1"/>
                <c:pt idx="0">
                  <c:v>payablesTurnover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csco_ratios!$AF$2:$AF$38</c:f>
              <c:numCache>
                <c:formatCode>General</c:formatCode>
                <c:ptCount val="37"/>
                <c:pt idx="0">
                  <c:v>8.2356770833333304</c:v>
                </c:pt>
                <c:pt idx="1">
                  <c:v>9.1850410722005993</c:v>
                </c:pt>
                <c:pt idx="2">
                  <c:v>8.4651468654098991</c:v>
                </c:pt>
                <c:pt idx="3">
                  <c:v>7.5884843353090599</c:v>
                </c:pt>
                <c:pt idx="4">
                  <c:v>7.9431920649233501</c:v>
                </c:pt>
                <c:pt idx="5">
                  <c:v>9.3433705682370007</c:v>
                </c:pt>
                <c:pt idx="6">
                  <c:v>9.8340336134453707</c:v>
                </c:pt>
                <c:pt idx="7">
                  <c:v>12.838267148014401</c:v>
                </c:pt>
                <c:pt idx="8">
                  <c:v>17.317234848484802</c:v>
                </c:pt>
                <c:pt idx="9">
                  <c:v>17.644927536231801</c:v>
                </c:pt>
                <c:pt idx="10">
                  <c:v>18.7722868217054</c:v>
                </c:pt>
                <c:pt idx="11">
                  <c:v>18.6268221574344</c:v>
                </c:pt>
                <c:pt idx="12">
                  <c:v>20.7823050058207</c:v>
                </c:pt>
                <c:pt idx="13">
                  <c:v>19.043378995433699</c:v>
                </c:pt>
                <c:pt idx="14">
                  <c:v>16.086033519552998</c:v>
                </c:pt>
                <c:pt idx="15">
                  <c:v>19.293333333333301</c:v>
                </c:pt>
                <c:pt idx="16">
                  <c:v>16.174913693901001</c:v>
                </c:pt>
                <c:pt idx="17">
                  <c:v>16.012722646310401</c:v>
                </c:pt>
                <c:pt idx="18">
                  <c:v>11.0647727272727</c:v>
                </c:pt>
                <c:pt idx="19">
                  <c:v>11.061224489795899</c:v>
                </c:pt>
                <c:pt idx="20">
                  <c:v>10.531202435312</c:v>
                </c:pt>
                <c:pt idx="21">
                  <c:v>9.5033670033669999</c:v>
                </c:pt>
                <c:pt idx="22">
                  <c:v>14.685106382978701</c:v>
                </c:pt>
                <c:pt idx="23">
                  <c:v>17.423913043478201</c:v>
                </c:pt>
                <c:pt idx="24">
                  <c:v>9.1285520974289494</c:v>
                </c:pt>
                <c:pt idx="25">
                  <c:v>11.336898395721899</c:v>
                </c:pt>
                <c:pt idx="26">
                  <c:v>11.670468</c:v>
                </c:pt>
                <c:pt idx="27">
                  <c:v>10.8186100840822</c:v>
                </c:pt>
                <c:pt idx="28">
                  <c:v>9.1738318486755208</c:v>
                </c:pt>
                <c:pt idx="29">
                  <c:v>10.769611449207501</c:v>
                </c:pt>
                <c:pt idx="30">
                  <c:v>12.050473186119801</c:v>
                </c:pt>
                <c:pt idx="31">
                  <c:v>7.9716599190283404</c:v>
                </c:pt>
                <c:pt idx="32">
                  <c:v>6.4110429447852697</c:v>
                </c:pt>
                <c:pt idx="33">
                  <c:v>7.7272727272727204</c:v>
                </c:pt>
                <c:pt idx="34">
                  <c:v>4.58</c:v>
                </c:pt>
                <c:pt idx="35">
                  <c:v>7.6666666666666599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6D-4CC5-9DCA-7DADAB9601D7}"/>
            </c:ext>
          </c:extLst>
        </c:ser>
        <c:ser>
          <c:idx val="3"/>
          <c:order val="3"/>
          <c:tx>
            <c:strRef>
              <c:f>csco_ratios!$AG$1</c:f>
              <c:strCache>
                <c:ptCount val="1"/>
                <c:pt idx="0">
                  <c:v>inventoryTurnover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csco_ratios!$AG$2:$AG$38</c:f>
              <c:numCache>
                <c:formatCode>General</c:formatCode>
                <c:ptCount val="37"/>
                <c:pt idx="0">
                  <c:v>5.62555588496887</c:v>
                </c:pt>
                <c:pt idx="1">
                  <c:v>5.8301317233808998</c:v>
                </c:pt>
                <c:pt idx="2">
                  <c:v>7.5190809968847301</c:v>
                </c:pt>
                <c:pt idx="3">
                  <c:v>11.497113534316799</c:v>
                </c:pt>
                <c:pt idx="4">
                  <c:v>13.7425897035881</c:v>
                </c:pt>
                <c:pt idx="5">
                  <c:v>13.9103398409255</c:v>
                </c:pt>
                <c:pt idx="6">
                  <c:v>10.1430119176598</c:v>
                </c:pt>
                <c:pt idx="7">
                  <c:v>11.0030940594059</c:v>
                </c:pt>
                <c:pt idx="8">
                  <c:v>15.0262941659819</c:v>
                </c:pt>
                <c:pt idx="9">
                  <c:v>11.9729563614013</c:v>
                </c:pt>
                <c:pt idx="10">
                  <c:v>12.176618478944</c:v>
                </c:pt>
                <c:pt idx="11">
                  <c:v>12.9857723577235</c:v>
                </c:pt>
                <c:pt idx="12">
                  <c:v>10.734816596512299</c:v>
                </c:pt>
                <c:pt idx="13">
                  <c:v>11.2261103633916</c:v>
                </c:pt>
                <c:pt idx="14">
                  <c:v>10.849284099472399</c:v>
                </c:pt>
                <c:pt idx="15">
                  <c:v>12.1256983240223</c:v>
                </c:pt>
                <c:pt idx="16">
                  <c:v>11.3813765182186</c:v>
                </c:pt>
                <c:pt idx="17">
                  <c:v>9.5204236006051399</c:v>
                </c:pt>
                <c:pt idx="18">
                  <c:v>7.10211524434719</c:v>
                </c:pt>
                <c:pt idx="19">
                  <c:v>6.2683114880493402</c:v>
                </c:pt>
                <c:pt idx="20">
                  <c:v>5.7323943661971803</c:v>
                </c:pt>
                <c:pt idx="21">
                  <c:v>6.4662084765177497</c:v>
                </c:pt>
                <c:pt idx="22">
                  <c:v>7.8431818181818098</c:v>
                </c:pt>
                <c:pt idx="23">
                  <c:v>6.6633016627078296</c:v>
                </c:pt>
                <c:pt idx="24">
                  <c:v>5.4756493506493502</c:v>
                </c:pt>
                <c:pt idx="25">
                  <c:v>6.5030674846625702</c:v>
                </c:pt>
                <c:pt idx="26">
                  <c:v>8.0600271833717301</c:v>
                </c:pt>
                <c:pt idx="27">
                  <c:v>8.8008654099113706</c:v>
                </c:pt>
                <c:pt idx="28">
                  <c:v>4.6810032272201996</c:v>
                </c:pt>
                <c:pt idx="29">
                  <c:v>9.0521641371556996</c:v>
                </c:pt>
                <c:pt idx="30">
                  <c:v>13.691756272401401</c:v>
                </c:pt>
                <c:pt idx="31">
                  <c:v>8.3787234042553198</c:v>
                </c:pt>
                <c:pt idx="32">
                  <c:v>11.4835164835164</c:v>
                </c:pt>
                <c:pt idx="33">
                  <c:v>9.7540983606557301</c:v>
                </c:pt>
                <c:pt idx="34">
                  <c:v>6.1891891891891797</c:v>
                </c:pt>
                <c:pt idx="35">
                  <c:v>4.4230769230769198</c:v>
                </c:pt>
                <c:pt idx="3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6D-4CC5-9DCA-7DADAB960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374271"/>
        <c:axId val="1875373311"/>
      </c:scatterChart>
      <c:scatterChart>
        <c:scatterStyle val="smoothMarker"/>
        <c:varyColors val="0"/>
        <c:ser>
          <c:idx val="4"/>
          <c:order val="4"/>
          <c:tx>
            <c:strRef>
              <c:f>csco_ratios!$AI$1</c:f>
              <c:strCache>
                <c:ptCount val="1"/>
                <c:pt idx="0">
                  <c:v>assetTurnover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csco_ratios!$AI$2:$AI$38</c:f>
              <c:numCache>
                <c:formatCode>General</c:formatCode>
                <c:ptCount val="37"/>
                <c:pt idx="0">
                  <c:v>0.43245480777732198</c:v>
                </c:pt>
                <c:pt idx="1">
                  <c:v>0.55961591328594396</c:v>
                </c:pt>
                <c:pt idx="2">
                  <c:v>0.54846705389246997</c:v>
                </c:pt>
                <c:pt idx="3">
                  <c:v>0.51096956829440898</c:v>
                </c:pt>
                <c:pt idx="4">
                  <c:v>0.51976215828703298</c:v>
                </c:pt>
                <c:pt idx="5">
                  <c:v>0.53075373492990296</c:v>
                </c:pt>
                <c:pt idx="6">
                  <c:v>0.45346742167965798</c:v>
                </c:pt>
                <c:pt idx="7">
                  <c:v>0.36978693247469502</c:v>
                </c:pt>
                <c:pt idx="8">
                  <c:v>0.40481866307171199</c:v>
                </c:pt>
                <c:pt idx="9">
                  <c:v>0.43320908345890502</c:v>
                </c:pt>
                <c:pt idx="10">
                  <c:v>0.44839918580097698</c:v>
                </c:pt>
                <c:pt idx="11">
                  <c:v>0.48034904289907199</c:v>
                </c:pt>
                <c:pt idx="12">
                  <c:v>0.50197800760688305</c:v>
                </c:pt>
                <c:pt idx="13">
                  <c:v>0.496216774786153</c:v>
                </c:pt>
                <c:pt idx="14">
                  <c:v>0.49352890422778201</c:v>
                </c:pt>
                <c:pt idx="15">
                  <c:v>0.53013445279473903</c:v>
                </c:pt>
                <c:pt idx="16">
                  <c:v>0.67320461742772497</c:v>
                </c:pt>
                <c:pt idx="17">
                  <c:v>0.65470566179227596</c:v>
                </c:pt>
                <c:pt idx="18">
                  <c:v>0.65760129285466895</c:v>
                </c:pt>
                <c:pt idx="19">
                  <c:v>0.73195997993093798</c:v>
                </c:pt>
                <c:pt idx="20">
                  <c:v>0.61934595718379504</c:v>
                </c:pt>
                <c:pt idx="21">
                  <c:v>0.50874498073139796</c:v>
                </c:pt>
                <c:pt idx="22">
                  <c:v>0.50046302420955102</c:v>
                </c:pt>
                <c:pt idx="23">
                  <c:v>0.63264089902945597</c:v>
                </c:pt>
                <c:pt idx="24">
                  <c:v>0.575844234864618</c:v>
                </c:pt>
                <c:pt idx="25">
                  <c:v>0.82539898132427802</c:v>
                </c:pt>
                <c:pt idx="26">
                  <c:v>0.94864380956866901</c:v>
                </c:pt>
                <c:pt idx="27">
                  <c:v>1.1812527329500599</c:v>
                </c:pt>
                <c:pt idx="28">
                  <c:v>1.1283044720006801</c:v>
                </c:pt>
                <c:pt idx="29">
                  <c:v>1.12612510591659</c:v>
                </c:pt>
                <c:pt idx="30">
                  <c:v>1.1796526525576501</c:v>
                </c:pt>
                <c:pt idx="31">
                  <c:v>1.0903897849462301</c:v>
                </c:pt>
                <c:pt idx="32">
                  <c:v>1.0484717505402901</c:v>
                </c:pt>
                <c:pt idx="33">
                  <c:v>1.1888384166125801</c:v>
                </c:pt>
                <c:pt idx="34">
                  <c:v>0.84401451027811303</c:v>
                </c:pt>
                <c:pt idx="35">
                  <c:v>1.6787878787878701</c:v>
                </c:pt>
                <c:pt idx="36">
                  <c:v>1.1458333333333299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6D-4CC5-9DCA-7DADAB960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374751"/>
        <c:axId val="1855302319"/>
      </c:scatterChart>
      <c:valAx>
        <c:axId val="187537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73311"/>
        <c:crosses val="autoZero"/>
        <c:crossBetween val="midCat"/>
      </c:valAx>
      <c:valAx>
        <c:axId val="1875373311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74271"/>
        <c:crosses val="autoZero"/>
        <c:crossBetween val="midCat"/>
      </c:valAx>
      <c:valAx>
        <c:axId val="1855302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74751"/>
        <c:crosses val="max"/>
        <c:crossBetween val="midCat"/>
      </c:valAx>
      <c:valAx>
        <c:axId val="18753747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530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debtRatio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Sheet2!$B$2:$B$38</c:f>
              <c:numCache>
                <c:formatCode>General</c:formatCode>
                <c:ptCount val="37"/>
                <c:pt idx="0">
                  <c:v>0.24886466848319699</c:v>
                </c:pt>
                <c:pt idx="1">
                  <c:v>8.2384243804736204E-2</c:v>
                </c:pt>
                <c:pt idx="2">
                  <c:v>0.101221250611689</c:v>
                </c:pt>
                <c:pt idx="3">
                  <c:v>0.118219022123757</c:v>
                </c:pt>
                <c:pt idx="4">
                  <c:v>0.15374316046935699</c:v>
                </c:pt>
                <c:pt idx="5">
                  <c:v>0.25222664198868999</c:v>
                </c:pt>
                <c:pt idx="6">
                  <c:v>0.23504375643476899</c:v>
                </c:pt>
                <c:pt idx="7">
                  <c:v>0.25972515367668503</c:v>
                </c:pt>
                <c:pt idx="8">
                  <c:v>0.235450300858185</c:v>
                </c:pt>
                <c:pt idx="9">
                  <c:v>0.22342066072734601</c:v>
                </c:pt>
                <c:pt idx="10">
                  <c:v>0.19887952517739199</c:v>
                </c:pt>
                <c:pt idx="11">
                  <c:v>0.16020199424850001</c:v>
                </c:pt>
                <c:pt idx="12">
                  <c:v>0.17794439782473601</c:v>
                </c:pt>
                <c:pt idx="13">
                  <c:v>0.19314541592513901</c:v>
                </c:pt>
                <c:pt idx="14">
                  <c:v>0.188389005300135</c:v>
                </c:pt>
                <c:pt idx="15">
                  <c:v>0.15111261155472</c:v>
                </c:pt>
                <c:pt idx="16">
                  <c:v>0.11735962134368499</c:v>
                </c:pt>
                <c:pt idx="17">
                  <c:v>0.120134983127109</c:v>
                </c:pt>
                <c:pt idx="18">
                  <c:v>0.14618492439108799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1.8181818181818101E-2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F5-644D-AA83-0C562E03494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debtEquityRatio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Sheet2!$C$2:$C$38</c:f>
              <c:numCache>
                <c:formatCode>General</c:formatCode>
                <c:ptCount val="37"/>
                <c:pt idx="0">
                  <c:v>0.68112721913016605</c:v>
                </c:pt>
                <c:pt idx="1">
                  <c:v>0.18918675174170799</c:v>
                </c:pt>
                <c:pt idx="2">
                  <c:v>0.239232645261861</c:v>
                </c:pt>
                <c:pt idx="3">
                  <c:v>0.27924894003634099</c:v>
                </c:pt>
                <c:pt idx="4">
                  <c:v>0.38457278481012602</c:v>
                </c:pt>
                <c:pt idx="5">
                  <c:v>0.73474129456971704</c:v>
                </c:pt>
                <c:pt idx="6">
                  <c:v>0.59182020183316297</c:v>
                </c:pt>
                <c:pt idx="7">
                  <c:v>0.509805403934257</c:v>
                </c:pt>
                <c:pt idx="8">
                  <c:v>0.45046787764409801</c:v>
                </c:pt>
                <c:pt idx="9">
                  <c:v>0.42464032692984</c:v>
                </c:pt>
                <c:pt idx="10">
                  <c:v>0.36901925486666298</c:v>
                </c:pt>
                <c:pt idx="11">
                  <c:v>0.27416790691381399</c:v>
                </c:pt>
                <c:pt idx="12">
                  <c:v>0.31827839613262898</c:v>
                </c:pt>
                <c:pt idx="13">
                  <c:v>0.35595336338052003</c:v>
                </c:pt>
                <c:pt idx="14">
                  <c:v>0.34536210597672501</c:v>
                </c:pt>
                <c:pt idx="15">
                  <c:v>0.26638548917121602</c:v>
                </c:pt>
                <c:pt idx="16">
                  <c:v>0.20065205367798999</c:v>
                </c:pt>
                <c:pt idx="17">
                  <c:v>0.20355781448538701</c:v>
                </c:pt>
                <c:pt idx="18">
                  <c:v>0.26480428236868497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4.0540540540540501E-2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F5-644D-AA83-0C562E034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505808"/>
        <c:axId val="89381087"/>
      </c:scatterChart>
      <c:scatterChart>
        <c:scatterStyle val="smoothMarker"/>
        <c:varyColors val="0"/>
        <c:ser>
          <c:idx val="2"/>
          <c:order val="2"/>
          <c:tx>
            <c:strRef>
              <c:f>Sheet2!$D$1</c:f>
              <c:strCache>
                <c:ptCount val="1"/>
                <c:pt idx="0">
                  <c:v>interestCoverage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Sheet2!$D$2:$D$38</c:f>
              <c:numCache>
                <c:formatCode>General</c:formatCode>
                <c:ptCount val="37"/>
                <c:pt idx="0">
                  <c:v>12.1083499005964</c:v>
                </c:pt>
                <c:pt idx="1">
                  <c:v>35.201405152224801</c:v>
                </c:pt>
                <c:pt idx="2">
                  <c:v>38.802777777777699</c:v>
                </c:pt>
                <c:pt idx="3">
                  <c:v>29.5691244239631</c:v>
                </c:pt>
                <c:pt idx="4">
                  <c:v>23.282051282051199</c:v>
                </c:pt>
                <c:pt idx="5">
                  <c:v>16.552968568102401</c:v>
                </c:pt>
                <c:pt idx="6">
                  <c:v>13.0530222693531</c:v>
                </c:pt>
                <c:pt idx="7">
                  <c:v>13.9059233449477</c:v>
                </c:pt>
                <c:pt idx="8">
                  <c:v>18.727810650887498</c:v>
                </c:pt>
                <c:pt idx="9">
                  <c:v>19.0282685512367</c:v>
                </c:pt>
                <c:pt idx="10">
                  <c:v>16.569148936170201</c:v>
                </c:pt>
                <c:pt idx="11">
                  <c:v>19.204116638078901</c:v>
                </c:pt>
                <c:pt idx="12">
                  <c:v>16.8875838926174</c:v>
                </c:pt>
                <c:pt idx="13">
                  <c:v>12.2197452229299</c:v>
                </c:pt>
                <c:pt idx="14">
                  <c:v>14.7094703049759</c:v>
                </c:pt>
                <c:pt idx="15">
                  <c:v>21.161849710982601</c:v>
                </c:pt>
                <c:pt idx="16">
                  <c:v>29.5987460815047</c:v>
                </c:pt>
                <c:pt idx="17">
                  <c:v>22.867374005304999</c:v>
                </c:pt>
                <c:pt idx="18">
                  <c:v>47.270270270270203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F5-644D-AA83-0C562E034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77264"/>
        <c:axId val="2107775296"/>
      </c:scatterChart>
      <c:valAx>
        <c:axId val="16045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81087"/>
        <c:crosses val="autoZero"/>
        <c:crossBetween val="midCat"/>
      </c:valAx>
      <c:valAx>
        <c:axId val="893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05808"/>
        <c:crosses val="autoZero"/>
        <c:crossBetween val="midCat"/>
      </c:valAx>
      <c:valAx>
        <c:axId val="2107775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77264"/>
        <c:crosses val="max"/>
        <c:crossBetween val="midCat"/>
      </c:valAx>
      <c:valAx>
        <c:axId val="27827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777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</xdr:row>
      <xdr:rowOff>152400</xdr:rowOff>
    </xdr:from>
    <xdr:to>
      <xdr:col>8</xdr:col>
      <xdr:colOff>66675</xdr:colOff>
      <xdr:row>16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96045-D994-7BDC-3886-D44EA6D46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512762</xdr:colOff>
      <xdr:row>43</xdr:row>
      <xdr:rowOff>85725</xdr:rowOff>
    </xdr:from>
    <xdr:to>
      <xdr:col>7</xdr:col>
      <xdr:colOff>576262</xdr:colOff>
      <xdr:row>57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E14C2E-1E42-9CF4-31D5-2EB11FD93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414337</xdr:colOff>
      <xdr:row>28</xdr:row>
      <xdr:rowOff>130175</xdr:rowOff>
    </xdr:from>
    <xdr:to>
      <xdr:col>7</xdr:col>
      <xdr:colOff>592137</xdr:colOff>
      <xdr:row>43</xdr:row>
      <xdr:rowOff>15875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7C753C-3769-AB32-4655-69CC6F091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592137</xdr:colOff>
      <xdr:row>16</xdr:row>
      <xdr:rowOff>50800</xdr:rowOff>
    </xdr:from>
    <xdr:to>
      <xdr:col>7</xdr:col>
      <xdr:colOff>655637</xdr:colOff>
      <xdr:row>30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F87D41-D8B0-6D66-3A91-ED04FFC64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487362</xdr:colOff>
      <xdr:row>57</xdr:row>
      <xdr:rowOff>63500</xdr:rowOff>
    </xdr:from>
    <xdr:to>
      <xdr:col>7</xdr:col>
      <xdr:colOff>550862</xdr:colOff>
      <xdr:row>71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E8D803-BF1A-0FB9-3B34-4157BD25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298450</xdr:colOff>
      <xdr:row>13</xdr:row>
      <xdr:rowOff>50800</xdr:rowOff>
    </xdr:from>
    <xdr:to>
      <xdr:col>13</xdr:col>
      <xdr:colOff>742950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A5FDC-C19C-545D-202E-7A3A7F75A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0BAD-A281-0A4F-BFD7-A7BCE7281216}">
  <dimension ref="A1:BF28"/>
  <sheetViews>
    <sheetView tabSelected="1" workbookViewId="0"/>
  </sheetViews>
  <sheetFormatPr baseColWidth="10" defaultRowHeight="16" x14ac:dyDescent="0.2"/>
  <cols>
    <col min="1" max="16384" width="10.83203125" style="21"/>
  </cols>
  <sheetData>
    <row r="1" spans="1:58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1" t="s">
        <v>40</v>
      </c>
      <c r="AP1" s="21" t="s">
        <v>41</v>
      </c>
      <c r="AQ1" s="21" t="s">
        <v>42</v>
      </c>
      <c r="AR1" s="21" t="s">
        <v>43</v>
      </c>
      <c r="AS1" s="21" t="s">
        <v>44</v>
      </c>
      <c r="AT1" s="21" t="s">
        <v>45</v>
      </c>
      <c r="AU1" s="21" t="s">
        <v>46</v>
      </c>
      <c r="AV1" s="21" t="s">
        <v>47</v>
      </c>
      <c r="AW1" s="21" t="s">
        <v>48</v>
      </c>
      <c r="AX1" s="21" t="s">
        <v>49</v>
      </c>
      <c r="AY1" s="21" t="s">
        <v>50</v>
      </c>
      <c r="AZ1" s="21" t="s">
        <v>51</v>
      </c>
      <c r="BA1" s="21" t="s">
        <v>52</v>
      </c>
      <c r="BB1" s="21" t="s">
        <v>53</v>
      </c>
      <c r="BC1" s="21" t="s">
        <v>54</v>
      </c>
      <c r="BD1" s="21" t="s">
        <v>55</v>
      </c>
      <c r="BE1" s="21" t="s">
        <v>56</v>
      </c>
      <c r="BF1" s="21" t="s">
        <v>57</v>
      </c>
    </row>
    <row r="2" spans="1:58" x14ac:dyDescent="0.2">
      <c r="A2" s="21" t="s">
        <v>119</v>
      </c>
      <c r="B2" s="22">
        <v>45657</v>
      </c>
      <c r="C2" s="21">
        <v>2024</v>
      </c>
      <c r="D2" s="21" t="s">
        <v>59</v>
      </c>
      <c r="E2" s="21">
        <v>1.4555639666919</v>
      </c>
      <c r="F2" s="21">
        <v>1.14137017411052</v>
      </c>
      <c r="G2" s="21">
        <v>0.46339894019681999</v>
      </c>
      <c r="H2" s="21">
        <v>83.688997950173402</v>
      </c>
      <c r="I2" s="21">
        <v>144.824100186415</v>
      </c>
      <c r="J2" s="21">
        <v>228.51309813658901</v>
      </c>
      <c r="K2" s="21">
        <v>44.750489938339399</v>
      </c>
      <c r="L2" s="21">
        <v>183.76260819824901</v>
      </c>
      <c r="M2" s="21">
        <v>0.58764979501734405</v>
      </c>
      <c r="N2" s="21">
        <v>5.75134027120782E-2</v>
      </c>
      <c r="O2" s="21">
        <v>5.8735414695679597E-2</v>
      </c>
      <c r="P2" s="21">
        <v>5.6744717754651501E-2</v>
      </c>
      <c r="Q2" s="21">
        <v>1.6778523489932801E-3</v>
      </c>
      <c r="R2" s="21">
        <v>2.87669864108713E-2</v>
      </c>
      <c r="S2" s="21">
        <v>6.0177250114961701E-2</v>
      </c>
      <c r="T2" s="21">
        <v>3.9614444746130802E-2</v>
      </c>
      <c r="U2" s="21">
        <v>0.96610738255033501</v>
      </c>
      <c r="V2" s="21">
        <v>1.0212474297464</v>
      </c>
      <c r="W2" s="21">
        <v>5.75134027120782E-2</v>
      </c>
      <c r="X2" s="21">
        <v>0.17492006394883999</v>
      </c>
      <c r="Y2" s="21">
        <v>0.36591279628778001</v>
      </c>
      <c r="Z2" s="21">
        <v>0.22023013984418199</v>
      </c>
      <c r="AA2" s="21">
        <v>0.26788884128052798</v>
      </c>
      <c r="AB2" s="21">
        <v>3.5891758917589098</v>
      </c>
      <c r="AC2" s="21">
        <v>0.45018850679766897</v>
      </c>
      <c r="AD2" s="21">
        <v>2.0918857907278099</v>
      </c>
      <c r="AE2" s="21">
        <v>4.3613857130576799</v>
      </c>
      <c r="AF2" s="21">
        <v>8.1563352826510709</v>
      </c>
      <c r="AG2" s="21">
        <v>2.5202987591856401</v>
      </c>
      <c r="AH2" s="21">
        <v>6.0371251784864297</v>
      </c>
      <c r="AI2" s="21">
        <v>0.50695443645083904</v>
      </c>
      <c r="AJ2" s="21">
        <v>2.4086185819070902</v>
      </c>
      <c r="AK2" s="21">
        <v>2.0556234718826398</v>
      </c>
      <c r="AL2" s="21">
        <v>4.2316625916870398</v>
      </c>
      <c r="AM2" s="21">
        <v>1.0024313997915899</v>
      </c>
      <c r="AN2" s="21">
        <v>0.15533349101229799</v>
      </c>
      <c r="AO2" s="21">
        <v>0.85344499429006404</v>
      </c>
      <c r="AP2" s="21">
        <v>0.45018850679766897</v>
      </c>
      <c r="AQ2" s="21">
        <v>1.97320981472208</v>
      </c>
      <c r="AR2" s="21">
        <v>6.8233766233766202</v>
      </c>
      <c r="AS2" s="21">
        <v>1.95025983667409</v>
      </c>
      <c r="AT2" s="21">
        <v>1.0024313997915899</v>
      </c>
      <c r="AU2" s="21">
        <v>2.56127252205175</v>
      </c>
      <c r="AV2" s="21">
        <v>2.56127252205175</v>
      </c>
      <c r="AW2" s="21">
        <v>2.4151766004414998</v>
      </c>
      <c r="AX2" s="21">
        <v>42.562139631816599</v>
      </c>
      <c r="AY2" s="21">
        <v>18.218316978887898</v>
      </c>
      <c r="AZ2" s="21">
        <v>15.5483314300215</v>
      </c>
      <c r="BA2" s="21">
        <v>15.5483314300215</v>
      </c>
      <c r="BB2" s="21">
        <v>-4.5872528269846704</v>
      </c>
      <c r="BC2" s="21">
        <v>2.4151766004414998</v>
      </c>
      <c r="BD2" s="21">
        <v>2.3552185309834401E-2</v>
      </c>
      <c r="BE2" s="21">
        <v>23.8342782543826</v>
      </c>
      <c r="BF2" s="21">
        <v>2.56127252205175</v>
      </c>
    </row>
    <row r="3" spans="1:58" x14ac:dyDescent="0.2">
      <c r="A3" s="21" t="s">
        <v>119</v>
      </c>
      <c r="B3" s="22">
        <v>45291</v>
      </c>
      <c r="C3" s="21">
        <v>2023</v>
      </c>
      <c r="D3" s="21" t="s">
        <v>59</v>
      </c>
      <c r="E3" s="21">
        <v>1.8039448669201501</v>
      </c>
      <c r="F3" s="21">
        <v>1.3512832699619699</v>
      </c>
      <c r="G3" s="21">
        <v>0.50765209125475197</v>
      </c>
      <c r="H3" s="21">
        <v>68.487105694132396</v>
      </c>
      <c r="I3" s="21">
        <v>147.13705239989801</v>
      </c>
      <c r="J3" s="21">
        <v>215.62415809403001</v>
      </c>
      <c r="K3" s="21">
        <v>45.5902395665791</v>
      </c>
      <c r="L3" s="21">
        <v>170.03391852745099</v>
      </c>
      <c r="M3" s="21">
        <v>0.575415580914727</v>
      </c>
      <c r="N3" s="21">
        <v>8.4481984005750702E-2</v>
      </c>
      <c r="O3" s="21">
        <v>6.2719022373977806E-2</v>
      </c>
      <c r="P3" s="21">
        <v>5.5746248539850801E-2</v>
      </c>
      <c r="Q3" s="21">
        <v>8.3667621776504303E-2</v>
      </c>
      <c r="R3" s="21">
        <v>3.2589168461417198E-2</v>
      </c>
      <c r="S3" s="21">
        <v>6.9045340218576806E-2</v>
      </c>
      <c r="T3" s="21">
        <v>6.3402791826825802E-2</v>
      </c>
      <c r="U3" s="21">
        <v>0.888825214899713</v>
      </c>
      <c r="V3" s="21">
        <v>0.74239523505637095</v>
      </c>
      <c r="W3" s="21">
        <v>8.4481984005750702E-2</v>
      </c>
      <c r="X3" s="21">
        <v>0.17856805168881601</v>
      </c>
      <c r="Y3" s="21">
        <v>0.37832483807064698</v>
      </c>
      <c r="Z3" s="21">
        <v>0.264637040674359</v>
      </c>
      <c r="AA3" s="21">
        <v>0.27448162263419601</v>
      </c>
      <c r="AB3" s="21">
        <v>5.8762499999999998</v>
      </c>
      <c r="AC3" s="21">
        <v>0.51350238277342997</v>
      </c>
      <c r="AD3" s="21">
        <v>2.1186591581899501</v>
      </c>
      <c r="AE3" s="21">
        <v>5.3294703623498396</v>
      </c>
      <c r="AF3" s="21">
        <v>8.0060996272449998</v>
      </c>
      <c r="AG3" s="21">
        <v>2.4806803863922702</v>
      </c>
      <c r="AH3" s="21">
        <v>6.9443404467739898</v>
      </c>
      <c r="AI3" s="21">
        <v>0.58459841361558995</v>
      </c>
      <c r="AJ3" s="21">
        <v>2.7275</v>
      </c>
      <c r="AK3" s="21">
        <v>2.2293750000000001</v>
      </c>
      <c r="AL3" s="21">
        <v>3.7734375</v>
      </c>
      <c r="AM3" s="21">
        <v>0.90522243713732997</v>
      </c>
      <c r="AN3" s="21">
        <v>0.156851469134693</v>
      </c>
      <c r="AO3" s="21">
        <v>0.81736938588450903</v>
      </c>
      <c r="AP3" s="21">
        <v>0.51350238277342997</v>
      </c>
      <c r="AQ3" s="21">
        <v>0</v>
      </c>
      <c r="AR3" s="21">
        <v>5.47553324968632</v>
      </c>
      <c r="AS3" s="21">
        <v>1.98273512039981</v>
      </c>
      <c r="AT3" s="21">
        <v>0.90522243713732997</v>
      </c>
      <c r="AU3" s="21">
        <v>2.0997618358670702</v>
      </c>
      <c r="AV3" s="21">
        <v>2.0997618358670702</v>
      </c>
      <c r="AW3" s="21">
        <v>1.69531853715518</v>
      </c>
      <c r="AX3" s="21">
        <v>30.411347517730398</v>
      </c>
      <c r="AY3" s="21">
        <v>13.223437061956799</v>
      </c>
      <c r="AZ3" s="21">
        <v>10.808432630614099</v>
      </c>
      <c r="BA3" s="21">
        <v>10.808432630614099</v>
      </c>
      <c r="BB3" s="21">
        <v>-0.90613402807931598</v>
      </c>
      <c r="BC3" s="21">
        <v>1.69531853715518</v>
      </c>
      <c r="BD3" s="21">
        <v>2.9765943012211599E-2</v>
      </c>
      <c r="BE3" s="21">
        <v>16.2028332260141</v>
      </c>
      <c r="BF3" s="21">
        <v>2.0997618358670702</v>
      </c>
    </row>
    <row r="4" spans="1:58" x14ac:dyDescent="0.2">
      <c r="A4" s="21" t="s">
        <v>119</v>
      </c>
      <c r="B4" s="22">
        <v>44926</v>
      </c>
      <c r="C4" s="21">
        <v>2022</v>
      </c>
      <c r="D4" s="21" t="s">
        <v>59</v>
      </c>
      <c r="E4" s="21">
        <v>1.7399105296070001</v>
      </c>
      <c r="F4" s="21">
        <v>1.4419645004569701</v>
      </c>
      <c r="G4" s="21">
        <v>0.42334888643032298</v>
      </c>
      <c r="H4" s="21">
        <v>84.502471138610105</v>
      </c>
      <c r="I4" s="21">
        <v>96.496222630073802</v>
      </c>
      <c r="J4" s="21">
        <v>180.99869376868301</v>
      </c>
      <c r="K4" s="21">
        <v>54.121388023389798</v>
      </c>
      <c r="L4" s="21">
        <v>126.877305745294</v>
      </c>
      <c r="M4" s="21">
        <v>0.55804346185769205</v>
      </c>
      <c r="N4" s="21">
        <v>9.7921225382932103E-2</v>
      </c>
      <c r="O4" s="21">
        <v>0.101165773787067</v>
      </c>
      <c r="P4" s="21">
        <v>8.8847808043461804E-2</v>
      </c>
      <c r="Q4" s="21">
        <v>0.112809994406115</v>
      </c>
      <c r="R4" s="21">
        <v>5.0500176911447703E-2</v>
      </c>
      <c r="S4" s="21">
        <v>0.105249044714084</v>
      </c>
      <c r="T4" s="21">
        <v>7.1621733491542203E-2</v>
      </c>
      <c r="U4" s="21">
        <v>0.87823979116166295</v>
      </c>
      <c r="V4" s="21">
        <v>1.0331342708533999</v>
      </c>
      <c r="W4" s="21">
        <v>9.7921225382932103E-2</v>
      </c>
      <c r="X4" s="21">
        <v>0.18430956286789499</v>
      </c>
      <c r="Y4" s="21">
        <v>0.38412549440235899</v>
      </c>
      <c r="Z4" s="21">
        <v>0.26352774669211998</v>
      </c>
      <c r="AA4" s="21">
        <v>0.27752215818278603</v>
      </c>
      <c r="AB4" s="21">
        <v>8.8583617747440204</v>
      </c>
      <c r="AC4" s="21">
        <v>5.6777196044211699E-2</v>
      </c>
      <c r="AD4" s="21">
        <v>2.08413219816316</v>
      </c>
      <c r="AE4" s="21">
        <v>4.3194003096227496</v>
      </c>
      <c r="AF4" s="21">
        <v>6.7440990213010901</v>
      </c>
      <c r="AG4" s="21">
        <v>3.7825314820794298</v>
      </c>
      <c r="AH4" s="21">
        <v>6.5576447303315097</v>
      </c>
      <c r="AI4" s="21">
        <v>0.56838967694897402</v>
      </c>
      <c r="AJ4" s="21">
        <v>0.303011487115802</v>
      </c>
      <c r="AK4" s="21">
        <v>-2.32846941943495E-2</v>
      </c>
      <c r="AL4" s="21">
        <v>3.3852840732691698</v>
      </c>
      <c r="AM4" s="21">
        <v>0.57409766454352396</v>
      </c>
      <c r="AN4" s="21">
        <v>1.8410925828114301E-2</v>
      </c>
      <c r="AO4" s="21">
        <v>-7.68442622950819E-2</v>
      </c>
      <c r="AP4" s="21">
        <v>5.6777196044211699E-2</v>
      </c>
      <c r="AQ4" s="21">
        <v>0</v>
      </c>
      <c r="AR4" s="21">
        <v>0.92863939105613702</v>
      </c>
      <c r="AS4" s="21">
        <v>0.25992010652463299</v>
      </c>
      <c r="AT4" s="21">
        <v>0.57409766454352396</v>
      </c>
      <c r="AU4" s="21">
        <v>2.30035440548814</v>
      </c>
      <c r="AV4" s="21">
        <v>2.30035440548814</v>
      </c>
      <c r="AW4" s="21">
        <v>1.9418841017128099</v>
      </c>
      <c r="AX4" s="21">
        <v>21.856297239915001</v>
      </c>
      <c r="AY4" s="21">
        <v>-1372.5754666666601</v>
      </c>
      <c r="AZ4" s="21">
        <v>105.474549180327</v>
      </c>
      <c r="BA4" s="21">
        <v>105.474549180327</v>
      </c>
      <c r="BB4" s="21">
        <v>0.25070458598726097</v>
      </c>
      <c r="BC4" s="21">
        <v>1.9418841017128099</v>
      </c>
      <c r="BD4" s="21">
        <v>2.6266922445357201E-2</v>
      </c>
      <c r="BE4" s="21">
        <v>14.7070224570673</v>
      </c>
      <c r="BF4" s="21">
        <v>2.30035440548814</v>
      </c>
    </row>
    <row r="5" spans="1:58" x14ac:dyDescent="0.2">
      <c r="A5" s="21" t="s">
        <v>119</v>
      </c>
      <c r="B5" s="22">
        <v>44561</v>
      </c>
      <c r="C5" s="21">
        <v>2021</v>
      </c>
      <c r="D5" s="21" t="s">
        <v>59</v>
      </c>
      <c r="E5" s="21">
        <v>1.5755928590460899</v>
      </c>
      <c r="F5" s="21">
        <v>1.43032240873967</v>
      </c>
      <c r="G5" s="21">
        <v>0.49160671462829703</v>
      </c>
      <c r="H5" s="21">
        <v>76.647379313257503</v>
      </c>
      <c r="I5" s="21">
        <v>49.866686713777298</v>
      </c>
      <c r="J5" s="21">
        <v>126.514066027034</v>
      </c>
      <c r="K5" s="21">
        <v>50.0679095875307</v>
      </c>
      <c r="L5" s="21">
        <v>76.446156439504193</v>
      </c>
      <c r="M5" s="21">
        <v>0.57864171981247603</v>
      </c>
      <c r="N5" s="21">
        <v>0.112746547282172</v>
      </c>
      <c r="O5" s="21">
        <v>6.5485492249862706E-2</v>
      </c>
      <c r="P5" s="21">
        <v>5.3364024158466E-2</v>
      </c>
      <c r="Q5" s="21">
        <v>0.18510158013544001</v>
      </c>
      <c r="R5" s="21">
        <v>2.84347923933835E-2</v>
      </c>
      <c r="S5" s="21">
        <v>5.8537376358034701E-2</v>
      </c>
      <c r="T5" s="21">
        <v>7.6157192782255106E-2</v>
      </c>
      <c r="U5" s="21">
        <v>0.81489841986455902</v>
      </c>
      <c r="V5" s="21">
        <v>0.58082037834800504</v>
      </c>
      <c r="W5" s="21">
        <v>0.112746547282172</v>
      </c>
      <c r="X5" s="21">
        <v>0.20580623382468699</v>
      </c>
      <c r="Y5" s="21">
        <v>0.42368366188700202</v>
      </c>
      <c r="Z5" s="21">
        <v>0.28096007462064998</v>
      </c>
      <c r="AA5" s="21">
        <v>0.29759677183162703</v>
      </c>
      <c r="AB5" s="21">
        <v>10.509842519685</v>
      </c>
      <c r="AC5" s="21">
        <v>0.37709130672498598</v>
      </c>
      <c r="AD5" s="21">
        <v>2.0586532002131102</v>
      </c>
      <c r="AE5" s="21">
        <v>4.7620675784392601</v>
      </c>
      <c r="AF5" s="21">
        <v>7.2900986481549097</v>
      </c>
      <c r="AG5" s="21">
        <v>7.31951577402788</v>
      </c>
      <c r="AH5" s="21">
        <v>5.4788846465347598</v>
      </c>
      <c r="AI5" s="21">
        <v>0.53284572971756405</v>
      </c>
      <c r="AJ5" s="21">
        <v>2.1260789149198498</v>
      </c>
      <c r="AK5" s="21">
        <v>1.8178175092478399</v>
      </c>
      <c r="AL5" s="21">
        <v>3.8162762022194801</v>
      </c>
      <c r="AM5" s="21">
        <v>1.0253264740799299</v>
      </c>
      <c r="AN5" s="21">
        <v>0.14564767495882</v>
      </c>
      <c r="AO5" s="21">
        <v>0.85500942438741401</v>
      </c>
      <c r="AP5" s="21">
        <v>0.37709130672498598</v>
      </c>
      <c r="AQ5" s="21">
        <v>0</v>
      </c>
      <c r="AR5" s="21">
        <v>6.8970000000000002</v>
      </c>
      <c r="AS5" s="21">
        <v>1.92063492063492</v>
      </c>
      <c r="AT5" s="21">
        <v>1.0253264740799299</v>
      </c>
      <c r="AU5" s="21">
        <v>2.6834821283791599</v>
      </c>
      <c r="AV5" s="21">
        <v>2.6834821283791599</v>
      </c>
      <c r="AW5" s="21">
        <v>2.4463242809477501</v>
      </c>
      <c r="AX5" s="21">
        <v>45.842200237435598</v>
      </c>
      <c r="AY5" s="21">
        <v>19.644436153976599</v>
      </c>
      <c r="AZ5" s="21">
        <v>16.7961780484268</v>
      </c>
      <c r="BA5" s="21">
        <v>16.7961780484268</v>
      </c>
      <c r="BB5" s="21">
        <v>0</v>
      </c>
      <c r="BC5" s="21">
        <v>2.4463242809477501</v>
      </c>
      <c r="BD5" s="21">
        <v>2.2366432430584601E-2</v>
      </c>
      <c r="BE5" s="21">
        <v>19.630400754361101</v>
      </c>
      <c r="BF5" s="21">
        <v>2.6834821283791599</v>
      </c>
    </row>
    <row r="6" spans="1:58" x14ac:dyDescent="0.2">
      <c r="A6" s="21" t="s">
        <v>119</v>
      </c>
      <c r="B6" s="22">
        <v>44196</v>
      </c>
      <c r="C6" s="21">
        <v>2020</v>
      </c>
      <c r="D6" s="21" t="s">
        <v>59</v>
      </c>
      <c r="E6" s="21">
        <v>1.51367359215214</v>
      </c>
      <c r="F6" s="21">
        <v>1.41640831058257</v>
      </c>
      <c r="G6" s="21">
        <v>0.63018833001712005</v>
      </c>
      <c r="H6" s="21">
        <v>79.165035657240495</v>
      </c>
      <c r="I6" s="21">
        <v>40.997648819065901</v>
      </c>
      <c r="J6" s="21">
        <v>120.162684476306</v>
      </c>
      <c r="K6" s="21">
        <v>54.026397349577799</v>
      </c>
      <c r="L6" s="21">
        <v>66.136287126728604</v>
      </c>
      <c r="M6" s="21">
        <v>0.57899709792805498</v>
      </c>
      <c r="N6" s="21">
        <v>0.122404445344311</v>
      </c>
      <c r="O6" s="21">
        <v>5.9661199973003898E-2</v>
      </c>
      <c r="P6" s="21">
        <v>5.7996445524285102E-2</v>
      </c>
      <c r="Q6" s="21">
        <v>2.79034690799396E-2</v>
      </c>
      <c r="R6" s="21">
        <v>2.74889905419958E-2</v>
      </c>
      <c r="S6" s="21">
        <v>5.67403983712996E-2</v>
      </c>
      <c r="T6" s="21">
        <v>7.5389347669456305E-2</v>
      </c>
      <c r="U6" s="21">
        <v>0.97209653092005999</v>
      </c>
      <c r="V6" s="21">
        <v>0.48741040249953999</v>
      </c>
      <c r="W6" s="21">
        <v>0.122404445344311</v>
      </c>
      <c r="X6" s="21">
        <v>0.244266018361536</v>
      </c>
      <c r="Y6" s="21">
        <v>0.50419280290524904</v>
      </c>
      <c r="Z6" s="21">
        <v>0.27295857135999202</v>
      </c>
      <c r="AA6" s="21">
        <v>0.33519160704095502</v>
      </c>
      <c r="AB6" s="21">
        <v>7.0662337662337604</v>
      </c>
      <c r="AC6" s="21">
        <v>0.26715557883708702</v>
      </c>
      <c r="AD6" s="21">
        <v>2.06411356883459</v>
      </c>
      <c r="AE6" s="21">
        <v>4.6106213048438898</v>
      </c>
      <c r="AF6" s="21">
        <v>6.7559566787003602</v>
      </c>
      <c r="AG6" s="21">
        <v>8.9029495718363396</v>
      </c>
      <c r="AH6" s="21">
        <v>4.6943711057133797</v>
      </c>
      <c r="AI6" s="21">
        <v>0.473977160039666</v>
      </c>
      <c r="AJ6" s="21">
        <v>1.85230024213075</v>
      </c>
      <c r="AK6" s="21">
        <v>1.5484261501210601</v>
      </c>
      <c r="AL6" s="21">
        <v>5.3692493946731199</v>
      </c>
      <c r="AM6" s="21">
        <v>1.0244375484871899</v>
      </c>
      <c r="AN6" s="21">
        <v>0.137679692245393</v>
      </c>
      <c r="AO6" s="21">
        <v>0.83594771241830002</v>
      </c>
      <c r="AP6" s="21">
        <v>0.26715557883708702</v>
      </c>
      <c r="AQ6" s="21">
        <v>1.4519572953736599</v>
      </c>
      <c r="AR6" s="21">
        <v>6.09561752988047</v>
      </c>
      <c r="AS6" s="21">
        <v>1.67901234567901</v>
      </c>
      <c r="AT6" s="21">
        <v>1.0244375484871899</v>
      </c>
      <c r="AU6" s="21">
        <v>1.63691075162319</v>
      </c>
      <c r="AV6" s="21">
        <v>1.63691075162319</v>
      </c>
      <c r="AW6" s="21">
        <v>1.67314661087489</v>
      </c>
      <c r="AX6" s="21">
        <v>28.8491233514352</v>
      </c>
      <c r="AY6" s="21">
        <v>14.5373416731821</v>
      </c>
      <c r="AZ6" s="21">
        <v>12.152457516339799</v>
      </c>
      <c r="BA6" s="21">
        <v>12.152457516339799</v>
      </c>
      <c r="BB6" s="21">
        <v>-1.26685280804128</v>
      </c>
      <c r="BC6" s="21">
        <v>1.67314661087489</v>
      </c>
      <c r="BD6" s="21">
        <v>3.5510179495150299E-2</v>
      </c>
      <c r="BE6" s="21">
        <v>15.2389872495446</v>
      </c>
      <c r="BF6" s="21">
        <v>1.63691075162319</v>
      </c>
    </row>
    <row r="7" spans="1:58" x14ac:dyDescent="0.2">
      <c r="A7" s="21" t="s">
        <v>119</v>
      </c>
      <c r="B7" s="22">
        <v>43830</v>
      </c>
      <c r="C7" s="21">
        <v>2019</v>
      </c>
      <c r="D7" s="21" t="s">
        <v>59</v>
      </c>
      <c r="E7" s="21">
        <v>2.0790206619599698</v>
      </c>
      <c r="F7" s="21">
        <v>2.0203381047995301</v>
      </c>
      <c r="G7" s="21">
        <v>0.78748623615519098</v>
      </c>
      <c r="H7" s="21">
        <v>72.229833085886497</v>
      </c>
      <c r="I7" s="21">
        <v>18.084326807393602</v>
      </c>
      <c r="J7" s="21">
        <v>90.314159893280106</v>
      </c>
      <c r="K7" s="21">
        <v>43.813573225418303</v>
      </c>
      <c r="L7" s="21">
        <v>46.500586667861803</v>
      </c>
      <c r="M7" s="21">
        <v>0.58865343951050497</v>
      </c>
      <c r="N7" s="21">
        <v>9.9473613173167705E-2</v>
      </c>
      <c r="O7" s="21">
        <v>9.3219957709092499E-2</v>
      </c>
      <c r="P7" s="21">
        <v>7.7608314212444296E-2</v>
      </c>
      <c r="Q7" s="21">
        <v>0.167471042471042</v>
      </c>
      <c r="R7" s="21">
        <v>3.9037306086425201E-2</v>
      </c>
      <c r="S7" s="21">
        <v>7.4827571248861302E-2</v>
      </c>
      <c r="T7" s="21">
        <v>6.0626833749211601E-2</v>
      </c>
      <c r="U7" s="21">
        <v>0.83252895752895695</v>
      </c>
      <c r="V7" s="21">
        <v>0.93713251922207097</v>
      </c>
      <c r="W7" s="21">
        <v>9.9473613173167705E-2</v>
      </c>
      <c r="X7" s="21">
        <v>0.20842526901795699</v>
      </c>
      <c r="Y7" s="21">
        <v>0.39951416301565901</v>
      </c>
      <c r="Z7" s="21">
        <v>0.26751926284851801</v>
      </c>
      <c r="AA7" s="21">
        <v>0.28546632365248098</v>
      </c>
      <c r="AB7" s="21">
        <v>4.9853438556933396</v>
      </c>
      <c r="AC7" s="21">
        <v>0.28713355048859901</v>
      </c>
      <c r="AD7" s="21">
        <v>1.9168221055827801</v>
      </c>
      <c r="AE7" s="21">
        <v>5.0533136296464702</v>
      </c>
      <c r="AF7" s="21">
        <v>8.3307517084282399</v>
      </c>
      <c r="AG7" s="21">
        <v>20.1832229580573</v>
      </c>
      <c r="AH7" s="21">
        <v>4.4427343593843602</v>
      </c>
      <c r="AI7" s="21">
        <v>0.50300417529447705</v>
      </c>
      <c r="AJ7" s="21">
        <v>1.54108391608391</v>
      </c>
      <c r="AK7" s="21">
        <v>1.2217365967365901</v>
      </c>
      <c r="AL7" s="21">
        <v>5.6928904428904401</v>
      </c>
      <c r="AM7" s="21">
        <v>0.75391304347826005</v>
      </c>
      <c r="AN7" s="21">
        <v>0.11897691996220799</v>
      </c>
      <c r="AO7" s="21">
        <v>0.79277746265834703</v>
      </c>
      <c r="AP7" s="21">
        <v>0.28713355048859901</v>
      </c>
      <c r="AQ7" s="21">
        <v>0</v>
      </c>
      <c r="AR7" s="21">
        <v>4.8257299270072904</v>
      </c>
      <c r="AS7" s="21">
        <v>1.43061942115228</v>
      </c>
      <c r="AT7" s="21">
        <v>0.75391304347826005</v>
      </c>
      <c r="AU7" s="21">
        <v>1.8333874116166999</v>
      </c>
      <c r="AV7" s="21">
        <v>1.8333874116166999</v>
      </c>
      <c r="AW7" s="21">
        <v>1.9015197732487501</v>
      </c>
      <c r="AX7" s="21">
        <v>24.501495652173901</v>
      </c>
      <c r="AY7" s="21">
        <v>20.1598282852373</v>
      </c>
      <c r="AZ7" s="21">
        <v>15.9822575155984</v>
      </c>
      <c r="BA7" s="21">
        <v>15.9822575155984</v>
      </c>
      <c r="BB7" s="21">
        <v>-0.65069545830363495</v>
      </c>
      <c r="BC7" s="21">
        <v>1.9015197732487501</v>
      </c>
      <c r="BD7" s="21">
        <v>3.0770082536221301E-2</v>
      </c>
      <c r="BE7" s="21">
        <v>12.5785757827653</v>
      </c>
      <c r="BF7" s="21">
        <v>1.8333874116166999</v>
      </c>
    </row>
    <row r="8" spans="1:58" x14ac:dyDescent="0.2">
      <c r="A8" s="21" t="s">
        <v>119</v>
      </c>
      <c r="B8" s="22">
        <v>43465</v>
      </c>
      <c r="C8" s="21">
        <v>2018</v>
      </c>
      <c r="D8" s="21" t="s">
        <v>59</v>
      </c>
      <c r="E8" s="21">
        <v>2.4867299864314698</v>
      </c>
      <c r="F8" s="21">
        <v>2.44298507462686</v>
      </c>
      <c r="G8" s="21">
        <v>1.35088195386702</v>
      </c>
      <c r="H8" s="21">
        <v>59.263905325443702</v>
      </c>
      <c r="I8" s="21">
        <v>15.432513245554199</v>
      </c>
      <c r="J8" s="21">
        <v>74.696418570998006</v>
      </c>
      <c r="K8" s="21">
        <v>39.979016943817797</v>
      </c>
      <c r="L8" s="21">
        <v>34.717401627180102</v>
      </c>
      <c r="M8" s="21">
        <v>0.58982248520710001</v>
      </c>
      <c r="N8" s="21">
        <v>0.12311995696611</v>
      </c>
      <c r="O8" s="21">
        <v>0.114620763851533</v>
      </c>
      <c r="P8" s="21">
        <v>0.121979558902635</v>
      </c>
      <c r="Q8" s="21">
        <v>-6.4201238971278399E-2</v>
      </c>
      <c r="R8" s="21">
        <v>6.0544893360246897E-2</v>
      </c>
      <c r="S8" s="21">
        <v>0.117536075634433</v>
      </c>
      <c r="T8" s="21">
        <v>7.6082331666843903E-2</v>
      </c>
      <c r="U8" s="21">
        <v>1.0642012389712701</v>
      </c>
      <c r="V8" s="21">
        <v>0.93096819293953104</v>
      </c>
      <c r="W8" s="21">
        <v>0.12311995696611</v>
      </c>
      <c r="X8" s="21">
        <v>0.22844509948415601</v>
      </c>
      <c r="Y8" s="21">
        <v>0.44348150605407199</v>
      </c>
      <c r="Z8" s="21">
        <v>0.27057151066950902</v>
      </c>
      <c r="AA8" s="21">
        <v>0.30723047312631002</v>
      </c>
      <c r="AB8" s="21">
        <v>5.5445736434108497</v>
      </c>
      <c r="AC8" s="21">
        <v>0.40257129499766198</v>
      </c>
      <c r="AD8" s="21">
        <v>1.9413045281141099</v>
      </c>
      <c r="AE8" s="21">
        <v>6.1588921282798799</v>
      </c>
      <c r="AF8" s="21">
        <v>9.1297892720306493</v>
      </c>
      <c r="AG8" s="21">
        <v>23.6513647642679</v>
      </c>
      <c r="AH8" s="21">
        <v>4.8833666071240902</v>
      </c>
      <c r="AI8" s="21">
        <v>0.49635278160477603</v>
      </c>
      <c r="AJ8" s="21">
        <v>2.4673352435529998</v>
      </c>
      <c r="AK8" s="21">
        <v>2.0449856733524299</v>
      </c>
      <c r="AL8" s="21">
        <v>10.197994269340899</v>
      </c>
      <c r="AM8" s="21">
        <v>0.43976009878285399</v>
      </c>
      <c r="AN8" s="21">
        <v>0.18528240989779399</v>
      </c>
      <c r="AO8" s="21">
        <v>0.82882359772384095</v>
      </c>
      <c r="AP8" s="21">
        <v>0.40257129499766198</v>
      </c>
      <c r="AQ8" s="21">
        <v>2.4609888539582698</v>
      </c>
      <c r="AR8" s="21">
        <v>5.8419267299864304</v>
      </c>
      <c r="AS8" s="21">
        <v>2.1706579279052098</v>
      </c>
      <c r="AT8" s="21">
        <v>0.43976009878285399</v>
      </c>
      <c r="AU8" s="21">
        <v>1.9471699286780499</v>
      </c>
      <c r="AV8" s="21">
        <v>1.9471699286780499</v>
      </c>
      <c r="AW8" s="21">
        <v>2.0207832167832098</v>
      </c>
      <c r="AX8" s="21">
        <v>16.5665725877579</v>
      </c>
      <c r="AY8" s="21">
        <v>13.159016393442601</v>
      </c>
      <c r="AZ8" s="21">
        <v>10.906503309720099</v>
      </c>
      <c r="BA8" s="21">
        <v>10.906503309720099</v>
      </c>
      <c r="BB8" s="21">
        <v>0.165665725877579</v>
      </c>
      <c r="BC8" s="21">
        <v>2.0207832167832098</v>
      </c>
      <c r="BD8" s="21">
        <v>2.65450259221282E-2</v>
      </c>
      <c r="BE8" s="21">
        <v>11.4436020756866</v>
      </c>
      <c r="BF8" s="21">
        <v>1.9471699286780499</v>
      </c>
    </row>
    <row r="9" spans="1:58" x14ac:dyDescent="0.2">
      <c r="A9" s="21" t="s">
        <v>119</v>
      </c>
      <c r="B9" s="22">
        <v>43100</v>
      </c>
      <c r="C9" s="21">
        <v>2017</v>
      </c>
      <c r="D9" s="21" t="s">
        <v>59</v>
      </c>
      <c r="E9" s="21">
        <v>2.4073754458635301</v>
      </c>
      <c r="F9" s="21">
        <v>2.35341157519272</v>
      </c>
      <c r="G9" s="21">
        <v>1.15435507996778</v>
      </c>
      <c r="H9" s="21">
        <v>61.859484404837602</v>
      </c>
      <c r="I9" s="21">
        <v>17.511636233440701</v>
      </c>
      <c r="J9" s="21">
        <v>79.371120638278398</v>
      </c>
      <c r="K9" s="21">
        <v>40.624009002096997</v>
      </c>
      <c r="L9" s="21">
        <v>38.747111636181302</v>
      </c>
      <c r="M9" s="21">
        <v>0.61109563971992298</v>
      </c>
      <c r="N9" s="21">
        <v>0.16870225970719199</v>
      </c>
      <c r="O9" s="21">
        <v>0.16148154042011401</v>
      </c>
      <c r="P9" s="21">
        <v>6.0908656906429E-2</v>
      </c>
      <c r="Q9" s="21">
        <v>0.62281350086228104</v>
      </c>
      <c r="R9" s="21">
        <v>3.1137505338729599E-2</v>
      </c>
      <c r="S9" s="21">
        <v>6.5414770663761196E-2</v>
      </c>
      <c r="T9" s="21">
        <v>0.104760610702109</v>
      </c>
      <c r="U9" s="21">
        <v>0.37718649913771801</v>
      </c>
      <c r="V9" s="21">
        <v>0.95719844357976602</v>
      </c>
      <c r="W9" s="21">
        <v>0.16870225970719199</v>
      </c>
      <c r="X9" s="21">
        <v>0.21724053773719201</v>
      </c>
      <c r="Y9" s="21">
        <v>0.45638659232198903</v>
      </c>
      <c r="Z9" s="21">
        <v>0.31336912515402199</v>
      </c>
      <c r="AA9" s="21">
        <v>0.31336912515402199</v>
      </c>
      <c r="AB9" s="21">
        <v>8.38043478260869</v>
      </c>
      <c r="AC9" s="21">
        <v>0.58985161260122598</v>
      </c>
      <c r="AD9" s="21">
        <v>2.10083530944903</v>
      </c>
      <c r="AE9" s="21">
        <v>5.9004694835680702</v>
      </c>
      <c r="AF9" s="21">
        <v>8.9848345588235201</v>
      </c>
      <c r="AG9" s="21">
        <v>20.843283582089501</v>
      </c>
      <c r="AH9" s="21">
        <v>4.9233179904025004</v>
      </c>
      <c r="AI9" s="21">
        <v>0.511216416848014</v>
      </c>
      <c r="AJ9" s="21">
        <v>3.3362456976436299</v>
      </c>
      <c r="AK9" s="21">
        <v>2.9359279851734099</v>
      </c>
      <c r="AL9" s="21">
        <v>8.0291236431029898</v>
      </c>
      <c r="AM9" s="21">
        <v>0.49118223383409498</v>
      </c>
      <c r="AN9" s="21">
        <v>0.25065642902609803</v>
      </c>
      <c r="AO9" s="21">
        <v>0.88000952305372504</v>
      </c>
      <c r="AP9" s="21">
        <v>0.58985161260122598</v>
      </c>
      <c r="AQ9" s="21">
        <v>0</v>
      </c>
      <c r="AR9" s="21">
        <v>8.3339947089947</v>
      </c>
      <c r="AS9" s="21">
        <v>4.1780503978779802</v>
      </c>
      <c r="AT9" s="21">
        <v>0.49118223383409498</v>
      </c>
      <c r="AU9" s="21">
        <v>2.2996539127090898</v>
      </c>
      <c r="AV9" s="21">
        <v>2.2996539127090898</v>
      </c>
      <c r="AW9" s="21">
        <v>2.14124164544875</v>
      </c>
      <c r="AX9" s="21">
        <v>35.154964075767403</v>
      </c>
      <c r="AY9" s="21">
        <v>9.7073225719181107</v>
      </c>
      <c r="AZ9" s="21">
        <v>8.5425363066423294</v>
      </c>
      <c r="BA9" s="21">
        <v>8.5425363066423294</v>
      </c>
      <c r="BB9" s="21">
        <v>-0.73635397726269702</v>
      </c>
      <c r="BC9" s="21">
        <v>2.14124164544875</v>
      </c>
      <c r="BD9" s="21">
        <v>1.39719168187877E-2</v>
      </c>
      <c r="BE9" s="21">
        <v>9.5891646862071998</v>
      </c>
      <c r="BF9" s="21">
        <v>2.2996539127090898</v>
      </c>
    </row>
    <row r="10" spans="1:58" x14ac:dyDescent="0.2">
      <c r="A10" s="21" t="s">
        <v>119</v>
      </c>
      <c r="B10" s="22">
        <v>42735</v>
      </c>
      <c r="C10" s="21">
        <v>2016</v>
      </c>
      <c r="D10" s="21" t="s">
        <v>59</v>
      </c>
      <c r="E10" s="21">
        <v>2.3024172511738401</v>
      </c>
      <c r="F10" s="21">
        <v>2.25163758622688</v>
      </c>
      <c r="G10" s="21">
        <v>1.06266303402701</v>
      </c>
      <c r="H10" s="21">
        <v>77.101961884531306</v>
      </c>
      <c r="I10" s="21">
        <v>17.054619159377001</v>
      </c>
      <c r="J10" s="21">
        <v>94.156581043908304</v>
      </c>
      <c r="K10" s="21">
        <v>43.025922765094897</v>
      </c>
      <c r="L10" s="21">
        <v>51.130658278813399</v>
      </c>
      <c r="M10" s="21">
        <v>0.62429610629045496</v>
      </c>
      <c r="N10" s="21">
        <v>0.18045730546482</v>
      </c>
      <c r="O10" s="21">
        <v>0.16797258571972501</v>
      </c>
      <c r="P10" s="21">
        <v>0.12047854752409699</v>
      </c>
      <c r="Q10" s="21">
        <v>0.28274874731567601</v>
      </c>
      <c r="R10" s="21">
        <v>6.2258582302076301E-2</v>
      </c>
      <c r="S10" s="21">
        <v>0.12094146047073</v>
      </c>
      <c r="T10" s="21">
        <v>0.11353607181582</v>
      </c>
      <c r="U10" s="21">
        <v>0.71725125268432299</v>
      </c>
      <c r="V10" s="21">
        <v>0.93081621321487995</v>
      </c>
      <c r="W10" s="21">
        <v>0.18045730546482</v>
      </c>
      <c r="X10" s="21">
        <v>0.220959975146274</v>
      </c>
      <c r="Y10" s="21">
        <v>0.42922953128143199</v>
      </c>
      <c r="Z10" s="21">
        <v>0.300322321744805</v>
      </c>
      <c r="AA10" s="21">
        <v>0.300322321843286</v>
      </c>
      <c r="AB10" s="21">
        <v>9.2169907881269193</v>
      </c>
      <c r="AC10" s="21">
        <v>0.518348408867226</v>
      </c>
      <c r="AD10" s="21">
        <v>1.9425668879501099</v>
      </c>
      <c r="AE10" s="21">
        <v>4.7339910824399896</v>
      </c>
      <c r="AF10" s="21">
        <v>8.4832579185520292</v>
      </c>
      <c r="AG10" s="21">
        <v>21.401826484018201</v>
      </c>
      <c r="AH10" s="21">
        <v>4.6908253431095996</v>
      </c>
      <c r="AI10" s="21">
        <v>0.51676073111375698</v>
      </c>
      <c r="AJ10" s="21">
        <v>2.8975635315692898</v>
      </c>
      <c r="AK10" s="21">
        <v>2.3350799056850899</v>
      </c>
      <c r="AL10" s="21">
        <v>6.7736442232119396</v>
      </c>
      <c r="AM10" s="21">
        <v>0.25365934797072498</v>
      </c>
      <c r="AN10" s="21">
        <v>0.22163884491292701</v>
      </c>
      <c r="AO10" s="21">
        <v>0.80587703435804703</v>
      </c>
      <c r="AP10" s="21">
        <v>0.518348408867226</v>
      </c>
      <c r="AQ10" s="21">
        <v>0</v>
      </c>
      <c r="AR10" s="21">
        <v>5.1513740102468502</v>
      </c>
      <c r="AS10" s="21">
        <v>3.0119825708060999</v>
      </c>
      <c r="AT10" s="21">
        <v>0.25365934797072498</v>
      </c>
      <c r="AU10" s="21">
        <v>2.1699541339770598</v>
      </c>
      <c r="AV10" s="21">
        <v>2.1699541339770598</v>
      </c>
      <c r="AW10" s="21">
        <v>2.1616484639586302</v>
      </c>
      <c r="AX10" s="21">
        <v>17.9421856287425</v>
      </c>
      <c r="AY10" s="21">
        <v>12.102369572534499</v>
      </c>
      <c r="AZ10" s="21">
        <v>9.7530216998191595</v>
      </c>
      <c r="BA10" s="21">
        <v>9.7530216998191595</v>
      </c>
      <c r="BB10" s="21">
        <v>-4.1523343883661097</v>
      </c>
      <c r="BC10" s="21">
        <v>2.1616484639586302</v>
      </c>
      <c r="BD10" s="21">
        <v>1.4137594673213899E-2</v>
      </c>
      <c r="BE10" s="21">
        <v>9.7962025092772507</v>
      </c>
      <c r="BF10" s="21">
        <v>2.1699541339770598</v>
      </c>
    </row>
    <row r="11" spans="1:58" x14ac:dyDescent="0.2">
      <c r="A11" s="21" t="s">
        <v>119</v>
      </c>
      <c r="B11" s="22">
        <v>42369</v>
      </c>
      <c r="C11" s="21">
        <v>2015</v>
      </c>
      <c r="D11" s="21" t="s">
        <v>59</v>
      </c>
      <c r="E11" s="21">
        <v>1.6162939119817901</v>
      </c>
      <c r="F11" s="21">
        <v>1.57933292635551</v>
      </c>
      <c r="G11" s="21">
        <v>0.78855652366946005</v>
      </c>
      <c r="H11" s="21">
        <v>58.659372555477702</v>
      </c>
      <c r="I11" s="21">
        <v>13.662882194244601</v>
      </c>
      <c r="J11" s="21">
        <v>72.322254749722404</v>
      </c>
      <c r="K11" s="21">
        <v>32.680137140287698</v>
      </c>
      <c r="L11" s="21">
        <v>39.6421176094346</v>
      </c>
      <c r="M11" s="21">
        <v>0.63374366997406195</v>
      </c>
      <c r="N11" s="21">
        <v>0.187739305858619</v>
      </c>
      <c r="O11" s="21">
        <v>0.17542920663674899</v>
      </c>
      <c r="P11" s="21">
        <v>0.13044999794145401</v>
      </c>
      <c r="Q11" s="21">
        <v>0.25639521239145702</v>
      </c>
      <c r="R11" s="21">
        <v>7.3521904585112305E-2</v>
      </c>
      <c r="S11" s="21">
        <v>0.13853182931094701</v>
      </c>
      <c r="T11" s="21">
        <v>0.133777301864374</v>
      </c>
      <c r="U11" s="21">
        <v>0.74360478760854198</v>
      </c>
      <c r="V11" s="21">
        <v>0.934429824561403</v>
      </c>
      <c r="W11" s="21">
        <v>0.187739305858619</v>
      </c>
      <c r="X11" s="21">
        <v>0.226088268052719</v>
      </c>
      <c r="Y11" s="21">
        <v>0.426001224204267</v>
      </c>
      <c r="Z11" s="21">
        <v>0.263606947954732</v>
      </c>
      <c r="AA11" s="21">
        <v>0.29873832993515298</v>
      </c>
      <c r="AB11" s="21">
        <v>10.9483793517406</v>
      </c>
      <c r="AC11" s="21">
        <v>0.457997639451942</v>
      </c>
      <c r="AD11" s="21">
        <v>1.88422525358516</v>
      </c>
      <c r="AE11" s="21">
        <v>6.2223645446394196</v>
      </c>
      <c r="AF11" s="21">
        <v>11.168863779033201</v>
      </c>
      <c r="AG11" s="21">
        <v>26.714714714714699</v>
      </c>
      <c r="AH11" s="21">
        <v>4.7578844270323204</v>
      </c>
      <c r="AI11" s="21">
        <v>0.56360219045851101</v>
      </c>
      <c r="AJ11" s="21">
        <v>2.28494623655914</v>
      </c>
      <c r="AK11" s="21">
        <v>1.7465437788018401</v>
      </c>
      <c r="AL11" s="21">
        <v>4.9871991807475604</v>
      </c>
      <c r="AM11" s="21">
        <v>0.24664667823891401</v>
      </c>
      <c r="AN11" s="21">
        <v>0.18372514306887799</v>
      </c>
      <c r="AO11" s="21">
        <v>0.76436974789915901</v>
      </c>
      <c r="AP11" s="21">
        <v>0.457997639451942</v>
      </c>
      <c r="AQ11" s="21">
        <v>2.9759919973324398</v>
      </c>
      <c r="AR11" s="21">
        <v>4.24393723252496</v>
      </c>
      <c r="AS11" s="21">
        <v>2.4345335515548201</v>
      </c>
      <c r="AT11" s="21">
        <v>0.24664667823891401</v>
      </c>
      <c r="AU11" s="21">
        <v>2.3567156348373501</v>
      </c>
      <c r="AV11" s="21">
        <v>2.3567156348373501</v>
      </c>
      <c r="AW11" s="21">
        <v>2.2192268104903401</v>
      </c>
      <c r="AX11" s="21">
        <v>17.0120877386776</v>
      </c>
      <c r="AY11" s="21">
        <v>15.802638522427401</v>
      </c>
      <c r="AZ11" s="21">
        <v>12.079058823529399</v>
      </c>
      <c r="BA11" s="21">
        <v>12.079058823529399</v>
      </c>
      <c r="BB11" s="21">
        <v>-5.2846059783977203E-2</v>
      </c>
      <c r="BC11" s="21">
        <v>2.2192268104903401</v>
      </c>
      <c r="BD11" s="21">
        <v>1.44983191967764E-2</v>
      </c>
      <c r="BE11" s="21">
        <v>10.1693884892086</v>
      </c>
      <c r="BF11" s="21">
        <v>2.3567156348373501</v>
      </c>
    </row>
    <row r="12" spans="1:58" x14ac:dyDescent="0.2">
      <c r="A12" s="21" t="s">
        <v>119</v>
      </c>
      <c r="B12" s="22">
        <v>42004</v>
      </c>
      <c r="C12" s="21">
        <v>2014</v>
      </c>
      <c r="D12" s="21" t="s">
        <v>59</v>
      </c>
      <c r="E12" s="21">
        <v>1.94534267199057</v>
      </c>
      <c r="F12" s="21">
        <v>1.90966812855927</v>
      </c>
      <c r="G12" s="21">
        <v>1.07324736532041</v>
      </c>
      <c r="H12" s="21">
        <v>47.243089624170601</v>
      </c>
      <c r="I12" s="21">
        <v>11.245689411498599</v>
      </c>
      <c r="J12" s="21">
        <v>58.488779035669303</v>
      </c>
      <c r="K12" s="21">
        <v>48.408050200689601</v>
      </c>
      <c r="L12" s="21">
        <v>10.080728834979601</v>
      </c>
      <c r="M12" s="21">
        <v>0.61770871604244504</v>
      </c>
      <c r="N12" s="21">
        <v>-9.0704761081454893E-2</v>
      </c>
      <c r="O12" s="21">
        <v>-1.8650990901428501E-2</v>
      </c>
      <c r="P12" s="21">
        <v>-7.2248276458256794E-2</v>
      </c>
      <c r="Q12" s="21">
        <v>-2.87369640787949</v>
      </c>
      <c r="R12" s="21">
        <v>-3.97829372493484E-2</v>
      </c>
      <c r="S12" s="21">
        <v>-6.7959586103148895E-2</v>
      </c>
      <c r="T12" s="21">
        <v>-6.1043721092590902E-2</v>
      </c>
      <c r="U12" s="21">
        <v>3.87369640787949</v>
      </c>
      <c r="V12" s="21">
        <v>0.2056230640934</v>
      </c>
      <c r="W12" s="21">
        <v>-9.0704761081454893E-2</v>
      </c>
      <c r="X12" s="21">
        <v>0.16053599266937199</v>
      </c>
      <c r="Y12" s="21">
        <v>0.27423715720355302</v>
      </c>
      <c r="Z12" s="21">
        <v>0.21521673234313399</v>
      </c>
      <c r="AA12" s="21">
        <v>0.21521673234313399</v>
      </c>
      <c r="AB12" s="21">
        <v>-6.2735426008968602</v>
      </c>
      <c r="AC12" s="21">
        <v>0.56590066716085896</v>
      </c>
      <c r="AD12" s="21">
        <v>1.7082596409912301</v>
      </c>
      <c r="AE12" s="21">
        <v>7.7259976623810296</v>
      </c>
      <c r="AF12" s="21">
        <v>7.5400682011935203</v>
      </c>
      <c r="AG12" s="21">
        <v>32.456880733944899</v>
      </c>
      <c r="AH12" s="21">
        <v>5.1167754063916799</v>
      </c>
      <c r="AI12" s="21">
        <v>0.55064202496697601</v>
      </c>
      <c r="AJ12" s="21">
        <v>1.66899868823786</v>
      </c>
      <c r="AK12" s="21">
        <v>1.2472671622212499</v>
      </c>
      <c r="AL12" s="21">
        <v>4.3108876257105297</v>
      </c>
      <c r="AM12" s="21">
        <v>-0.25725396350583302</v>
      </c>
      <c r="AN12" s="21">
        <v>0.16498454755678499</v>
      </c>
      <c r="AO12" s="21">
        <v>0.747314645009169</v>
      </c>
      <c r="AP12" s="21">
        <v>0.56590066716085896</v>
      </c>
      <c r="AQ12" s="21">
        <v>0</v>
      </c>
      <c r="AR12" s="21">
        <v>3.9574909279419299</v>
      </c>
      <c r="AS12" s="21">
        <v>2.7371817855862299</v>
      </c>
      <c r="AT12" s="21">
        <v>-0.25725396350583302</v>
      </c>
      <c r="AU12" s="21">
        <v>2.07541379520644</v>
      </c>
      <c r="AV12" s="21">
        <v>2.07541379520644</v>
      </c>
      <c r="AW12" s="21">
        <v>2.20638585723239</v>
      </c>
      <c r="AX12" s="21">
        <v>-30.538941070894399</v>
      </c>
      <c r="AY12" s="21">
        <v>17.895123575810601</v>
      </c>
      <c r="AZ12" s="21">
        <v>13.3732879224521</v>
      </c>
      <c r="BA12" s="21">
        <v>13.3732879224521</v>
      </c>
      <c r="BB12" s="21">
        <v>0.16692092013904999</v>
      </c>
      <c r="BC12" s="21">
        <v>2.20638585723239</v>
      </c>
      <c r="BD12" s="21">
        <v>8.4238010384391701E-3</v>
      </c>
      <c r="BE12" s="21">
        <v>59.499508098380304</v>
      </c>
      <c r="BF12" s="21">
        <v>2.07541379520644</v>
      </c>
    </row>
    <row r="13" spans="1:58" x14ac:dyDescent="0.2">
      <c r="A13" s="21" t="s">
        <v>119</v>
      </c>
      <c r="B13" s="22">
        <v>41639</v>
      </c>
      <c r="C13" s="21">
        <v>2013</v>
      </c>
      <c r="D13" s="21" t="s">
        <v>59</v>
      </c>
      <c r="E13" s="21">
        <v>2.5696545025669399</v>
      </c>
      <c r="F13" s="21">
        <v>2.54363812959622</v>
      </c>
      <c r="G13" s="21">
        <v>1.58457055640349</v>
      </c>
      <c r="H13" s="21">
        <v>45.207748816688401</v>
      </c>
      <c r="I13" s="21">
        <v>7.92238235804827</v>
      </c>
      <c r="J13" s="21">
        <v>53.130131174736697</v>
      </c>
      <c r="K13" s="21">
        <v>42.337211321409903</v>
      </c>
      <c r="L13" s="21">
        <v>10.792919853326699</v>
      </c>
      <c r="M13" s="21">
        <v>0.62997151485296898</v>
      </c>
      <c r="N13" s="21">
        <v>0.121201088004112</v>
      </c>
      <c r="O13" s="21">
        <v>0.112548456876057</v>
      </c>
      <c r="P13" s="21">
        <v>9.4193741834614805E-2</v>
      </c>
      <c r="Q13" s="21">
        <v>0.16308277830637399</v>
      </c>
      <c r="R13" s="21">
        <v>4.2591516560139403E-2</v>
      </c>
      <c r="S13" s="21">
        <v>6.0228424310481699E-2</v>
      </c>
      <c r="T13" s="21">
        <v>6.36944825878486E-2</v>
      </c>
      <c r="U13" s="21">
        <v>0.83691722169362504</v>
      </c>
      <c r="V13" s="21">
        <v>0.92860929492843203</v>
      </c>
      <c r="W13" s="21">
        <v>0.121201088004112</v>
      </c>
      <c r="X13" s="21">
        <v>9.6775130737942999E-2</v>
      </c>
      <c r="Y13" s="21">
        <v>0.13684916874366601</v>
      </c>
      <c r="Z13" s="21">
        <v>0.120375835692344</v>
      </c>
      <c r="AA13" s="21">
        <v>0.120375835692344</v>
      </c>
      <c r="AB13" s="21">
        <v>9.6900684931506795</v>
      </c>
      <c r="AC13" s="21">
        <v>0.84289002301611105</v>
      </c>
      <c r="AD13" s="21">
        <v>1.41409438251485</v>
      </c>
      <c r="AE13" s="21">
        <v>8.0738371087670693</v>
      </c>
      <c r="AF13" s="21">
        <v>8.6212574850299397</v>
      </c>
      <c r="AG13" s="21">
        <v>46.072000000000003</v>
      </c>
      <c r="AH13" s="21">
        <v>5.2919641845177301</v>
      </c>
      <c r="AI13" s="21">
        <v>0.45216928142552698</v>
      </c>
      <c r="AJ13" s="21">
        <v>1.6785571941012301</v>
      </c>
      <c r="AK13" s="21">
        <v>1.19410123555201</v>
      </c>
      <c r="AL13" s="21">
        <v>5.6713830211239502</v>
      </c>
      <c r="AM13" s="21">
        <v>0</v>
      </c>
      <c r="AN13" s="21">
        <v>0.18039879205842599</v>
      </c>
      <c r="AO13" s="21">
        <v>0.71138549210494995</v>
      </c>
      <c r="AP13" s="21">
        <v>0.84289002301611105</v>
      </c>
      <c r="AQ13" s="21">
        <v>0</v>
      </c>
      <c r="AR13" s="21">
        <v>3.4648292883587</v>
      </c>
      <c r="AS13" s="21">
        <v>3.4648292883587</v>
      </c>
      <c r="AT13" s="21">
        <v>0</v>
      </c>
      <c r="AU13" s="21">
        <v>1.5509881953383899</v>
      </c>
      <c r="AV13" s="21">
        <v>1.5509881953383899</v>
      </c>
      <c r="AW13" s="21">
        <v>2.42565505129468</v>
      </c>
      <c r="AX13" s="21">
        <v>25.751764438380999</v>
      </c>
      <c r="AY13" s="21">
        <v>18.901244993324401</v>
      </c>
      <c r="AZ13" s="21">
        <v>13.446071470972299</v>
      </c>
      <c r="BA13" s="21">
        <v>13.446071470972299</v>
      </c>
      <c r="BB13" s="21">
        <v>0.178281446111869</v>
      </c>
      <c r="BC13" s="21">
        <v>2.42565505129468</v>
      </c>
      <c r="BD13" s="21">
        <v>0</v>
      </c>
      <c r="BE13" s="21">
        <v>12.9761256138537</v>
      </c>
      <c r="BF13" s="21">
        <v>1.5509881953383899</v>
      </c>
    </row>
    <row r="14" spans="1:58" x14ac:dyDescent="0.2">
      <c r="A14" s="21" t="s">
        <v>119</v>
      </c>
      <c r="B14" s="22">
        <v>41274</v>
      </c>
      <c r="C14" s="21">
        <v>2012</v>
      </c>
      <c r="D14" s="21" t="s">
        <v>59</v>
      </c>
      <c r="E14" s="21">
        <v>2.5321378340365599</v>
      </c>
      <c r="F14" s="21">
        <v>2.4881856540084302</v>
      </c>
      <c r="G14" s="21">
        <v>1.69324894514767</v>
      </c>
      <c r="H14" s="21">
        <v>36.655518394648801</v>
      </c>
      <c r="I14" s="21">
        <v>13.7706748762525</v>
      </c>
      <c r="J14" s="21">
        <v>50.426193270901301</v>
      </c>
      <c r="K14" s="21">
        <v>46.115236025594498</v>
      </c>
      <c r="L14" s="21">
        <v>4.3109572453067999</v>
      </c>
      <c r="M14" s="21">
        <v>0.62051587483392101</v>
      </c>
      <c r="N14" s="21">
        <v>7.0577724836211997E-2</v>
      </c>
      <c r="O14" s="21">
        <v>6.6775095065744194E-2</v>
      </c>
      <c r="P14" s="21">
        <v>4.2722316397122803E-2</v>
      </c>
      <c r="Q14" s="21">
        <v>0.36020583190394501</v>
      </c>
      <c r="R14" s="21">
        <v>1.8968480792506098E-2</v>
      </c>
      <c r="S14" s="21">
        <v>2.66447603400242E-2</v>
      </c>
      <c r="T14" s="21">
        <v>3.6634522776185702E-2</v>
      </c>
      <c r="U14" s="21">
        <v>0.63979416809605405</v>
      </c>
      <c r="V14" s="21">
        <v>0.94612138915936295</v>
      </c>
      <c r="W14" s="21">
        <v>7.0577724836211997E-2</v>
      </c>
      <c r="X14" s="21">
        <v>0.101626305672236</v>
      </c>
      <c r="Y14" s="21">
        <v>0.14275305378955599</v>
      </c>
      <c r="Z14" s="21">
        <v>0.12492029954867601</v>
      </c>
      <c r="AA14" s="21">
        <v>0.12492029954867601</v>
      </c>
      <c r="AB14" s="21">
        <v>5.8241965973534899</v>
      </c>
      <c r="AC14" s="21">
        <v>0.64291433146517196</v>
      </c>
      <c r="AD14" s="21">
        <v>1.4046860490035</v>
      </c>
      <c r="AE14" s="21">
        <v>9.9575729927007295</v>
      </c>
      <c r="AF14" s="21">
        <v>7.9149546106067801</v>
      </c>
      <c r="AG14" s="21">
        <v>26.505600000000001</v>
      </c>
      <c r="AH14" s="21">
        <v>5.3767705382436199</v>
      </c>
      <c r="AI14" s="21">
        <v>0.44399467051799701</v>
      </c>
      <c r="AJ14" s="21">
        <v>1.23325014398157</v>
      </c>
      <c r="AK14" s="21">
        <v>0.43847187559992301</v>
      </c>
      <c r="AL14" s="21">
        <v>5.4699558456517501</v>
      </c>
      <c r="AM14" s="21">
        <v>0</v>
      </c>
      <c r="AN14" s="21">
        <v>0.14715719063545099</v>
      </c>
      <c r="AO14" s="21">
        <v>0.355541718555417</v>
      </c>
      <c r="AP14" s="21">
        <v>0.64291433146517196</v>
      </c>
      <c r="AQ14" s="21">
        <v>0</v>
      </c>
      <c r="AR14" s="21">
        <v>1.5516908212560301</v>
      </c>
      <c r="AS14" s="21">
        <v>1.5516908212560301</v>
      </c>
      <c r="AT14" s="21">
        <v>0</v>
      </c>
      <c r="AU14" s="21">
        <v>1.4638335595399601</v>
      </c>
      <c r="AV14" s="21">
        <v>1.4638335595399601</v>
      </c>
      <c r="AW14" s="21">
        <v>2.34711664452283</v>
      </c>
      <c r="AX14" s="21">
        <v>54.938890080428898</v>
      </c>
      <c r="AY14" s="21">
        <v>44.860345884413299</v>
      </c>
      <c r="AZ14" s="21">
        <v>15.949724470734701</v>
      </c>
      <c r="BA14" s="21">
        <v>15.949724470734701</v>
      </c>
      <c r="BB14" s="21">
        <v>-0.99888891055325302</v>
      </c>
      <c r="BC14" s="21">
        <v>2.34711664452283</v>
      </c>
      <c r="BD14" s="21">
        <v>0</v>
      </c>
      <c r="BE14" s="21">
        <v>16.630604064734602</v>
      </c>
      <c r="BF14" s="21">
        <v>1.4638335595399601</v>
      </c>
    </row>
    <row r="15" spans="1:58" x14ac:dyDescent="0.2">
      <c r="A15" s="21" t="s">
        <v>119</v>
      </c>
      <c r="B15" s="22">
        <v>40908</v>
      </c>
      <c r="C15" s="21">
        <v>2011</v>
      </c>
      <c r="D15" s="21" t="s">
        <v>59</v>
      </c>
      <c r="E15" s="21">
        <v>3.0269666046909198</v>
      </c>
      <c r="F15" s="21">
        <v>3.0269666046909198</v>
      </c>
      <c r="G15" s="21">
        <v>1.9843281155080399</v>
      </c>
      <c r="H15" s="21">
        <v>47.3723702764105</v>
      </c>
      <c r="I15" s="21">
        <v>0</v>
      </c>
      <c r="J15" s="21">
        <v>47.3723702764105</v>
      </c>
      <c r="K15" s="21">
        <v>75.050360131104</v>
      </c>
      <c r="L15" s="21">
        <v>-27.6779898546935</v>
      </c>
      <c r="M15" s="21">
        <v>0.64481403481324495</v>
      </c>
      <c r="N15" s="21">
        <v>0.13903449292817299</v>
      </c>
      <c r="O15" s="21">
        <v>0.12851278876635799</v>
      </c>
      <c r="P15" s="21">
        <v>9.5563904044971199E-2</v>
      </c>
      <c r="Q15" s="21">
        <v>0.25660292872684998</v>
      </c>
      <c r="R15" s="21">
        <v>4.2582498482544702E-2</v>
      </c>
      <c r="S15" s="21">
        <v>5.9965657017588103E-2</v>
      </c>
      <c r="T15" s="21">
        <v>7.2621287226651898E-2</v>
      </c>
      <c r="U15" s="21">
        <v>0.74361396217702402</v>
      </c>
      <c r="V15" s="21">
        <v>0.92432306587941604</v>
      </c>
      <c r="W15" s="21">
        <v>0.13903449292817299</v>
      </c>
      <c r="X15" s="21">
        <v>0.11092998471526901</v>
      </c>
      <c r="Y15" s="21">
        <v>0.15621416435038099</v>
      </c>
      <c r="Z15" s="21">
        <v>0.135108329552553</v>
      </c>
      <c r="AA15" s="21">
        <v>0.135108329552553</v>
      </c>
      <c r="AB15" s="21">
        <v>12.495434343434299</v>
      </c>
      <c r="AC15" s="21">
        <v>0.89094496187376104</v>
      </c>
      <c r="AD15" s="21">
        <v>1.4082230764868999</v>
      </c>
      <c r="AE15" s="21">
        <v>7.7049131776662403</v>
      </c>
      <c r="AF15" s="21">
        <v>4.8634010464758299</v>
      </c>
      <c r="AG15" s="21">
        <v>0</v>
      </c>
      <c r="AH15" s="21">
        <v>7.4320918973371999</v>
      </c>
      <c r="AI15" s="21">
        <v>0.445591867641844</v>
      </c>
      <c r="AJ15" s="21">
        <v>1.86244998112495</v>
      </c>
      <c r="AK15" s="21">
        <v>1.3597810494526199</v>
      </c>
      <c r="AL15" s="21">
        <v>6.7039316723291797</v>
      </c>
      <c r="AM15" s="21">
        <v>0</v>
      </c>
      <c r="AN15" s="21">
        <v>0.22180052684947399</v>
      </c>
      <c r="AO15" s="21">
        <v>0.73010339243112998</v>
      </c>
      <c r="AP15" s="21">
        <v>0.89094496187376104</v>
      </c>
      <c r="AQ15" s="21">
        <v>0</v>
      </c>
      <c r="AR15" s="21">
        <v>3.7051225245386998</v>
      </c>
      <c r="AS15" s="21">
        <v>3.7051225245386998</v>
      </c>
      <c r="AT15" s="21">
        <v>0</v>
      </c>
      <c r="AU15" s="21">
        <v>1.5252101018130899</v>
      </c>
      <c r="AV15" s="21">
        <v>1.5252101018130899</v>
      </c>
      <c r="AW15" s="21">
        <v>2.4306417884379399</v>
      </c>
      <c r="AX15" s="21">
        <v>25.4347267697866</v>
      </c>
      <c r="AY15" s="21">
        <v>15.0097694097266</v>
      </c>
      <c r="AZ15" s="21">
        <v>10.9586835656504</v>
      </c>
      <c r="BA15" s="21">
        <v>10.9586835656504</v>
      </c>
      <c r="BB15" s="21">
        <v>-0.78981519969337299</v>
      </c>
      <c r="BC15" s="21">
        <v>2.4306417884379399</v>
      </c>
      <c r="BD15" s="21">
        <v>0</v>
      </c>
      <c r="BE15" s="21">
        <v>11.3873711854853</v>
      </c>
      <c r="BF15" s="21">
        <v>1.5252101018130899</v>
      </c>
    </row>
    <row r="16" spans="1:58" x14ac:dyDescent="0.2">
      <c r="A16" s="21" t="s">
        <v>119</v>
      </c>
      <c r="B16" s="22">
        <v>40543</v>
      </c>
      <c r="C16" s="21">
        <v>2010</v>
      </c>
      <c r="D16" s="21" t="s">
        <v>59</v>
      </c>
      <c r="E16" s="21">
        <v>2.1837108757207999</v>
      </c>
      <c r="F16" s="21">
        <v>2.1837108757207999</v>
      </c>
      <c r="G16" s="21">
        <v>1.23092156393854</v>
      </c>
      <c r="H16" s="21">
        <v>53.201289630334301</v>
      </c>
      <c r="I16" s="21">
        <v>0</v>
      </c>
      <c r="J16" s="21">
        <v>53.201289630334301</v>
      </c>
      <c r="K16" s="21">
        <v>78.932334654562695</v>
      </c>
      <c r="L16" s="21">
        <v>-25.731045024228401</v>
      </c>
      <c r="M16" s="21">
        <v>0.66981891721671605</v>
      </c>
      <c r="N16" s="21">
        <v>0.18752360584433</v>
      </c>
      <c r="O16" s="21">
        <v>0.19010589587874299</v>
      </c>
      <c r="P16" s="21">
        <v>0.151077892323635</v>
      </c>
      <c r="Q16" s="21">
        <v>0.20404829892283499</v>
      </c>
      <c r="R16" s="21">
        <v>7.3029390810017802E-2</v>
      </c>
      <c r="S16" s="21">
        <v>9.3572509381430802E-2</v>
      </c>
      <c r="T16" s="21">
        <v>0.109719513284614</v>
      </c>
      <c r="U16" s="21">
        <v>0.79470387609650495</v>
      </c>
      <c r="V16" s="21">
        <v>1.0137704798432401</v>
      </c>
      <c r="W16" s="21">
        <v>0.18752360584433</v>
      </c>
      <c r="X16" s="21">
        <v>1.2260843985091301E-2</v>
      </c>
      <c r="Y16" s="21">
        <v>1.57098111608764E-2</v>
      </c>
      <c r="Z16" s="21">
        <v>1.54668301794991E-2</v>
      </c>
      <c r="AA16" s="21">
        <v>1.54668301794991E-2</v>
      </c>
      <c r="AB16" s="21">
        <v>88.228045977011405</v>
      </c>
      <c r="AC16" s="21">
        <v>7.8242296986216902</v>
      </c>
      <c r="AD16" s="21">
        <v>1.2812993281684999</v>
      </c>
      <c r="AE16" s="21">
        <v>6.8607359433611199</v>
      </c>
      <c r="AF16" s="21">
        <v>4.6242139117938796</v>
      </c>
      <c r="AG16" s="21">
        <v>0</v>
      </c>
      <c r="AH16" s="21">
        <v>8.2879600551549792</v>
      </c>
      <c r="AI16" s="21">
        <v>0.48338899680686398</v>
      </c>
      <c r="AJ16" s="21">
        <v>1.5550057427258801</v>
      </c>
      <c r="AK16" s="21">
        <v>1.20031393568147</v>
      </c>
      <c r="AL16" s="21">
        <v>4.37672473200612</v>
      </c>
      <c r="AM16" s="21">
        <v>0</v>
      </c>
      <c r="AN16" s="21">
        <v>0.198456440407244</v>
      </c>
      <c r="AO16" s="21">
        <v>0.77190321726873701</v>
      </c>
      <c r="AP16" s="21">
        <v>7.8242296986216902</v>
      </c>
      <c r="AQ16" s="21">
        <v>0</v>
      </c>
      <c r="AR16" s="21">
        <v>4.3841039230183796</v>
      </c>
      <c r="AS16" s="21">
        <v>4.3841039230183796</v>
      </c>
      <c r="AT16" s="21">
        <v>0</v>
      </c>
      <c r="AU16" s="21">
        <v>2.9183827623774299</v>
      </c>
      <c r="AV16" s="21">
        <v>2.9183827623774299</v>
      </c>
      <c r="AW16" s="21">
        <v>4.7118872802305001</v>
      </c>
      <c r="AX16" s="21">
        <v>31.188463167971602</v>
      </c>
      <c r="AY16" s="21">
        <v>30.7586198097741</v>
      </c>
      <c r="AZ16" s="21">
        <v>23.7426775899105</v>
      </c>
      <c r="BA16" s="21">
        <v>23.7426775899105</v>
      </c>
      <c r="BB16" s="21">
        <v>7.1473561426601606E-2</v>
      </c>
      <c r="BC16" s="21">
        <v>4.7118872802305001</v>
      </c>
      <c r="BD16" s="21">
        <v>0</v>
      </c>
      <c r="BE16" s="21">
        <v>18.658486724930999</v>
      </c>
      <c r="BF16" s="21">
        <v>2.9183827623774299</v>
      </c>
    </row>
    <row r="17" spans="1:58" x14ac:dyDescent="0.2">
      <c r="A17" s="21" t="s">
        <v>119</v>
      </c>
      <c r="B17" s="22">
        <v>40178</v>
      </c>
      <c r="C17" s="21">
        <v>2009</v>
      </c>
      <c r="D17" s="21" t="s">
        <v>59</v>
      </c>
      <c r="E17" s="21">
        <v>2.3401656589083002</v>
      </c>
      <c r="F17" s="21">
        <v>2.3846260250144899</v>
      </c>
      <c r="G17" s="21">
        <v>1.32918330158204</v>
      </c>
      <c r="H17" s="21">
        <v>50.486255365039803</v>
      </c>
      <c r="I17" s="21">
        <v>-16.9218096012962</v>
      </c>
      <c r="J17" s="21">
        <v>33.5644457637435</v>
      </c>
      <c r="K17" s="21">
        <v>76.477424464632094</v>
      </c>
      <c r="L17" s="21">
        <v>-42.912978700888502</v>
      </c>
      <c r="M17" s="21">
        <v>0.65083452154339405</v>
      </c>
      <c r="N17" s="21">
        <v>0.14476439664261201</v>
      </c>
      <c r="O17" s="21">
        <v>0.145176349673935</v>
      </c>
      <c r="P17" s="21">
        <v>6.7870317427000407E-2</v>
      </c>
      <c r="Q17" s="21">
        <v>0.53617633861800695</v>
      </c>
      <c r="R17" s="21">
        <v>2.98880545924603E-2</v>
      </c>
      <c r="S17" s="21">
        <v>3.7950223846153902E-2</v>
      </c>
      <c r="T17" s="21">
        <v>7.5923075742926296E-2</v>
      </c>
      <c r="U17" s="21">
        <v>0.467502575863329</v>
      </c>
      <c r="V17" s="21">
        <v>1.0028456791923701</v>
      </c>
      <c r="W17" s="21">
        <v>0.14476439664261201</v>
      </c>
      <c r="X17" s="21">
        <v>2.2609405177885102E-2</v>
      </c>
      <c r="Y17" s="21">
        <v>2.8708191256636099E-2</v>
      </c>
      <c r="Z17" s="21">
        <v>2.7907030876819498E-2</v>
      </c>
      <c r="AA17" s="21">
        <v>2.7907030876819498E-2</v>
      </c>
      <c r="AB17" s="21">
        <v>0</v>
      </c>
      <c r="AC17" s="21">
        <v>4.6761843225939002</v>
      </c>
      <c r="AD17" s="21">
        <v>1.26974553424857</v>
      </c>
      <c r="AE17" s="21">
        <v>7.2296904842887404</v>
      </c>
      <c r="AF17" s="21">
        <v>4.7726502632001999</v>
      </c>
      <c r="AG17" s="21">
        <v>-21.569797119809198</v>
      </c>
      <c r="AH17" s="21">
        <v>7.2773065350454598</v>
      </c>
      <c r="AI17" s="21">
        <v>0.44037004283363002</v>
      </c>
      <c r="AJ17" s="21">
        <v>1.52042100599118</v>
      </c>
      <c r="AK17" s="21">
        <v>1.2280219937624399</v>
      </c>
      <c r="AL17" s="21">
        <v>4.1543784126523304</v>
      </c>
      <c r="AM17" s="21">
        <v>0</v>
      </c>
      <c r="AN17" s="21">
        <v>0.24008387436095999</v>
      </c>
      <c r="AO17" s="21">
        <v>0.80768549561171499</v>
      </c>
      <c r="AP17" s="21">
        <v>4.6761843225939002</v>
      </c>
      <c r="AQ17" s="21">
        <v>0</v>
      </c>
      <c r="AR17" s="21">
        <v>5.1998158078653898</v>
      </c>
      <c r="AS17" s="21">
        <v>5.1998158078653898</v>
      </c>
      <c r="AT17" s="21">
        <v>0</v>
      </c>
      <c r="AU17" s="21">
        <v>2.3548139882219599</v>
      </c>
      <c r="AV17" s="21">
        <v>2.3548139882219599</v>
      </c>
      <c r="AW17" s="21">
        <v>4.2113578436339596</v>
      </c>
      <c r="AX17" s="21">
        <v>62.050068473064002</v>
      </c>
      <c r="AY17" s="21">
        <v>21.717852070619401</v>
      </c>
      <c r="AZ17" s="21">
        <v>17.541194113280099</v>
      </c>
      <c r="BA17" s="21">
        <v>17.541194113280099</v>
      </c>
      <c r="BB17" s="21">
        <v>-0.80497386127218096</v>
      </c>
      <c r="BC17" s="21">
        <v>4.2113578436339596</v>
      </c>
      <c r="BD17" s="21">
        <v>0</v>
      </c>
      <c r="BE17" s="21">
        <v>27.213485559276599</v>
      </c>
      <c r="BF17" s="21">
        <v>2.3548139882219599</v>
      </c>
    </row>
    <row r="18" spans="1:58" x14ac:dyDescent="0.2">
      <c r="A18" s="21" t="s">
        <v>119</v>
      </c>
      <c r="B18" s="22">
        <v>39813</v>
      </c>
      <c r="C18" s="21">
        <v>2008</v>
      </c>
      <c r="D18" s="21" t="s">
        <v>59</v>
      </c>
      <c r="E18" s="21">
        <v>2.6653221150661</v>
      </c>
      <c r="F18" s="21">
        <v>2.6653221150661</v>
      </c>
      <c r="G18" s="21">
        <v>1.91090752500922</v>
      </c>
      <c r="H18" s="21">
        <v>43.931279910065399</v>
      </c>
      <c r="I18" s="21">
        <v>0</v>
      </c>
      <c r="J18" s="21">
        <v>43.931279910065399</v>
      </c>
      <c r="K18" s="21">
        <v>78.215582615616498</v>
      </c>
      <c r="L18" s="21">
        <v>-34.284302705551099</v>
      </c>
      <c r="M18" s="21">
        <v>0.67361610312016396</v>
      </c>
      <c r="N18" s="21">
        <v>0.19454111213377301</v>
      </c>
      <c r="O18" s="21">
        <v>0.20403535350142299</v>
      </c>
      <c r="P18" s="21">
        <v>0.14325171818419999</v>
      </c>
      <c r="Q18" s="21">
        <v>0.29790736886585201</v>
      </c>
      <c r="R18" s="21">
        <v>7.1201435969157401E-2</v>
      </c>
      <c r="S18" s="21">
        <v>8.6716468366431307E-2</v>
      </c>
      <c r="T18" s="21">
        <v>0.113359075777423</v>
      </c>
      <c r="U18" s="21">
        <v>0.70209263113414699</v>
      </c>
      <c r="V18" s="21">
        <v>1.04880326458256</v>
      </c>
      <c r="W18" s="21">
        <v>0.19454111213377301</v>
      </c>
      <c r="X18" s="21">
        <v>0</v>
      </c>
      <c r="Y18" s="21">
        <v>0</v>
      </c>
      <c r="Z18" s="21">
        <v>1.3071845144691801E-2</v>
      </c>
      <c r="AA18" s="21">
        <v>0</v>
      </c>
      <c r="AB18" s="21">
        <v>0</v>
      </c>
      <c r="AC18" s="21">
        <v>0</v>
      </c>
      <c r="AD18" s="21">
        <v>1.2179033636905101</v>
      </c>
      <c r="AE18" s="21">
        <v>8.3084308207549302</v>
      </c>
      <c r="AF18" s="21">
        <v>4.6665892881442703</v>
      </c>
      <c r="AG18" s="21">
        <v>0</v>
      </c>
      <c r="AH18" s="21">
        <v>8.1853938634337897</v>
      </c>
      <c r="AI18" s="21">
        <v>0.49703722141470602</v>
      </c>
      <c r="AJ18" s="21">
        <v>1.6502318337208199</v>
      </c>
      <c r="AK18" s="21">
        <v>1.33985560124977</v>
      </c>
      <c r="AL18" s="21">
        <v>4.1331832400907302</v>
      </c>
      <c r="AM18" s="21">
        <v>0</v>
      </c>
      <c r="AN18" s="21">
        <v>0.24498513034462199</v>
      </c>
      <c r="AO18" s="21">
        <v>0.81191961872942497</v>
      </c>
      <c r="AP18" s="21">
        <v>0</v>
      </c>
      <c r="AQ18" s="21">
        <v>0</v>
      </c>
      <c r="AR18" s="21">
        <v>5.3168756530825396</v>
      </c>
      <c r="AS18" s="21">
        <v>5.3168756530825396</v>
      </c>
      <c r="AT18" s="21">
        <v>0</v>
      </c>
      <c r="AU18" s="21">
        <v>1.57355763076758</v>
      </c>
      <c r="AV18" s="21">
        <v>1.57355763076758</v>
      </c>
      <c r="AW18" s="21">
        <v>2.5994466623894001</v>
      </c>
      <c r="AX18" s="21">
        <v>18.146006870555599</v>
      </c>
      <c r="AY18" s="21">
        <v>13.068572451887499</v>
      </c>
      <c r="AZ18" s="21">
        <v>10.610630362474399</v>
      </c>
      <c r="BA18" s="21">
        <v>10.610630362474399</v>
      </c>
      <c r="BB18" s="21">
        <v>0.41923533114732098</v>
      </c>
      <c r="BC18" s="21">
        <v>2.5994466623894001</v>
      </c>
      <c r="BD18" s="21">
        <v>0</v>
      </c>
      <c r="BE18" s="21">
        <v>8.1073188600625805</v>
      </c>
      <c r="BF18" s="21">
        <v>1.57355763076758</v>
      </c>
    </row>
    <row r="19" spans="1:58" x14ac:dyDescent="0.2">
      <c r="A19" s="21" t="s">
        <v>119</v>
      </c>
      <c r="B19" s="22">
        <v>39447</v>
      </c>
      <c r="C19" s="21">
        <v>2007</v>
      </c>
      <c r="D19" s="21" t="s">
        <v>59</v>
      </c>
      <c r="E19" s="21">
        <v>1.8517432780395999</v>
      </c>
      <c r="F19" s="21">
        <v>1.8517432780395999</v>
      </c>
      <c r="G19" s="21">
        <v>1.24369946435935</v>
      </c>
      <c r="H19" s="21">
        <v>48.874377311282302</v>
      </c>
      <c r="I19" s="21">
        <v>0</v>
      </c>
      <c r="J19" s="21">
        <v>48.874377311282302</v>
      </c>
      <c r="K19" s="21">
        <v>86.210208076857498</v>
      </c>
      <c r="L19" s="21">
        <v>-37.335830765575203</v>
      </c>
      <c r="M19" s="21">
        <v>0.672916355204775</v>
      </c>
      <c r="N19" s="21">
        <v>0.143529396831127</v>
      </c>
      <c r="O19" s="21">
        <v>0.18003073247374499</v>
      </c>
      <c r="P19" s="21">
        <v>0.127228069086713</v>
      </c>
      <c r="Q19" s="21">
        <v>0.29329805340169901</v>
      </c>
      <c r="R19" s="21">
        <v>5.2405043362729803E-2</v>
      </c>
      <c r="S19" s="21">
        <v>6.73962337453725E-2</v>
      </c>
      <c r="T19" s="21">
        <v>7.3936489329065894E-2</v>
      </c>
      <c r="U19" s="21">
        <v>0.70670194659829999</v>
      </c>
      <c r="V19" s="21">
        <v>1.25431261085534</v>
      </c>
      <c r="W19" s="21">
        <v>0.143529396831127</v>
      </c>
      <c r="X19" s="21">
        <v>5.8020688976074902E-2</v>
      </c>
      <c r="Y19" s="21">
        <v>7.4618312768731307E-2</v>
      </c>
      <c r="Z19" s="21">
        <v>0</v>
      </c>
      <c r="AA19" s="21">
        <v>6.9437038139131296E-2</v>
      </c>
      <c r="AB19" s="21">
        <v>0</v>
      </c>
      <c r="AC19" s="21">
        <v>1.9687881730981001</v>
      </c>
      <c r="AD19" s="21">
        <v>1.28606388661638</v>
      </c>
      <c r="AE19" s="21">
        <v>7.4681258377023303</v>
      </c>
      <c r="AF19" s="21">
        <v>4.2338373626774803</v>
      </c>
      <c r="AG19" s="21">
        <v>0</v>
      </c>
      <c r="AH19" s="21">
        <v>7.0581407502899296</v>
      </c>
      <c r="AI19" s="21">
        <v>0.41189844142814502</v>
      </c>
      <c r="AJ19" s="21">
        <v>1.4625720804735101</v>
      </c>
      <c r="AK19" s="21">
        <v>1.189483549567</v>
      </c>
      <c r="AL19" s="21">
        <v>3.6381276649552601</v>
      </c>
      <c r="AM19" s="21">
        <v>0</v>
      </c>
      <c r="AN19" s="21">
        <v>0.27732672611004999</v>
      </c>
      <c r="AO19" s="21">
        <v>0.81328200192492694</v>
      </c>
      <c r="AP19" s="21">
        <v>1.9687881730981001</v>
      </c>
      <c r="AQ19" s="21">
        <v>1.9687881730981001</v>
      </c>
      <c r="AR19" s="21">
        <v>5.3556701030927796</v>
      </c>
      <c r="AS19" s="21">
        <v>5.3556701030927796</v>
      </c>
      <c r="AT19" s="21">
        <v>0</v>
      </c>
      <c r="AU19" s="21">
        <v>3.3347648985965201</v>
      </c>
      <c r="AV19" s="21">
        <v>3.3347648985965201</v>
      </c>
      <c r="AW19" s="21">
        <v>6.2952434480171204</v>
      </c>
      <c r="AX19" s="21">
        <v>49.479988914447198</v>
      </c>
      <c r="AY19" s="21">
        <v>27.9112729319253</v>
      </c>
      <c r="AZ19" s="21">
        <v>22.699735926349199</v>
      </c>
      <c r="BA19" s="21">
        <v>22.699735926349199</v>
      </c>
      <c r="BB19" s="21">
        <v>-0.35837358226101701</v>
      </c>
      <c r="BC19" s="21">
        <v>6.2952434480171204</v>
      </c>
      <c r="BD19" s="21">
        <v>0</v>
      </c>
      <c r="BE19" s="21">
        <v>23.498790619951102</v>
      </c>
      <c r="BF19" s="21">
        <v>3.3347648985965201</v>
      </c>
    </row>
    <row r="20" spans="1:58" x14ac:dyDescent="0.2">
      <c r="A20" s="21" t="s">
        <v>119</v>
      </c>
      <c r="B20" s="22">
        <v>39082</v>
      </c>
      <c r="C20" s="21">
        <v>2006</v>
      </c>
      <c r="D20" s="21" t="s">
        <v>59</v>
      </c>
      <c r="E20" s="21">
        <v>3.3067791565097502</v>
      </c>
      <c r="F20" s="21">
        <v>3.3067791565097502</v>
      </c>
      <c r="G20" s="21">
        <v>2.0932302846645099</v>
      </c>
      <c r="H20" s="21">
        <v>39.524316498667197</v>
      </c>
      <c r="I20" s="21">
        <v>0</v>
      </c>
      <c r="J20" s="21">
        <v>39.524316498667197</v>
      </c>
      <c r="K20" s="21">
        <v>86.885475082527904</v>
      </c>
      <c r="L20" s="21">
        <v>-47.3611585838606</v>
      </c>
      <c r="M20" s="21">
        <v>0.672557497460474</v>
      </c>
      <c r="N20" s="21">
        <v>-0.43314406271976602</v>
      </c>
      <c r="O20" s="21">
        <v>-0.389415171168355</v>
      </c>
      <c r="P20" s="21">
        <v>-0.43473072348257902</v>
      </c>
      <c r="Q20" s="21">
        <v>-0.116368225147121</v>
      </c>
      <c r="R20" s="21">
        <v>-0.13590978768103501</v>
      </c>
      <c r="S20" s="21">
        <v>-0.16376504394706501</v>
      </c>
      <c r="T20" s="21">
        <v>-0.15104685625220801</v>
      </c>
      <c r="U20" s="21">
        <v>1.1163682251471201</v>
      </c>
      <c r="V20" s="21">
        <v>0.89904307754599699</v>
      </c>
      <c r="W20" s="21">
        <v>-0.43314406271976602</v>
      </c>
      <c r="X20" s="21">
        <v>5.4278306198296898E-2</v>
      </c>
      <c r="Y20" s="21">
        <v>6.5402862822489402E-2</v>
      </c>
      <c r="Z20" s="21">
        <v>6.13879172890738E-2</v>
      </c>
      <c r="AA20" s="21">
        <v>6.13879172890738E-2</v>
      </c>
      <c r="AB20" s="21">
        <v>0</v>
      </c>
      <c r="AC20" s="21">
        <v>1.88927449842978</v>
      </c>
      <c r="AD20" s="21">
        <v>1.2049540120789799</v>
      </c>
      <c r="AE20" s="21">
        <v>9.2348213032933106</v>
      </c>
      <c r="AF20" s="21">
        <v>4.2009323152495304</v>
      </c>
      <c r="AG20" s="21">
        <v>0</v>
      </c>
      <c r="AH20" s="21">
        <v>6.58297373760466</v>
      </c>
      <c r="AI20" s="21">
        <v>0.31262981965543302</v>
      </c>
      <c r="AJ20" s="21">
        <v>1.33156872627561</v>
      </c>
      <c r="AK20" s="21">
        <v>1.1516545834552201</v>
      </c>
      <c r="AL20" s="21">
        <v>3.5954332862223102</v>
      </c>
      <c r="AM20" s="21">
        <v>0</v>
      </c>
      <c r="AN20" s="21">
        <v>0.32801291902169599</v>
      </c>
      <c r="AO20" s="21">
        <v>0.86488557498372098</v>
      </c>
      <c r="AP20" s="21">
        <v>1.88927449842978</v>
      </c>
      <c r="AQ20" s="21">
        <v>0</v>
      </c>
      <c r="AR20" s="21">
        <v>7.4011342599394601</v>
      </c>
      <c r="AS20" s="21">
        <v>7.4011342599394601</v>
      </c>
      <c r="AT20" s="21">
        <v>0</v>
      </c>
      <c r="AU20" s="21">
        <v>1.7575521055802299</v>
      </c>
      <c r="AV20" s="21">
        <v>1.7575521055802299</v>
      </c>
      <c r="AW20" s="21">
        <v>4.6655982253709398</v>
      </c>
      <c r="AX20" s="21">
        <v>-10.7321566508926</v>
      </c>
      <c r="AY20" s="21">
        <v>16.445903374235399</v>
      </c>
      <c r="AZ20" s="21">
        <v>14.2238245959523</v>
      </c>
      <c r="BA20" s="21">
        <v>14.2238245959523</v>
      </c>
      <c r="BB20" s="21">
        <v>2.8289785314068502E-2</v>
      </c>
      <c r="BC20" s="21">
        <v>4.6655982253709398</v>
      </c>
      <c r="BD20" s="21">
        <v>0</v>
      </c>
      <c r="BE20" s="21">
        <v>-13.2661125131776</v>
      </c>
      <c r="BF20" s="21">
        <v>1.7575521055802299</v>
      </c>
    </row>
    <row r="21" spans="1:58" x14ac:dyDescent="0.2">
      <c r="A21" s="21" t="s">
        <v>119</v>
      </c>
      <c r="B21" s="22">
        <v>38717</v>
      </c>
      <c r="C21" s="21">
        <v>2005</v>
      </c>
      <c r="D21" s="21" t="s">
        <v>59</v>
      </c>
      <c r="E21" s="21">
        <v>2.8983997449792702</v>
      </c>
      <c r="F21" s="21">
        <v>2.8240038253108</v>
      </c>
      <c r="G21" s="21">
        <v>1.46382052916799</v>
      </c>
      <c r="H21" s="21">
        <v>47.554796441980102</v>
      </c>
      <c r="I21" s="21">
        <v>26.095308991431601</v>
      </c>
      <c r="J21" s="21">
        <v>73.650105433411696</v>
      </c>
      <c r="K21" s="21">
        <v>92.343267990674903</v>
      </c>
      <c r="L21" s="21">
        <v>-18.693162557263101</v>
      </c>
      <c r="M21" s="21">
        <v>0.68368236353761203</v>
      </c>
      <c r="N21" s="21">
        <v>0.215958956509268</v>
      </c>
      <c r="O21" s="21">
        <v>0.24331853812845899</v>
      </c>
      <c r="P21" s="21">
        <v>0.17152925182065301</v>
      </c>
      <c r="Q21" s="21">
        <v>0.295042403509365</v>
      </c>
      <c r="R21" s="21">
        <v>4.4106974822088398E-2</v>
      </c>
      <c r="S21" s="21">
        <v>5.1310707261609502E-2</v>
      </c>
      <c r="T21" s="21">
        <v>6.0240304389704798E-2</v>
      </c>
      <c r="U21" s="21">
        <v>0.70495759649063405</v>
      </c>
      <c r="V21" s="21">
        <v>1.1266888026383599</v>
      </c>
      <c r="W21" s="21">
        <v>0.215958956509268</v>
      </c>
      <c r="X21" s="21">
        <v>5.7329262368781497E-2</v>
      </c>
      <c r="Y21" s="21">
        <v>6.6692513163596701E-2</v>
      </c>
      <c r="Z21" s="21">
        <v>5.4791388486244999E-2</v>
      </c>
      <c r="AA21" s="21">
        <v>6.2522716097256598E-2</v>
      </c>
      <c r="AB21" s="21">
        <v>0</v>
      </c>
      <c r="AC21" s="21">
        <v>1.3972192220515001</v>
      </c>
      <c r="AD21" s="21">
        <v>1.16332411072349</v>
      </c>
      <c r="AE21" s="21">
        <v>7.6753561640269599</v>
      </c>
      <c r="AF21" s="21">
        <v>3.95264330516068</v>
      </c>
      <c r="AG21" s="21">
        <v>13.987188276630301</v>
      </c>
      <c r="AH21" s="21">
        <v>6.4521843787611104</v>
      </c>
      <c r="AI21" s="21">
        <v>0.25713966774719899</v>
      </c>
      <c r="AJ21" s="21">
        <v>1.16007996781079</v>
      </c>
      <c r="AK21" s="21">
        <v>0.98290940650243597</v>
      </c>
      <c r="AL21" s="21">
        <v>2.5779604960458098</v>
      </c>
      <c r="AM21" s="21">
        <v>0</v>
      </c>
      <c r="AN21" s="21">
        <v>0.31150988126206097</v>
      </c>
      <c r="AO21" s="21">
        <v>0.84727728585582196</v>
      </c>
      <c r="AP21" s="21">
        <v>1.3972192220515001</v>
      </c>
      <c r="AQ21" s="21">
        <v>0</v>
      </c>
      <c r="AR21" s="21">
        <v>6.5478144859051604</v>
      </c>
      <c r="AS21" s="21">
        <v>6.5478144859051604</v>
      </c>
      <c r="AT21" s="21">
        <v>0</v>
      </c>
      <c r="AU21" s="21">
        <v>1.7912597630914899</v>
      </c>
      <c r="AV21" s="21">
        <v>1.7912597630914899</v>
      </c>
      <c r="AW21" s="21">
        <v>5.98809611828153</v>
      </c>
      <c r="AX21" s="21">
        <v>34.910057933107097</v>
      </c>
      <c r="AY21" s="21">
        <v>22.687747062419302</v>
      </c>
      <c r="AZ21" s="21">
        <v>19.222812753229999</v>
      </c>
      <c r="BA21" s="21">
        <v>19.222812753229999</v>
      </c>
      <c r="BB21" s="21">
        <v>0.245313920611023</v>
      </c>
      <c r="BC21" s="21">
        <v>5.98809611828153</v>
      </c>
      <c r="BD21" s="21">
        <v>0</v>
      </c>
      <c r="BE21" s="21">
        <v>18.5852149781992</v>
      </c>
      <c r="BF21" s="21">
        <v>1.7912597630914899</v>
      </c>
    </row>
    <row r="22" spans="1:58" x14ac:dyDescent="0.2">
      <c r="A22" s="21" t="s">
        <v>119</v>
      </c>
      <c r="B22" s="22">
        <v>38352</v>
      </c>
      <c r="C22" s="21">
        <v>2004</v>
      </c>
      <c r="D22" s="21" t="s">
        <v>59</v>
      </c>
      <c r="E22" s="21">
        <v>2.8115134725567099</v>
      </c>
      <c r="F22" s="21">
        <v>2.8115134725567099</v>
      </c>
      <c r="G22" s="21">
        <v>1.41831647233596</v>
      </c>
      <c r="H22" s="21">
        <v>51.171944410970198</v>
      </c>
      <c r="I22" s="21">
        <v>0</v>
      </c>
      <c r="J22" s="21">
        <v>51.171944410970198</v>
      </c>
      <c r="K22" s="21">
        <v>101.248130665848</v>
      </c>
      <c r="L22" s="21">
        <v>-50.076186254878003</v>
      </c>
      <c r="M22" s="21">
        <v>0.69268850218447497</v>
      </c>
      <c r="N22" s="21">
        <v>0.152101130298296</v>
      </c>
      <c r="O22" s="21">
        <v>0.16393329735580101</v>
      </c>
      <c r="P22" s="21">
        <v>0.101604842446102</v>
      </c>
      <c r="Q22" s="21">
        <v>0.38020619309828402</v>
      </c>
      <c r="R22" s="21">
        <v>1.93930780600464E-2</v>
      </c>
      <c r="S22" s="21">
        <v>2.2651753280679501E-2</v>
      </c>
      <c r="T22" s="21">
        <v>3.1278104849453002E-2</v>
      </c>
      <c r="U22" s="21">
        <v>0.61979380690171504</v>
      </c>
      <c r="V22" s="21">
        <v>1.0777914472712899</v>
      </c>
      <c r="W22" s="21">
        <v>0.152101130298296</v>
      </c>
      <c r="X22" s="21">
        <v>5.7145191932127498E-2</v>
      </c>
      <c r="Y22" s="21">
        <v>6.6747464472410506E-2</v>
      </c>
      <c r="Z22" s="21">
        <v>6.25710083177205E-2</v>
      </c>
      <c r="AA22" s="21">
        <v>6.25710083177205E-2</v>
      </c>
      <c r="AB22" s="21">
        <v>0</v>
      </c>
      <c r="AC22" s="21">
        <v>1.0986199999999999</v>
      </c>
      <c r="AD22" s="21">
        <v>1.1680329038300801</v>
      </c>
      <c r="AE22" s="21">
        <v>7.1328147523304102</v>
      </c>
      <c r="AF22" s="21">
        <v>3.60500482922117</v>
      </c>
      <c r="AG22" s="21">
        <v>0</v>
      </c>
      <c r="AH22" s="21">
        <v>4.8474631003004198</v>
      </c>
      <c r="AI22" s="21">
        <v>0.19086765544992201</v>
      </c>
      <c r="AJ22" s="21">
        <v>0.89119448387750899</v>
      </c>
      <c r="AK22" s="21">
        <v>0.76305617521800795</v>
      </c>
      <c r="AL22" s="21">
        <v>2.2669661326302899</v>
      </c>
      <c r="AM22" s="21">
        <v>0</v>
      </c>
      <c r="AN22" s="21">
        <v>0.32892346590879301</v>
      </c>
      <c r="AO22" s="21">
        <v>0.85621734539695205</v>
      </c>
      <c r="AP22" s="21">
        <v>1.0986199999999999</v>
      </c>
      <c r="AQ22" s="21">
        <v>0</v>
      </c>
      <c r="AR22" s="21">
        <v>6.95494183746142</v>
      </c>
      <c r="AS22" s="21">
        <v>6.95494183746142</v>
      </c>
      <c r="AT22" s="21">
        <v>0</v>
      </c>
      <c r="AU22" s="21">
        <v>2.2372730523632098</v>
      </c>
      <c r="AV22" s="21">
        <v>2.2372730523632098</v>
      </c>
      <c r="AW22" s="21">
        <v>10.0353280903939</v>
      </c>
      <c r="AX22" s="21">
        <v>98.768206797990302</v>
      </c>
      <c r="AY22" s="21">
        <v>35.633025304109097</v>
      </c>
      <c r="AZ22" s="21">
        <v>30.509614334346701</v>
      </c>
      <c r="BA22" s="21">
        <v>30.509614334346701</v>
      </c>
      <c r="BB22" s="21">
        <v>0.438969807991068</v>
      </c>
      <c r="BC22" s="21">
        <v>10.0353280903939</v>
      </c>
      <c r="BD22" s="21">
        <v>0</v>
      </c>
      <c r="BE22" s="21">
        <v>35.382958945715799</v>
      </c>
      <c r="BF22" s="21">
        <v>2.2372730523632098</v>
      </c>
    </row>
    <row r="23" spans="1:58" x14ac:dyDescent="0.2">
      <c r="A23" s="21" t="s">
        <v>119</v>
      </c>
      <c r="B23" s="22">
        <v>37986</v>
      </c>
      <c r="C23" s="21">
        <v>2003</v>
      </c>
      <c r="D23" s="21" t="s">
        <v>59</v>
      </c>
      <c r="E23" s="21">
        <v>2.3754405752149998</v>
      </c>
      <c r="F23" s="21">
        <v>2.3754405752149998</v>
      </c>
      <c r="G23" s="21">
        <v>1.25718588921403</v>
      </c>
      <c r="H23" s="21">
        <v>40.5719190239993</v>
      </c>
      <c r="I23" s="21">
        <v>0</v>
      </c>
      <c r="J23" s="21">
        <v>40.5719190239993</v>
      </c>
      <c r="K23" s="21">
        <v>86.852892375723201</v>
      </c>
      <c r="L23" s="21">
        <v>-46.280973351723802</v>
      </c>
      <c r="M23" s="21">
        <v>0.63308872486608703</v>
      </c>
      <c r="N23" s="21">
        <v>8.1282533472675098E-2</v>
      </c>
      <c r="O23" s="21">
        <v>8.4109764425935193E-2</v>
      </c>
      <c r="P23" s="21">
        <v>5.5887355590945403E-2</v>
      </c>
      <c r="Q23" s="21">
        <v>0.33554259755229299</v>
      </c>
      <c r="R23" s="21">
        <v>1.6257744918599201E-2</v>
      </c>
      <c r="S23" s="21">
        <v>2.5088275220279999E-2</v>
      </c>
      <c r="T23" s="21">
        <v>2.6888379103931302E-2</v>
      </c>
      <c r="U23" s="21">
        <v>0.66445740244770601</v>
      </c>
      <c r="V23" s="21">
        <v>1.0347827612215099</v>
      </c>
      <c r="W23" s="21">
        <v>8.1282533472675098E-2</v>
      </c>
      <c r="X23" s="21">
        <v>0.23136398079380399</v>
      </c>
      <c r="Y23" s="21">
        <v>0.35703126450052802</v>
      </c>
      <c r="Z23" s="21">
        <v>0.26309730205953502</v>
      </c>
      <c r="AA23" s="21">
        <v>0.26309730205953502</v>
      </c>
      <c r="AB23" s="21">
        <v>0</v>
      </c>
      <c r="AC23" s="21">
        <v>0.32008045303231503</v>
      </c>
      <c r="AD23" s="21">
        <v>1.5431583744174899</v>
      </c>
      <c r="AE23" s="21">
        <v>8.99637011954235</v>
      </c>
      <c r="AF23" s="21">
        <v>4.2025082874732496</v>
      </c>
      <c r="AG23" s="21">
        <v>0</v>
      </c>
      <c r="AH23" s="21">
        <v>2.8687886261661899</v>
      </c>
      <c r="AI23" s="21">
        <v>0.29090202509480101</v>
      </c>
      <c r="AJ23" s="21">
        <v>0.46717425431711102</v>
      </c>
      <c r="AK23" s="21">
        <v>0.41644688644688599</v>
      </c>
      <c r="AL23" s="21">
        <v>1.5214861329147</v>
      </c>
      <c r="AM23" s="21">
        <v>0</v>
      </c>
      <c r="AN23" s="21">
        <v>0.25457054746768198</v>
      </c>
      <c r="AO23" s="21">
        <v>0.89141660226038</v>
      </c>
      <c r="AP23" s="21">
        <v>0.32008045303231503</v>
      </c>
      <c r="AQ23" s="21">
        <v>0</v>
      </c>
      <c r="AR23" s="21">
        <v>9.2095110377553109</v>
      </c>
      <c r="AS23" s="21">
        <v>9.2095110377553109</v>
      </c>
      <c r="AT23" s="21">
        <v>0</v>
      </c>
      <c r="AU23" s="21">
        <v>4.56944413332198</v>
      </c>
      <c r="AV23" s="21">
        <v>4.56944413332198</v>
      </c>
      <c r="AW23" s="21">
        <v>10.1790237427519</v>
      </c>
      <c r="AX23" s="21">
        <v>182.134646291997</v>
      </c>
      <c r="AY23" s="21">
        <v>44.855660128419302</v>
      </c>
      <c r="AZ23" s="21">
        <v>39.985080143822003</v>
      </c>
      <c r="BA23" s="21">
        <v>39.985080143822003</v>
      </c>
      <c r="BB23" s="21">
        <v>-1.4744233271256899</v>
      </c>
      <c r="BC23" s="21">
        <v>10.1790237427519</v>
      </c>
      <c r="BD23" s="21">
        <v>0</v>
      </c>
      <c r="BE23" s="21">
        <v>51.984819478714599</v>
      </c>
      <c r="BF23" s="21">
        <v>4.56944413332198</v>
      </c>
    </row>
    <row r="24" spans="1:58" x14ac:dyDescent="0.2">
      <c r="A24" s="21" t="s">
        <v>119</v>
      </c>
      <c r="B24" s="22">
        <v>37621</v>
      </c>
      <c r="C24" s="21">
        <v>2002</v>
      </c>
      <c r="D24" s="21" t="s">
        <v>59</v>
      </c>
      <c r="E24" s="21">
        <v>2.8134771758172699</v>
      </c>
      <c r="F24" s="21">
        <v>2.8134771758172699</v>
      </c>
      <c r="G24" s="21">
        <v>0.80337074009189102</v>
      </c>
      <c r="H24" s="21">
        <v>52.425253454872099</v>
      </c>
      <c r="I24" s="21">
        <v>0</v>
      </c>
      <c r="J24" s="21">
        <v>52.425253454872099</v>
      </c>
      <c r="K24" s="21">
        <v>82.081696420811099</v>
      </c>
      <c r="L24" s="21">
        <v>-29.656442965938901</v>
      </c>
      <c r="M24" s="21">
        <v>0.57897856908920897</v>
      </c>
      <c r="N24" s="21">
        <v>-0.23243563682537799</v>
      </c>
      <c r="O24" s="21">
        <v>-0.21068636366131299</v>
      </c>
      <c r="P24" s="21">
        <v>-0.218919873313731</v>
      </c>
      <c r="Q24" s="21">
        <v>-3.9079461571862699E-2</v>
      </c>
      <c r="R24" s="21">
        <v>-4.5761050442713697E-2</v>
      </c>
      <c r="S24" s="21">
        <v>-8.3640270640762002E-2</v>
      </c>
      <c r="T24" s="21">
        <v>-5.3542354629537901E-2</v>
      </c>
      <c r="U24" s="21">
        <v>1.0390794615718599</v>
      </c>
      <c r="V24" s="21">
        <v>0.90642883569353805</v>
      </c>
      <c r="W24" s="21">
        <v>-0.23243563682537799</v>
      </c>
      <c r="X24" s="21">
        <v>0.36031864836428601</v>
      </c>
      <c r="Y24" s="21">
        <v>0.65857643070999505</v>
      </c>
      <c r="Z24" s="21">
        <v>0.397073308480619</v>
      </c>
      <c r="AA24" s="21">
        <v>0.397073308480619</v>
      </c>
      <c r="AB24" s="21">
        <v>0</v>
      </c>
      <c r="AC24" s="21">
        <v>2.5580768357120198E-3</v>
      </c>
      <c r="AD24" s="21">
        <v>1.8277611600168</v>
      </c>
      <c r="AE24" s="21">
        <v>6.9622934739684803</v>
      </c>
      <c r="AF24" s="21">
        <v>4.4467891858465203</v>
      </c>
      <c r="AG24" s="21">
        <v>0</v>
      </c>
      <c r="AH24" s="21">
        <v>2.04728388309946</v>
      </c>
      <c r="AI24" s="21">
        <v>0.209031047524562</v>
      </c>
      <c r="AJ24" s="21">
        <v>6.8720683214759199E-3</v>
      </c>
      <c r="AK24" s="21">
        <v>-9.61433724461426E-2</v>
      </c>
      <c r="AL24" s="21">
        <v>1.6494988522790399</v>
      </c>
      <c r="AM24" s="21">
        <v>0</v>
      </c>
      <c r="AN24" s="21">
        <v>4.40950183607265E-3</v>
      </c>
      <c r="AO24" s="21">
        <v>-13.9904564315352</v>
      </c>
      <c r="AP24" s="21">
        <v>2.5580768357120198E-3</v>
      </c>
      <c r="AQ24" s="21">
        <v>0</v>
      </c>
      <c r="AR24" s="21">
        <v>6.6709109530268207E-2</v>
      </c>
      <c r="AS24" s="21">
        <v>6.6709109530268207E-2</v>
      </c>
      <c r="AT24" s="21">
        <v>0</v>
      </c>
      <c r="AU24" s="21">
        <v>1.6670215465446001</v>
      </c>
      <c r="AV24" s="21">
        <v>1.6670215465446001</v>
      </c>
      <c r="AW24" s="21">
        <v>4.3632587865270498</v>
      </c>
      <c r="AX24" s="21">
        <v>-19.9308483075637</v>
      </c>
      <c r="AY24" s="21">
        <v>-70.727704125515302</v>
      </c>
      <c r="AZ24" s="21">
        <v>989.51286307053897</v>
      </c>
      <c r="BA24" s="21">
        <v>989.51286307053897</v>
      </c>
      <c r="BB24" s="21">
        <v>-2.80904573462307E-2</v>
      </c>
      <c r="BC24" s="21">
        <v>4.3632587865270498</v>
      </c>
      <c r="BD24" s="21">
        <v>0</v>
      </c>
      <c r="BE24" s="21">
        <v>-24.657422640648001</v>
      </c>
      <c r="BF24" s="21">
        <v>1.6670215465446001</v>
      </c>
    </row>
    <row r="25" spans="1:58" x14ac:dyDescent="0.2">
      <c r="A25" s="21" t="s">
        <v>119</v>
      </c>
      <c r="B25" s="22">
        <v>37256</v>
      </c>
      <c r="C25" s="21">
        <v>2001</v>
      </c>
      <c r="D25" s="21" t="s">
        <v>59</v>
      </c>
      <c r="E25" s="21">
        <v>4.6488838612990699</v>
      </c>
      <c r="F25" s="21">
        <v>4.6488838612990699</v>
      </c>
      <c r="G25" s="21">
        <v>2.5053567226353</v>
      </c>
      <c r="H25" s="21">
        <v>42.599011073005997</v>
      </c>
      <c r="I25" s="21">
        <v>0</v>
      </c>
      <c r="J25" s="21">
        <v>42.599011073005997</v>
      </c>
      <c r="K25" s="21">
        <v>74.823966993140502</v>
      </c>
      <c r="L25" s="21">
        <v>-32.224955920134398</v>
      </c>
      <c r="M25" s="21">
        <v>0.57974999492684498</v>
      </c>
      <c r="N25" s="21">
        <v>4.6067628536834403E-2</v>
      </c>
      <c r="O25" s="21">
        <v>1.8643280549975001E-2</v>
      </c>
      <c r="P25" s="21">
        <v>-1.51258931571032E-2</v>
      </c>
      <c r="Q25" s="21">
        <v>1.81133216423776</v>
      </c>
      <c r="R25" s="21">
        <v>-5.6147754340915602E-3</v>
      </c>
      <c r="S25" s="21">
        <v>-1.34523932466318E-2</v>
      </c>
      <c r="T25" s="21">
        <v>1.90293331048366E-2</v>
      </c>
      <c r="U25" s="21">
        <v>-0.81133216423776899</v>
      </c>
      <c r="V25" s="21">
        <v>0.404693732716638</v>
      </c>
      <c r="W25" s="21">
        <v>4.6067628536834403E-2</v>
      </c>
      <c r="X25" s="21">
        <v>0.48125450914550899</v>
      </c>
      <c r="Y25" s="21">
        <v>1.1530336314844301</v>
      </c>
      <c r="Z25" s="21">
        <v>0.53553907130073997</v>
      </c>
      <c r="AA25" s="21">
        <v>0.53553907130073997</v>
      </c>
      <c r="AB25" s="21">
        <v>0</v>
      </c>
      <c r="AC25" s="21">
        <v>0.25457304347825999</v>
      </c>
      <c r="AD25" s="21">
        <v>2.39589159077532</v>
      </c>
      <c r="AE25" s="21">
        <v>8.56827402341486</v>
      </c>
      <c r="AF25" s="21">
        <v>4.8781161259929</v>
      </c>
      <c r="AG25" s="21">
        <v>0</v>
      </c>
      <c r="AH25" s="21">
        <v>3.5225704993030398</v>
      </c>
      <c r="AI25" s="21">
        <v>0.371202901922841</v>
      </c>
      <c r="AJ25" s="21">
        <v>0.91665362047479704</v>
      </c>
      <c r="AK25" s="21">
        <v>0.16165797268440499</v>
      </c>
      <c r="AL25" s="21">
        <v>3.09865425921635</v>
      </c>
      <c r="AM25" s="21">
        <v>0</v>
      </c>
      <c r="AN25" s="21">
        <v>0.33004705633005699</v>
      </c>
      <c r="AO25" s="21">
        <v>0.17635666196427699</v>
      </c>
      <c r="AP25" s="21">
        <v>0.25457304347825999</v>
      </c>
      <c r="AQ25" s="21">
        <v>0</v>
      </c>
      <c r="AR25" s="21">
        <v>1.2141177543970201</v>
      </c>
      <c r="AS25" s="21">
        <v>1.2141177543970201</v>
      </c>
      <c r="AT25" s="21">
        <v>0</v>
      </c>
      <c r="AU25" s="21">
        <v>6.0681784775744898</v>
      </c>
      <c r="AV25" s="21">
        <v>6.0681784775744898</v>
      </c>
      <c r="AW25" s="21">
        <v>6.8230698900365496</v>
      </c>
      <c r="AX25" s="21">
        <v>-451.08542148021098</v>
      </c>
      <c r="AY25" s="21">
        <v>117.22279876041</v>
      </c>
      <c r="AZ25" s="21">
        <v>20.673021495496201</v>
      </c>
      <c r="BA25" s="21">
        <v>20.673021495496201</v>
      </c>
      <c r="BB25" s="21">
        <v>4.15473414521247</v>
      </c>
      <c r="BC25" s="21">
        <v>6.8230698900365496</v>
      </c>
      <c r="BD25" s="21">
        <v>0</v>
      </c>
      <c r="BE25" s="21">
        <v>34.9810815684652</v>
      </c>
      <c r="BF25" s="21">
        <v>6.0681784775744898</v>
      </c>
    </row>
    <row r="26" spans="1:58" x14ac:dyDescent="0.2">
      <c r="A26" s="21" t="s">
        <v>119</v>
      </c>
      <c r="B26" s="22">
        <v>36891</v>
      </c>
      <c r="C26" s="21">
        <v>2000</v>
      </c>
      <c r="D26" s="21" t="s">
        <v>59</v>
      </c>
      <c r="E26" s="21">
        <v>6.2315025322538897</v>
      </c>
      <c r="F26" s="21">
        <v>6.2315025322538897</v>
      </c>
      <c r="G26" s="21">
        <v>2.60159051421389</v>
      </c>
      <c r="H26" s="21">
        <v>95.672129662762103</v>
      </c>
      <c r="I26" s="21">
        <v>0</v>
      </c>
      <c r="J26" s="21">
        <v>95.672129662762103</v>
      </c>
      <c r="K26" s="21">
        <v>111.16064136996199</v>
      </c>
      <c r="L26" s="21">
        <v>-15.488511707200001</v>
      </c>
      <c r="M26" s="21">
        <v>0.64728485926524204</v>
      </c>
      <c r="N26" s="21">
        <v>0.28817923061732598</v>
      </c>
      <c r="O26" s="21">
        <v>0.342051459463311</v>
      </c>
      <c r="P26" s="21">
        <v>0.21962253953594699</v>
      </c>
      <c r="Q26" s="21">
        <v>0.35792544232806001</v>
      </c>
      <c r="R26" s="21">
        <v>7.0331396695114706E-2</v>
      </c>
      <c r="S26" s="21">
        <v>0.20262410239971901</v>
      </c>
      <c r="T26" s="21">
        <v>0.102871065727259</v>
      </c>
      <c r="U26" s="21">
        <v>0.64207455767193899</v>
      </c>
      <c r="V26" s="21">
        <v>1.18694001205632</v>
      </c>
      <c r="W26" s="21">
        <v>0.28817923061732598</v>
      </c>
      <c r="X26" s="21">
        <v>0.54999907281008398</v>
      </c>
      <c r="Y26" s="21">
        <v>1.5845422341308599</v>
      </c>
      <c r="Z26" s="21">
        <v>0.61308428750196697</v>
      </c>
      <c r="AA26" s="21">
        <v>0.61308428750196697</v>
      </c>
      <c r="AB26" s="21">
        <v>0</v>
      </c>
      <c r="AC26" s="21">
        <v>0.232626074266956</v>
      </c>
      <c r="AD26" s="21">
        <v>2.8809907370116701</v>
      </c>
      <c r="AE26" s="21">
        <v>3.8151131503667801</v>
      </c>
      <c r="AF26" s="21">
        <v>3.2835362903783101</v>
      </c>
      <c r="AG26" s="21">
        <v>0</v>
      </c>
      <c r="AH26" s="21">
        <v>18.482464324917601</v>
      </c>
      <c r="AI26" s="21">
        <v>0.32023760786903699</v>
      </c>
      <c r="AJ26" s="21">
        <v>0.88403349749162996</v>
      </c>
      <c r="AK26" s="21">
        <v>0.76904931648164598</v>
      </c>
      <c r="AL26" s="21">
        <v>3.7608884917258298</v>
      </c>
      <c r="AM26" s="21">
        <v>0</v>
      </c>
      <c r="AN26" s="21">
        <v>0.39952873121198001</v>
      </c>
      <c r="AO26" s="21">
        <v>0.869932325713627</v>
      </c>
      <c r="AP26" s="21">
        <v>0.232626074266956</v>
      </c>
      <c r="AQ26" s="21">
        <v>0</v>
      </c>
      <c r="AR26" s="21">
        <v>7.68830538015371</v>
      </c>
      <c r="AS26" s="21">
        <v>7.68830538015371</v>
      </c>
      <c r="AT26" s="21">
        <v>0</v>
      </c>
      <c r="AU26" s="21">
        <v>52.561868131868103</v>
      </c>
      <c r="AV26" s="21">
        <v>52.561868131868103</v>
      </c>
      <c r="AW26" s="21">
        <v>56.971361378824902</v>
      </c>
      <c r="AX26" s="21">
        <v>259.40580369939698</v>
      </c>
      <c r="AY26" s="21">
        <v>163.91666606858999</v>
      </c>
      <c r="AZ26" s="21">
        <v>142.59640653627301</v>
      </c>
      <c r="BA26" s="21">
        <v>142.59640653627301</v>
      </c>
      <c r="BB26" s="21">
        <v>-4.1158984720330097E-2</v>
      </c>
      <c r="BC26" s="21">
        <v>56.971361378824902</v>
      </c>
      <c r="BD26" s="21">
        <v>0</v>
      </c>
      <c r="BE26" s="21">
        <v>142.88012959105799</v>
      </c>
      <c r="BF26" s="21">
        <v>52.561868131868103</v>
      </c>
    </row>
    <row r="27" spans="1:58" x14ac:dyDescent="0.2">
      <c r="A27" s="21" t="s">
        <v>119</v>
      </c>
      <c r="B27" s="22">
        <v>36525</v>
      </c>
      <c r="C27" s="21">
        <v>1999</v>
      </c>
      <c r="D27" s="21" t="s">
        <v>59</v>
      </c>
      <c r="E27" s="21">
        <v>6.7827648114901198</v>
      </c>
      <c r="F27" s="21">
        <v>6.7827648114901198</v>
      </c>
      <c r="G27" s="21">
        <v>2.8366247755834801</v>
      </c>
      <c r="H27" s="21">
        <v>85.380116959064296</v>
      </c>
      <c r="I27" s="21">
        <v>0</v>
      </c>
      <c r="J27" s="21">
        <v>85.380116959064296</v>
      </c>
      <c r="K27" s="21">
        <v>124.083885209713</v>
      </c>
      <c r="L27" s="21">
        <v>-38.703768250648601</v>
      </c>
      <c r="M27" s="21">
        <v>0.55847953216374202</v>
      </c>
      <c r="N27" s="21">
        <v>-0.14230019493177301</v>
      </c>
      <c r="O27" s="21">
        <v>-6.43274853801169E-2</v>
      </c>
      <c r="P27" s="21">
        <v>-8.7719298245614002E-2</v>
      </c>
      <c r="Q27" s="21">
        <v>-0.36363636363636298</v>
      </c>
      <c r="R27" s="21">
        <v>-1.75301908843007E-2</v>
      </c>
      <c r="S27" s="21">
        <v>-1.96635350666375E-2</v>
      </c>
      <c r="T27" s="21">
        <v>-3.1898623552545302E-2</v>
      </c>
      <c r="U27" s="21">
        <v>1.36363636363636</v>
      </c>
      <c r="V27" s="21">
        <v>0.45205479452054698</v>
      </c>
      <c r="W27" s="21">
        <v>-0.14230019493177301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1.1216954336901901</v>
      </c>
      <c r="AE27" s="21">
        <v>4.2750000000000004</v>
      </c>
      <c r="AF27" s="21">
        <v>2.9415584415584402</v>
      </c>
      <c r="AG27" s="21">
        <v>0</v>
      </c>
      <c r="AH27" s="21">
        <v>8.2741935483870908</v>
      </c>
      <c r="AI27" s="21">
        <v>0.199844176081028</v>
      </c>
      <c r="AJ27" s="21">
        <v>1.8046854917371801E-2</v>
      </c>
      <c r="AK27" s="21">
        <v>9.2435110552392206E-3</v>
      </c>
      <c r="AL27" s="21">
        <v>0.30450766419116598</v>
      </c>
      <c r="AM27" s="21">
        <v>0</v>
      </c>
      <c r="AN27" s="21">
        <v>0.19980506822611999</v>
      </c>
      <c r="AO27" s="21">
        <v>0.51219512195121897</v>
      </c>
      <c r="AP27" s="21">
        <v>0</v>
      </c>
      <c r="AQ27" s="21">
        <v>0</v>
      </c>
      <c r="AR27" s="21">
        <v>2.0499999999999998</v>
      </c>
      <c r="AS27" s="21">
        <v>2.0499999999999998</v>
      </c>
      <c r="AT27" s="21">
        <v>0</v>
      </c>
      <c r="AU27" s="21">
        <v>140.64510911077099</v>
      </c>
      <c r="AV27" s="21">
        <v>140.64510911077099</v>
      </c>
      <c r="AW27" s="21">
        <v>627.419750877193</v>
      </c>
      <c r="AX27" s="21">
        <v>-7152.5851599999996</v>
      </c>
      <c r="AY27" s="21">
        <v>6130.7872799999996</v>
      </c>
      <c r="AZ27" s="21">
        <v>3140.15933853658</v>
      </c>
      <c r="BA27" s="21">
        <v>3140.15933853658</v>
      </c>
      <c r="BB27" s="21">
        <v>76.153650352170303</v>
      </c>
      <c r="BC27" s="21">
        <v>627.419750877193</v>
      </c>
      <c r="BD27" s="21">
        <v>0</v>
      </c>
      <c r="BE27" s="21">
        <v>-14289.1113573653</v>
      </c>
      <c r="BF27" s="21">
        <v>140.64510911077099</v>
      </c>
    </row>
    <row r="28" spans="1:58" x14ac:dyDescent="0.2">
      <c r="A28" s="21" t="s">
        <v>119</v>
      </c>
      <c r="B28" s="22">
        <v>36160</v>
      </c>
      <c r="C28" s="21">
        <v>1998</v>
      </c>
      <c r="D28" s="21" t="s">
        <v>59</v>
      </c>
      <c r="E28" s="21">
        <v>2</v>
      </c>
      <c r="F28" s="21">
        <v>2</v>
      </c>
      <c r="G28" s="21">
        <v>1.3958333333333299</v>
      </c>
      <c r="H28" s="21">
        <v>778.02631578947296</v>
      </c>
      <c r="I28" s="21">
        <v>0</v>
      </c>
      <c r="J28" s="21">
        <v>778.02631578947296</v>
      </c>
      <c r="K28" s="21">
        <v>902.89473684210498</v>
      </c>
      <c r="L28" s="21">
        <v>-124.86842105263101</v>
      </c>
      <c r="M28" s="21">
        <v>0.5</v>
      </c>
      <c r="N28" s="21">
        <v>-8.5</v>
      </c>
      <c r="O28" s="21">
        <v>-8.1578947368421009</v>
      </c>
      <c r="P28" s="21">
        <v>-8.1578947368421009</v>
      </c>
      <c r="Q28" s="21">
        <v>-1</v>
      </c>
      <c r="R28" s="21">
        <v>-0.84468664850136199</v>
      </c>
      <c r="S28" s="21">
        <v>-1.8128654970760201</v>
      </c>
      <c r="T28" s="21">
        <v>-1.4484304932735399</v>
      </c>
      <c r="U28" s="21">
        <v>1</v>
      </c>
      <c r="V28" s="21">
        <v>0.95975232198142402</v>
      </c>
      <c r="W28" s="21">
        <v>-8.5</v>
      </c>
      <c r="X28" s="21">
        <v>0.201634877384196</v>
      </c>
      <c r="Y28" s="21">
        <v>0.43274853801169499</v>
      </c>
      <c r="Z28" s="21">
        <v>0.23318385650224199</v>
      </c>
      <c r="AA28" s="21">
        <v>0.30204081632653001</v>
      </c>
      <c r="AB28" s="21">
        <v>0</v>
      </c>
      <c r="AC28" s="21">
        <v>-3.35135135135135</v>
      </c>
      <c r="AD28" s="21">
        <v>2.1461988304093498</v>
      </c>
      <c r="AE28" s="21">
        <v>0.469135802469135</v>
      </c>
      <c r="AF28" s="21">
        <v>0.40425531914893598</v>
      </c>
      <c r="AG28" s="21">
        <v>0</v>
      </c>
      <c r="AH28" s="21">
        <v>0.493506493506493</v>
      </c>
      <c r="AI28" s="21">
        <v>0.103542234332425</v>
      </c>
      <c r="AJ28" s="21">
        <v>-0.106334628214693</v>
      </c>
      <c r="AK28" s="21">
        <v>-0.134204591254834</v>
      </c>
      <c r="AL28" s="21">
        <v>8.6182501093359995E-2</v>
      </c>
      <c r="AM28" s="21">
        <v>0</v>
      </c>
      <c r="AN28" s="21">
        <v>-6.5263157894736796</v>
      </c>
      <c r="AO28" s="21">
        <v>1.26209677419354</v>
      </c>
      <c r="AP28" s="21">
        <v>-3.35135135135135</v>
      </c>
      <c r="AQ28" s="21">
        <v>-11.272727272727201</v>
      </c>
      <c r="AR28" s="21">
        <v>-3.8153846153846098</v>
      </c>
      <c r="AS28" s="21">
        <v>-3.8153846153846098</v>
      </c>
      <c r="AT28" s="21">
        <v>0</v>
      </c>
      <c r="AU28" s="21">
        <v>224.769852631578</v>
      </c>
      <c r="AV28" s="21">
        <v>224.769852631578</v>
      </c>
      <c r="AW28" s="21">
        <v>1011.4643368421</v>
      </c>
      <c r="AX28" s="21">
        <v>-123.985950967741</v>
      </c>
      <c r="AY28" s="21">
        <v>-122.797587220447</v>
      </c>
      <c r="AZ28" s="21">
        <v>-154.98243870967701</v>
      </c>
      <c r="BA28" s="21">
        <v>-154.98243870967701</v>
      </c>
      <c r="BB28" s="21">
        <v>0</v>
      </c>
      <c r="BC28" s="21">
        <v>1011.4643368421</v>
      </c>
      <c r="BD28" s="21">
        <v>0</v>
      </c>
      <c r="BE28" s="21">
        <v>-134.44932018390401</v>
      </c>
      <c r="BF28" s="21">
        <v>224.769852631578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4BD28-F64B-6444-9610-305AED0EC0D1}">
  <dimension ref="A1:BF105"/>
  <sheetViews>
    <sheetView workbookViewId="0"/>
  </sheetViews>
  <sheetFormatPr baseColWidth="10" defaultRowHeight="16" x14ac:dyDescent="0.2"/>
  <cols>
    <col min="1" max="16384" width="10.83203125" style="21"/>
  </cols>
  <sheetData>
    <row r="1" spans="1:58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1" t="s">
        <v>40</v>
      </c>
      <c r="AP1" s="21" t="s">
        <v>41</v>
      </c>
      <c r="AQ1" s="21" t="s">
        <v>42</v>
      </c>
      <c r="AR1" s="21" t="s">
        <v>43</v>
      </c>
      <c r="AS1" s="21" t="s">
        <v>44</v>
      </c>
      <c r="AT1" s="21" t="s">
        <v>45</v>
      </c>
      <c r="AU1" s="21" t="s">
        <v>46</v>
      </c>
      <c r="AV1" s="21" t="s">
        <v>47</v>
      </c>
      <c r="AW1" s="21" t="s">
        <v>48</v>
      </c>
      <c r="AX1" s="21" t="s">
        <v>49</v>
      </c>
      <c r="AY1" s="21" t="s">
        <v>50</v>
      </c>
      <c r="AZ1" s="21" t="s">
        <v>51</v>
      </c>
      <c r="BA1" s="21" t="s">
        <v>52</v>
      </c>
      <c r="BB1" s="21" t="s">
        <v>53</v>
      </c>
      <c r="BC1" s="21" t="s">
        <v>54</v>
      </c>
      <c r="BD1" s="21" t="s">
        <v>55</v>
      </c>
      <c r="BE1" s="21" t="s">
        <v>56</v>
      </c>
      <c r="BF1" s="21" t="s">
        <v>57</v>
      </c>
    </row>
    <row r="2" spans="1:58" x14ac:dyDescent="0.2">
      <c r="A2" s="21" t="s">
        <v>119</v>
      </c>
      <c r="B2" s="22">
        <v>45657</v>
      </c>
      <c r="C2" s="21">
        <v>2024</v>
      </c>
      <c r="D2" s="21" t="s">
        <v>123</v>
      </c>
      <c r="E2" s="21">
        <v>1.4555639666919</v>
      </c>
      <c r="F2" s="21">
        <v>1.14137017411052</v>
      </c>
      <c r="G2" s="21">
        <v>0.46339894019681999</v>
      </c>
      <c r="H2" s="21">
        <v>74.565201908695897</v>
      </c>
      <c r="I2" s="21">
        <v>132.134771842943</v>
      </c>
      <c r="J2" s="21">
        <v>206.69997375163899</v>
      </c>
      <c r="K2" s="21">
        <v>40.829501238061503</v>
      </c>
      <c r="L2" s="21">
        <v>165.870472513577</v>
      </c>
      <c r="M2" s="21">
        <v>0.597322128053557</v>
      </c>
      <c r="N2" s="21">
        <v>0.118866177622676</v>
      </c>
      <c r="O2" s="21">
        <v>0.12855209742895801</v>
      </c>
      <c r="P2" s="21">
        <v>0.115376397692472</v>
      </c>
      <c r="Q2" s="21">
        <v>8.4764542936288004E-2</v>
      </c>
      <c r="R2" s="21">
        <v>1.6187050359712199E-2</v>
      </c>
      <c r="S2" s="21">
        <v>3.3861460641277499E-2</v>
      </c>
      <c r="T2" s="21">
        <v>2.2658159109421601E-2</v>
      </c>
      <c r="U2" s="21">
        <v>0.89750692520775599</v>
      </c>
      <c r="V2" s="21">
        <v>1.0814859197124</v>
      </c>
      <c r="W2" s="21">
        <v>0.118866177622676</v>
      </c>
      <c r="X2" s="21">
        <v>0.17492006394883999</v>
      </c>
      <c r="Y2" s="21">
        <v>0.36591279628778001</v>
      </c>
      <c r="Z2" s="21">
        <v>0.202620043667394</v>
      </c>
      <c r="AA2" s="21">
        <v>0.26788884128052798</v>
      </c>
      <c r="AB2" s="21">
        <v>8.4720812182741092</v>
      </c>
      <c r="AC2" s="21">
        <v>0.15983091511481701</v>
      </c>
      <c r="AD2" s="21">
        <v>2.0918857907278099</v>
      </c>
      <c r="AE2" s="21">
        <v>1.2069973351671901</v>
      </c>
      <c r="AF2" s="21">
        <v>2.2042884990253402</v>
      </c>
      <c r="AG2" s="21">
        <v>0.68112275629442198</v>
      </c>
      <c r="AH2" s="21">
        <v>1.67075202284626</v>
      </c>
      <c r="AI2" s="21">
        <v>0.14029776179056699</v>
      </c>
      <c r="AJ2" s="21">
        <v>0.85513447432762801</v>
      </c>
      <c r="AK2" s="21">
        <v>0.77200488997554995</v>
      </c>
      <c r="AL2" s="21">
        <v>4.2316625916870398</v>
      </c>
      <c r="AM2" s="21">
        <v>0.45061728395061701</v>
      </c>
      <c r="AN2" s="21">
        <v>0.19927355601452801</v>
      </c>
      <c r="AO2" s="21">
        <v>0.90278770550393095</v>
      </c>
      <c r="AP2" s="21">
        <v>0.15983091511481701</v>
      </c>
      <c r="AQ2" s="21">
        <v>0.70055082623935905</v>
      </c>
      <c r="AR2" s="21">
        <v>10.2867647058823</v>
      </c>
      <c r="AS2" s="21">
        <v>2.79241516966067</v>
      </c>
      <c r="AT2" s="21">
        <v>0.45061728395061701</v>
      </c>
      <c r="AU2" s="21">
        <v>2.56127252205175</v>
      </c>
      <c r="AV2" s="21">
        <v>2.56127252205175</v>
      </c>
      <c r="AW2" s="21">
        <v>8.7270422334591498</v>
      </c>
      <c r="AX2" s="21">
        <v>18.909938271604901</v>
      </c>
      <c r="AY2" s="21">
        <v>48.510055423594601</v>
      </c>
      <c r="AZ2" s="21">
        <v>43.794281629735501</v>
      </c>
      <c r="BA2" s="21">
        <v>43.794281629735501</v>
      </c>
      <c r="BB2" s="21">
        <v>0.240671941638608</v>
      </c>
      <c r="BC2" s="21">
        <v>8.7270422334591498</v>
      </c>
      <c r="BD2" s="21">
        <v>5.95741347060954E-3</v>
      </c>
      <c r="BE2" s="21">
        <v>53.8102736842105</v>
      </c>
      <c r="BF2" s="21">
        <v>2.56127252205175</v>
      </c>
    </row>
    <row r="3" spans="1:58" x14ac:dyDescent="0.2">
      <c r="A3" s="21" t="s">
        <v>119</v>
      </c>
      <c r="B3" s="22">
        <v>45565</v>
      </c>
      <c r="C3" s="21">
        <v>2024</v>
      </c>
      <c r="D3" s="21" t="s">
        <v>122</v>
      </c>
      <c r="E3" s="21">
        <v>1.72135149650895</v>
      </c>
      <c r="F3" s="21">
        <v>1.29534690688931</v>
      </c>
      <c r="G3" s="21">
        <v>0.51999414091108798</v>
      </c>
      <c r="H3" s="21">
        <v>64.785123966942095</v>
      </c>
      <c r="I3" s="21">
        <v>140.82675753228099</v>
      </c>
      <c r="J3" s="21">
        <v>205.61188149922299</v>
      </c>
      <c r="K3" s="21">
        <v>41.642754662840701</v>
      </c>
      <c r="L3" s="21">
        <v>163.969126836382</v>
      </c>
      <c r="M3" s="21">
        <v>0.58106686701728005</v>
      </c>
      <c r="N3" s="21">
        <v>7.0698722764838406E-2</v>
      </c>
      <c r="O3" s="21">
        <v>7.2802404207362795E-2</v>
      </c>
      <c r="P3" s="21">
        <v>6.9571750563486107E-2</v>
      </c>
      <c r="Q3" s="21">
        <v>2.16718266253869E-2</v>
      </c>
      <c r="R3" s="21">
        <v>9.6502563675017698E-3</v>
      </c>
      <c r="S3" s="21">
        <v>1.9945290455984602E-2</v>
      </c>
      <c r="T3" s="21">
        <v>1.2467704537926399E-2</v>
      </c>
      <c r="U3" s="21">
        <v>0.95562435500515996</v>
      </c>
      <c r="V3" s="21">
        <v>1.02975557917109</v>
      </c>
      <c r="W3" s="21">
        <v>7.0698722764838406E-2</v>
      </c>
      <c r="X3" s="21">
        <v>0.183063070574013</v>
      </c>
      <c r="Y3" s="21">
        <v>0.37835742132810601</v>
      </c>
      <c r="Z3" s="21">
        <v>0.260162860739725</v>
      </c>
      <c r="AA3" s="21">
        <v>0.27449877330333</v>
      </c>
      <c r="AB3" s="21">
        <v>4.5679611650485397</v>
      </c>
      <c r="AC3" s="21">
        <v>0.109415917112603</v>
      </c>
      <c r="AD3" s="21">
        <v>2.06681456910849</v>
      </c>
      <c r="AE3" s="21">
        <v>1.3892078071182501</v>
      </c>
      <c r="AF3" s="21">
        <v>2.1612403100775102</v>
      </c>
      <c r="AG3" s="21">
        <v>0.63908309455587398</v>
      </c>
      <c r="AH3" s="21">
        <v>1.59707223422126</v>
      </c>
      <c r="AI3" s="21">
        <v>0.13870940847888599</v>
      </c>
      <c r="AJ3" s="21">
        <v>0.58348512446873102</v>
      </c>
      <c r="AK3" s="21">
        <v>0.49210686095931999</v>
      </c>
      <c r="AL3" s="21">
        <v>3.73922282938676</v>
      </c>
      <c r="AM3" s="21">
        <v>0.78509719222462204</v>
      </c>
      <c r="AN3" s="21">
        <v>0.14440270473328301</v>
      </c>
      <c r="AO3" s="21">
        <v>0.84339229968782503</v>
      </c>
      <c r="AP3" s="21">
        <v>0.109415917112603</v>
      </c>
      <c r="AQ3" s="21">
        <v>0</v>
      </c>
      <c r="AR3" s="21">
        <v>6.3853820598006603</v>
      </c>
      <c r="AS3" s="21">
        <v>1.8696498054474699</v>
      </c>
      <c r="AT3" s="21">
        <v>0.78509719222462204</v>
      </c>
      <c r="AU3" s="21">
        <v>2.7656346522497599</v>
      </c>
      <c r="AV3" s="21">
        <v>2.7656346522497599</v>
      </c>
      <c r="AW3" s="21">
        <v>9.6468910593538606</v>
      </c>
      <c r="AX3" s="21">
        <v>34.665259179265597</v>
      </c>
      <c r="AY3" s="21">
        <v>79.210438001233797</v>
      </c>
      <c r="AZ3" s="21">
        <v>66.805473465140395</v>
      </c>
      <c r="BA3" s="21">
        <v>66.805473465140395</v>
      </c>
      <c r="BB3" s="21">
        <v>0.19258477321814199</v>
      </c>
      <c r="BC3" s="21">
        <v>9.6468910593538606</v>
      </c>
      <c r="BD3" s="21">
        <v>5.6619884778923799E-3</v>
      </c>
      <c r="BE3" s="21">
        <v>87.357081988379505</v>
      </c>
      <c r="BF3" s="21">
        <v>2.7656346522497599</v>
      </c>
    </row>
    <row r="4" spans="1:58" x14ac:dyDescent="0.2">
      <c r="A4" s="21" t="s">
        <v>119</v>
      </c>
      <c r="B4" s="22">
        <v>45473</v>
      </c>
      <c r="C4" s="21">
        <v>2024</v>
      </c>
      <c r="D4" s="21" t="s">
        <v>121</v>
      </c>
      <c r="E4" s="21">
        <v>1.6854081033470301</v>
      </c>
      <c r="F4" s="21">
        <v>1.2322372284204299</v>
      </c>
      <c r="G4" s="21">
        <v>0.46413192405558801</v>
      </c>
      <c r="H4" s="21">
        <v>66.493779421654295</v>
      </c>
      <c r="I4" s="21">
        <v>166.33206944721601</v>
      </c>
      <c r="J4" s="21">
        <v>232.82584886887</v>
      </c>
      <c r="K4" s="21">
        <v>48.187986429854298</v>
      </c>
      <c r="L4" s="21">
        <v>184.637862439016</v>
      </c>
      <c r="M4" s="21">
        <v>0.57876597175521105</v>
      </c>
      <c r="N4" s="21">
        <v>4.682246133154E-2</v>
      </c>
      <c r="O4" s="21">
        <v>3.9509078681909802E-2</v>
      </c>
      <c r="P4" s="21">
        <v>2.86650975117686E-2</v>
      </c>
      <c r="Q4" s="21">
        <v>0.229787234042553</v>
      </c>
      <c r="R4" s="21">
        <v>3.6167707858256498E-3</v>
      </c>
      <c r="S4" s="21">
        <v>7.5744113727232304E-3</v>
      </c>
      <c r="T4" s="21">
        <v>7.54262190745731E-3</v>
      </c>
      <c r="U4" s="21">
        <v>0.72553191489361701</v>
      </c>
      <c r="V4" s="21">
        <v>0.84380610412926305</v>
      </c>
      <c r="W4" s="21">
        <v>4.682246133154E-2</v>
      </c>
      <c r="X4" s="21">
        <v>0.18316133343232599</v>
      </c>
      <c r="Y4" s="21">
        <v>0.38358507330075498</v>
      </c>
      <c r="Z4" s="21">
        <v>0.26307863550055599</v>
      </c>
      <c r="AA4" s="21">
        <v>0.27723996211209001</v>
      </c>
      <c r="AB4" s="21">
        <v>2.7170731707317</v>
      </c>
      <c r="AC4" s="21">
        <v>-5.1537437025884498E-3</v>
      </c>
      <c r="AD4" s="21">
        <v>2.0942470013327399</v>
      </c>
      <c r="AE4" s="21">
        <v>1.35351006940493</v>
      </c>
      <c r="AF4" s="21">
        <v>1.8676854267610801</v>
      </c>
      <c r="AG4" s="21">
        <v>0.541086275780153</v>
      </c>
      <c r="AH4" s="21">
        <v>1.4298076923076899</v>
      </c>
      <c r="AI4" s="21">
        <v>0.12617332923220501</v>
      </c>
      <c r="AJ4" s="21">
        <v>-2.7376191940941201E-2</v>
      </c>
      <c r="AK4" s="21">
        <v>-9.9354044909258601E-2</v>
      </c>
      <c r="AL4" s="21">
        <v>3.4918486619501601</v>
      </c>
      <c r="AM4" s="21">
        <v>2.0967741935483799</v>
      </c>
      <c r="AN4" s="21">
        <v>-7.4815063887020798E-3</v>
      </c>
      <c r="AO4" s="21">
        <v>3.6292134831460601</v>
      </c>
      <c r="AP4" s="21">
        <v>-5.1537437025884498E-3</v>
      </c>
      <c r="AQ4" s="21">
        <v>0</v>
      </c>
      <c r="AR4" s="21">
        <v>-0.38034188034187999</v>
      </c>
      <c r="AS4" s="21">
        <v>-9.3782929399367707E-2</v>
      </c>
      <c r="AT4" s="21">
        <v>2.0967741935483799</v>
      </c>
      <c r="AU4" s="21">
        <v>2.6538038649489102</v>
      </c>
      <c r="AV4" s="21">
        <v>2.6538038649489102</v>
      </c>
      <c r="AW4" s="21">
        <v>10.043228816408799</v>
      </c>
      <c r="AX4" s="21">
        <v>87.5910923753665</v>
      </c>
      <c r="AY4" s="21">
        <v>-369.88931888544801</v>
      </c>
      <c r="AZ4" s="21">
        <v>-1342.40730337078</v>
      </c>
      <c r="BA4" s="21">
        <v>-1342.40730337078</v>
      </c>
      <c r="BB4" s="21">
        <v>-2.13636810671625E-2</v>
      </c>
      <c r="BC4" s="21">
        <v>10.043228816408799</v>
      </c>
      <c r="BD4" s="21">
        <v>5.9845531568517903E-3</v>
      </c>
      <c r="BE4" s="21">
        <v>135.81456776947701</v>
      </c>
      <c r="BF4" s="21">
        <v>2.6538038649489102</v>
      </c>
    </row>
    <row r="5" spans="1:58" x14ac:dyDescent="0.2">
      <c r="A5" s="21" t="s">
        <v>119</v>
      </c>
      <c r="B5" s="22">
        <v>45382</v>
      </c>
      <c r="C5" s="21">
        <v>2024</v>
      </c>
      <c r="D5" s="21" t="s">
        <v>120</v>
      </c>
      <c r="E5" s="21">
        <v>1.74428571428571</v>
      </c>
      <c r="F5" s="21">
        <v>1.2722660098522101</v>
      </c>
      <c r="G5" s="21">
        <v>0.53394088669950701</v>
      </c>
      <c r="H5" s="21">
        <v>63.8358429802419</v>
      </c>
      <c r="I5" s="21">
        <v>184.26923076923001</v>
      </c>
      <c r="J5" s="21">
        <v>248.10507374947201</v>
      </c>
      <c r="K5" s="21">
        <v>48.115384615384599</v>
      </c>
      <c r="L5" s="21">
        <v>199.989689134088</v>
      </c>
      <c r="M5" s="21">
        <v>0.59265384280616196</v>
      </c>
      <c r="N5" s="21">
        <v>1.5841239446427E-2</v>
      </c>
      <c r="O5" s="21">
        <v>-2.29785011750369E-2</v>
      </c>
      <c r="P5" s="21">
        <v>-6.96318217425363E-4</v>
      </c>
      <c r="Q5" s="21">
        <v>1.0492424242424201</v>
      </c>
      <c r="R5" s="21">
        <v>-8.4404211770167293E-5</v>
      </c>
      <c r="S5" s="21">
        <v>-1.7852360974738901E-4</v>
      </c>
      <c r="T5" s="21">
        <v>2.4435434064606202E-3</v>
      </c>
      <c r="U5" s="21">
        <v>3.03030303030303E-2</v>
      </c>
      <c r="V5" s="21">
        <v>-1.4505494505494501</v>
      </c>
      <c r="W5" s="21">
        <v>1.5841239446427E-2</v>
      </c>
      <c r="X5" s="21">
        <v>0.18333649849127401</v>
      </c>
      <c r="Y5" s="21">
        <v>0.387775595822547</v>
      </c>
      <c r="Z5" s="21">
        <v>0.263965310513608</v>
      </c>
      <c r="AA5" s="21">
        <v>0.27942240589171702</v>
      </c>
      <c r="AB5" s="21">
        <v>0.88780487804878006</v>
      </c>
      <c r="AC5" s="21">
        <v>0.187028831213673</v>
      </c>
      <c r="AD5" s="21">
        <v>2.1151030973846199</v>
      </c>
      <c r="AE5" s="21">
        <v>1.4098662412565901</v>
      </c>
      <c r="AF5" s="21">
        <v>1.8705035971223001</v>
      </c>
      <c r="AG5" s="21">
        <v>0.488415779586725</v>
      </c>
      <c r="AH5" s="21">
        <v>1.35643447461629</v>
      </c>
      <c r="AI5" s="21">
        <v>0.12121499862843101</v>
      </c>
      <c r="AJ5" s="21">
        <v>1.0074395536267799</v>
      </c>
      <c r="AK5" s="21">
        <v>0.89956602603843705</v>
      </c>
      <c r="AL5" s="21">
        <v>3.94234345939243</v>
      </c>
      <c r="AM5" s="21">
        <v>-89.25</v>
      </c>
      <c r="AN5" s="21">
        <v>0.28287927582905298</v>
      </c>
      <c r="AO5" s="21">
        <v>0.89292307692307604</v>
      </c>
      <c r="AP5" s="21">
        <v>0.187028831213673</v>
      </c>
      <c r="AQ5" s="21">
        <v>0</v>
      </c>
      <c r="AR5" s="21">
        <v>9.3390804597701091</v>
      </c>
      <c r="AS5" s="21">
        <v>3.06026365348399</v>
      </c>
      <c r="AT5" s="21">
        <v>-89.25</v>
      </c>
      <c r="AU5" s="21">
        <v>2.66721637061501</v>
      </c>
      <c r="AV5" s="21">
        <v>2.66721637061501</v>
      </c>
      <c r="AW5" s="21">
        <v>10.403281399599599</v>
      </c>
      <c r="AX5" s="21">
        <v>-3735.1031250000001</v>
      </c>
      <c r="AY5" s="21">
        <v>41.186526533425202</v>
      </c>
      <c r="AZ5" s="21">
        <v>36.776399999999903</v>
      </c>
      <c r="BA5" s="21">
        <v>36.776399999999903</v>
      </c>
      <c r="BB5" s="21">
        <v>37.1131265923566</v>
      </c>
      <c r="BC5" s="21">
        <v>10.403281399599599</v>
      </c>
      <c r="BD5" s="21">
        <v>5.9737306449872104E-3</v>
      </c>
      <c r="BE5" s="21">
        <v>329.14177545691899</v>
      </c>
      <c r="BF5" s="21">
        <v>2.66721637061501</v>
      </c>
    </row>
    <row r="6" spans="1:58" x14ac:dyDescent="0.2">
      <c r="A6" s="21" t="s">
        <v>119</v>
      </c>
      <c r="B6" s="22">
        <v>45291</v>
      </c>
      <c r="C6" s="21">
        <v>2023</v>
      </c>
      <c r="D6" s="21" t="s">
        <v>123</v>
      </c>
      <c r="E6" s="21">
        <v>1.8039448669201501</v>
      </c>
      <c r="F6" s="21">
        <v>1.3512832699619699</v>
      </c>
      <c r="G6" s="21">
        <v>0.50765209125475197</v>
      </c>
      <c r="H6" s="21">
        <v>68.851846358440795</v>
      </c>
      <c r="I6" s="21">
        <v>153.72309899569501</v>
      </c>
      <c r="J6" s="21">
        <v>222.57494535413599</v>
      </c>
      <c r="K6" s="21">
        <v>47.630918220946903</v>
      </c>
      <c r="L6" s="21">
        <v>174.944027133189</v>
      </c>
      <c r="M6" s="21">
        <v>0.59144196951934302</v>
      </c>
      <c r="N6" s="21">
        <v>9.2101406799530994E-2</v>
      </c>
      <c r="O6" s="21">
        <v>8.6166471277842896E-2</v>
      </c>
      <c r="P6" s="21">
        <v>9.1075615474794799E-2</v>
      </c>
      <c r="Q6" s="21">
        <v>-8.8435374149659796E-2</v>
      </c>
      <c r="R6" s="21">
        <v>1.30587802700005E-2</v>
      </c>
      <c r="S6" s="21">
        <v>2.7667104413826801E-2</v>
      </c>
      <c r="T6" s="21">
        <v>1.6953267246611298E-2</v>
      </c>
      <c r="U6" s="21">
        <v>1.05697278911564</v>
      </c>
      <c r="V6" s="21">
        <v>0.93556085918854404</v>
      </c>
      <c r="W6" s="21">
        <v>9.2101406799530994E-2</v>
      </c>
      <c r="X6" s="21">
        <v>0.17856805168881601</v>
      </c>
      <c r="Y6" s="21">
        <v>0.37832483807064698</v>
      </c>
      <c r="Z6" s="21">
        <v>0.264637040674359</v>
      </c>
      <c r="AA6" s="21">
        <v>0.27448162263419601</v>
      </c>
      <c r="AB6" s="21">
        <v>6.1019417475728099</v>
      </c>
      <c r="AC6" s="21">
        <v>5.3538859798787997E-3</v>
      </c>
      <c r="AD6" s="21">
        <v>2.1186591581899501</v>
      </c>
      <c r="AE6" s="21">
        <v>1.3071544883700299</v>
      </c>
      <c r="AF6" s="21">
        <v>1.88952897322941</v>
      </c>
      <c r="AG6" s="21">
        <v>0.58546829063418704</v>
      </c>
      <c r="AH6" s="21">
        <v>1.70323224759765</v>
      </c>
      <c r="AI6" s="21">
        <v>0.143383936544623</v>
      </c>
      <c r="AJ6" s="21">
        <v>2.8508771929824501E-2</v>
      </c>
      <c r="AK6" s="21">
        <v>-8.2393483709273102E-2</v>
      </c>
      <c r="AL6" s="21">
        <v>3.7828947368421</v>
      </c>
      <c r="AM6" s="21">
        <v>0.56556717618664498</v>
      </c>
      <c r="AN6" s="21">
        <v>6.6676436107854604E-3</v>
      </c>
      <c r="AO6" s="21">
        <v>-2.8901098901098901</v>
      </c>
      <c r="AP6" s="21">
        <v>5.3538859798787997E-3</v>
      </c>
      <c r="AQ6" s="21">
        <v>0</v>
      </c>
      <c r="AR6" s="21">
        <v>0.257062146892655</v>
      </c>
      <c r="AS6" s="21">
        <v>8.6092715231788006E-2</v>
      </c>
      <c r="AT6" s="21">
        <v>0.56556717618664498</v>
      </c>
      <c r="AU6" s="21">
        <v>2.0945124312773999</v>
      </c>
      <c r="AV6" s="21">
        <v>2.0945124312773999</v>
      </c>
      <c r="AW6" s="21">
        <v>6.8947948417350498</v>
      </c>
      <c r="AX6" s="21">
        <v>18.926017699115</v>
      </c>
      <c r="AY6" s="21">
        <v>-357.79528517110202</v>
      </c>
      <c r="AZ6" s="21">
        <v>1034.0676923076901</v>
      </c>
      <c r="BA6" s="21">
        <v>1034.0676923076901</v>
      </c>
      <c r="BB6" s="21">
        <v>0.30281628318583997</v>
      </c>
      <c r="BC6" s="21">
        <v>6.8947948417350498</v>
      </c>
      <c r="BD6" s="21">
        <v>7.4707630677779899E-3</v>
      </c>
      <c r="BE6" s="21">
        <v>52.164238961038897</v>
      </c>
      <c r="BF6" s="21">
        <v>2.0945124312773999</v>
      </c>
    </row>
    <row r="7" spans="1:58" x14ac:dyDescent="0.2">
      <c r="A7" s="21" t="s">
        <v>119</v>
      </c>
      <c r="B7" s="22">
        <v>45199</v>
      </c>
      <c r="C7" s="21">
        <v>2023</v>
      </c>
      <c r="D7" s="21" t="s">
        <v>122</v>
      </c>
      <c r="E7" s="21">
        <v>1.7307314020028599</v>
      </c>
      <c r="F7" s="21">
        <v>1.2942596566523601</v>
      </c>
      <c r="G7" s="21">
        <v>0.55592811158798205</v>
      </c>
      <c r="H7" s="21">
        <v>60.349835455716097</v>
      </c>
      <c r="I7" s="21">
        <v>149.58631256384001</v>
      </c>
      <c r="J7" s="21">
        <v>209.93614801955599</v>
      </c>
      <c r="K7" s="21">
        <v>49.703779366700701</v>
      </c>
      <c r="L7" s="21">
        <v>160.232368652856</v>
      </c>
      <c r="M7" s="21">
        <v>0.57976820718271505</v>
      </c>
      <c r="N7" s="21">
        <v>6.2669909858348805E-2</v>
      </c>
      <c r="O7" s="21">
        <v>5.92359421948776E-2</v>
      </c>
      <c r="P7" s="21">
        <v>5.4442695664615799E-2</v>
      </c>
      <c r="Q7" s="21">
        <v>6.0386473429951598E-2</v>
      </c>
      <c r="R7" s="21">
        <v>8.0916127934671598E-3</v>
      </c>
      <c r="S7" s="21">
        <v>1.75701884004432E-2</v>
      </c>
      <c r="T7" s="21">
        <v>1.2220982142857099E-2</v>
      </c>
      <c r="U7" s="21">
        <v>0.91908212560386404</v>
      </c>
      <c r="V7" s="21">
        <v>0.94520547945205402</v>
      </c>
      <c r="W7" s="21">
        <v>6.2669909858348805E-2</v>
      </c>
      <c r="X7" s="21">
        <v>0.17854712487240501</v>
      </c>
      <c r="Y7" s="21">
        <v>0.387698559290727</v>
      </c>
      <c r="Z7" s="21">
        <v>0.26834130107944598</v>
      </c>
      <c r="AA7" s="21">
        <v>0.279382403833355</v>
      </c>
      <c r="AB7" s="21">
        <v>4.2731707317073102</v>
      </c>
      <c r="AC7" s="21">
        <v>0.196045736064792</v>
      </c>
      <c r="AD7" s="21">
        <v>2.1714074621352002</v>
      </c>
      <c r="AE7" s="21">
        <v>1.49130481169316</v>
      </c>
      <c r="AF7" s="21">
        <v>1.8107274969173801</v>
      </c>
      <c r="AG7" s="21">
        <v>0.60165932602683603</v>
      </c>
      <c r="AH7" s="21">
        <v>1.7299504950494999</v>
      </c>
      <c r="AI7" s="21">
        <v>0.14862623341272499</v>
      </c>
      <c r="AJ7" s="21">
        <v>1.03100532414657</v>
      </c>
      <c r="AK7" s="21">
        <v>0.90322580645161199</v>
      </c>
      <c r="AL7" s="21">
        <v>4.3128719072972102</v>
      </c>
      <c r="AM7" s="21">
        <v>0.91984231274638595</v>
      </c>
      <c r="AN7" s="21">
        <v>0.23551294891973101</v>
      </c>
      <c r="AO7" s="21">
        <v>0.87606318347509105</v>
      </c>
      <c r="AP7" s="21">
        <v>0.196045736064792</v>
      </c>
      <c r="AQ7" s="21">
        <v>0</v>
      </c>
      <c r="AR7" s="21">
        <v>8.0686274509803901</v>
      </c>
      <c r="AS7" s="21">
        <v>2.9711191335740001</v>
      </c>
      <c r="AT7" s="21">
        <v>0.91984231274638595</v>
      </c>
      <c r="AU7" s="21">
        <v>2.0487040543036499</v>
      </c>
      <c r="AV7" s="21">
        <v>2.0487040543036499</v>
      </c>
      <c r="AW7" s="21">
        <v>6.3480805551581003</v>
      </c>
      <c r="AX7" s="21">
        <v>29.1502858081471</v>
      </c>
      <c r="AY7" s="21">
        <v>30.767499999999998</v>
      </c>
      <c r="AZ7" s="21">
        <v>26.9542739975698</v>
      </c>
      <c r="BA7" s="21">
        <v>26.9542739975698</v>
      </c>
      <c r="BB7" s="21">
        <v>0.13612969656127399</v>
      </c>
      <c r="BC7" s="21">
        <v>6.3480805551581003</v>
      </c>
      <c r="BD7" s="21">
        <v>7.8887932591839294E-3</v>
      </c>
      <c r="BE7" s="21">
        <v>57.321717980295503</v>
      </c>
      <c r="BF7" s="21">
        <v>2.0487040543036499</v>
      </c>
    </row>
    <row r="8" spans="1:58" x14ac:dyDescent="0.2">
      <c r="A8" s="21" t="s">
        <v>119</v>
      </c>
      <c r="B8" s="22">
        <v>45107</v>
      </c>
      <c r="C8" s="21">
        <v>2023</v>
      </c>
      <c r="D8" s="21" t="s">
        <v>121</v>
      </c>
      <c r="E8" s="21">
        <v>1.65812041375652</v>
      </c>
      <c r="F8" s="21">
        <v>1.2489169834674201</v>
      </c>
      <c r="G8" s="21">
        <v>0.48156661656794197</v>
      </c>
      <c r="H8" s="21">
        <v>57.1743234738829</v>
      </c>
      <c r="I8" s="21">
        <v>135.029173419773</v>
      </c>
      <c r="J8" s="21">
        <v>192.20349689365599</v>
      </c>
      <c r="K8" s="21">
        <v>54.2333873581847</v>
      </c>
      <c r="L8" s="21">
        <v>137.97010953547101</v>
      </c>
      <c r="M8" s="21">
        <v>0.56856163904622004</v>
      </c>
      <c r="N8" s="21">
        <v>9.8664429060904807E-2</v>
      </c>
      <c r="O8" s="21">
        <v>2.9018949723795501E-2</v>
      </c>
      <c r="P8" s="21">
        <v>1.7061743933990601E-2</v>
      </c>
      <c r="Q8" s="21">
        <v>0.36144578313253001</v>
      </c>
      <c r="R8" s="21">
        <v>2.60252786518052E-3</v>
      </c>
      <c r="S8" s="21">
        <v>5.6028841075569996E-3</v>
      </c>
      <c r="T8" s="21">
        <v>1.9836081706099799E-2</v>
      </c>
      <c r="U8" s="21">
        <v>0.58795180722891505</v>
      </c>
      <c r="V8" s="21">
        <v>0.29411764705882298</v>
      </c>
      <c r="W8" s="21">
        <v>9.8664429060904807E-2</v>
      </c>
      <c r="X8" s="21">
        <v>0.18112100687963301</v>
      </c>
      <c r="Y8" s="21">
        <v>0.38992858619026799</v>
      </c>
      <c r="Z8" s="21">
        <v>0.269005455308434</v>
      </c>
      <c r="AA8" s="21">
        <v>0.28053857591276998</v>
      </c>
      <c r="AB8" s="21">
        <v>7.1624365482233499</v>
      </c>
      <c r="AC8" s="21">
        <v>0.201990459925799</v>
      </c>
      <c r="AD8" s="21">
        <v>2.1528622930491998</v>
      </c>
      <c r="AE8" s="21">
        <v>1.57413318657127</v>
      </c>
      <c r="AF8" s="21">
        <v>1.65949435180204</v>
      </c>
      <c r="AG8" s="21">
        <v>0.66652263152209101</v>
      </c>
      <c r="AH8" s="21">
        <v>1.7581755593803701</v>
      </c>
      <c r="AI8" s="21">
        <v>0.15253586475387901</v>
      </c>
      <c r="AJ8" s="21">
        <v>1.0742248668963299</v>
      </c>
      <c r="AK8" s="21">
        <v>0.94550579392420897</v>
      </c>
      <c r="AL8" s="21">
        <v>3.8650172251800798</v>
      </c>
      <c r="AM8" s="21">
        <v>2.8647540983606499</v>
      </c>
      <c r="AN8" s="21">
        <v>0.23984336759667099</v>
      </c>
      <c r="AO8" s="21">
        <v>0.88017492711370204</v>
      </c>
      <c r="AP8" s="21">
        <v>0.201990459925799</v>
      </c>
      <c r="AQ8" s="21">
        <v>0</v>
      </c>
      <c r="AR8" s="21">
        <v>8.3454987834549801</v>
      </c>
      <c r="AS8" s="21">
        <v>3.0900900900900901</v>
      </c>
      <c r="AT8" s="21">
        <v>2.8647540983606499</v>
      </c>
      <c r="AU8" s="21">
        <v>2.2971064777606802</v>
      </c>
      <c r="AV8" s="21">
        <v>2.2971064777606802</v>
      </c>
      <c r="AW8" s="21">
        <v>6.9950835605901602</v>
      </c>
      <c r="AX8" s="21">
        <v>102.496608606557</v>
      </c>
      <c r="AY8" s="21">
        <v>33.135703875455398</v>
      </c>
      <c r="AZ8" s="21">
        <v>29.1652157434402</v>
      </c>
      <c r="BA8" s="21">
        <v>29.1652157434402</v>
      </c>
      <c r="BB8" s="21">
        <v>-1.4294465043269799</v>
      </c>
      <c r="BC8" s="21">
        <v>6.9950835605901602</v>
      </c>
      <c r="BD8" s="21">
        <v>6.9874363096180002E-3</v>
      </c>
      <c r="BE8" s="21">
        <v>88.069452282157599</v>
      </c>
      <c r="BF8" s="21">
        <v>2.2971064777606802</v>
      </c>
    </row>
    <row r="9" spans="1:58" x14ac:dyDescent="0.2">
      <c r="A9" s="21" t="s">
        <v>119</v>
      </c>
      <c r="B9" s="22">
        <v>45016</v>
      </c>
      <c r="C9" s="21">
        <v>2023</v>
      </c>
      <c r="D9" s="21" t="s">
        <v>120</v>
      </c>
      <c r="E9" s="21">
        <v>1.76361970880339</v>
      </c>
      <c r="F9" s="21">
        <v>1.3964902130942001</v>
      </c>
      <c r="G9" s="21">
        <v>0.44523189663484702</v>
      </c>
      <c r="H9" s="21">
        <v>69.6617582738008</v>
      </c>
      <c r="I9" s="21">
        <v>114.110889110889</v>
      </c>
      <c r="J9" s="21">
        <v>183.77264738468901</v>
      </c>
      <c r="K9" s="21">
        <v>53.571428571428498</v>
      </c>
      <c r="L9" s="21">
        <v>130.20121881326099</v>
      </c>
      <c r="M9" s="21">
        <v>0.56218107595859401</v>
      </c>
      <c r="N9" s="21">
        <v>8.4341740778539107E-2</v>
      </c>
      <c r="O9" s="21">
        <v>7.8072605336054798E-2</v>
      </c>
      <c r="P9" s="21">
        <v>6.2253972882344299E-2</v>
      </c>
      <c r="Q9" s="21">
        <v>0.18300653594771199</v>
      </c>
      <c r="R9" s="21">
        <v>9.1667292809377108E-3</v>
      </c>
      <c r="S9" s="21">
        <v>1.9255050505050501E-2</v>
      </c>
      <c r="T9" s="21">
        <v>1.5976029052346599E-2</v>
      </c>
      <c r="U9" s="21">
        <v>0.79738562091503196</v>
      </c>
      <c r="V9" s="21">
        <v>0.92566983578219497</v>
      </c>
      <c r="W9" s="21">
        <v>8.4341740778539107E-2</v>
      </c>
      <c r="X9" s="21">
        <v>0.184858795873898</v>
      </c>
      <c r="Y9" s="21">
        <v>0.38830266955266901</v>
      </c>
      <c r="Z9" s="21">
        <v>0.267139245526198</v>
      </c>
      <c r="AA9" s="21">
        <v>0.27969597557410503</v>
      </c>
      <c r="AB9" s="21">
        <v>11.9278350515463</v>
      </c>
      <c r="AC9" s="21">
        <v>0.111194983161073</v>
      </c>
      <c r="AD9" s="21">
        <v>2.1005366161616101</v>
      </c>
      <c r="AE9" s="21">
        <v>1.2919570540591401</v>
      </c>
      <c r="AF9" s="21">
        <v>1.68</v>
      </c>
      <c r="AG9" s="21">
        <v>0.78870650032829903</v>
      </c>
      <c r="AH9" s="21">
        <v>1.7068557919621701</v>
      </c>
      <c r="AI9" s="21">
        <v>0.14724729774695899</v>
      </c>
      <c r="AJ9" s="21">
        <v>0.59416692522494496</v>
      </c>
      <c r="AK9" s="21">
        <v>0.46354328265590999</v>
      </c>
      <c r="AL9" s="21">
        <v>3.4080049643189501</v>
      </c>
      <c r="AM9" s="21">
        <v>0.82669789227166202</v>
      </c>
      <c r="AN9" s="21">
        <v>0.13959760898090101</v>
      </c>
      <c r="AO9" s="21">
        <v>0.78015665796344602</v>
      </c>
      <c r="AP9" s="21">
        <v>0.111194983161073</v>
      </c>
      <c r="AQ9" s="21">
        <v>0</v>
      </c>
      <c r="AR9" s="21">
        <v>4.54869358669833</v>
      </c>
      <c r="AS9" s="21">
        <v>1.6992014196983101</v>
      </c>
      <c r="AT9" s="21">
        <v>0.82669789227166202</v>
      </c>
      <c r="AU9" s="21">
        <v>2.5012549603174601</v>
      </c>
      <c r="AV9" s="21">
        <v>2.5012549603174601</v>
      </c>
      <c r="AW9" s="21">
        <v>8.0868683481557007</v>
      </c>
      <c r="AX9" s="21">
        <v>32.4753103044496</v>
      </c>
      <c r="AY9" s="21">
        <v>74.254123159303802</v>
      </c>
      <c r="AZ9" s="21">
        <v>57.929848563968598</v>
      </c>
      <c r="BA9" s="21">
        <v>57.929848563968598</v>
      </c>
      <c r="BB9" s="21">
        <v>-0.62710944036178595</v>
      </c>
      <c r="BC9" s="21">
        <v>8.0868683481557007</v>
      </c>
      <c r="BD9" s="21">
        <v>6.3640492155543097E-3</v>
      </c>
      <c r="BE9" s="21">
        <v>72.469628275441806</v>
      </c>
      <c r="BF9" s="21">
        <v>2.5012549603174601</v>
      </c>
    </row>
    <row r="10" spans="1:58" x14ac:dyDescent="0.2">
      <c r="A10" s="21" t="s">
        <v>119</v>
      </c>
      <c r="B10" s="22">
        <v>44926</v>
      </c>
      <c r="C10" s="21">
        <v>2022</v>
      </c>
      <c r="D10" s="21" t="s">
        <v>123</v>
      </c>
      <c r="E10" s="21">
        <v>1.7399105296070001</v>
      </c>
      <c r="F10" s="21">
        <v>1.4419645004569701</v>
      </c>
      <c r="G10" s="21">
        <v>0.42334888643032298</v>
      </c>
      <c r="H10" s="21">
        <v>76.240336830480402</v>
      </c>
      <c r="I10" s="21">
        <v>89.652621421679001</v>
      </c>
      <c r="J10" s="21">
        <v>165.89295825215899</v>
      </c>
      <c r="K10" s="21">
        <v>50.283049211965199</v>
      </c>
      <c r="L10" s="21">
        <v>115.609909040194</v>
      </c>
      <c r="M10" s="21">
        <v>0.57081722805080004</v>
      </c>
      <c r="N10" s="21">
        <v>0.140461071231363</v>
      </c>
      <c r="O10" s="21">
        <v>0.141496410822749</v>
      </c>
      <c r="P10" s="21">
        <v>0.124516841524019</v>
      </c>
      <c r="Q10" s="21">
        <v>0.109268292682926</v>
      </c>
      <c r="R10" s="21">
        <v>1.9342318290499299E-2</v>
      </c>
      <c r="S10" s="21">
        <v>4.0311948336349997E-2</v>
      </c>
      <c r="T10" s="21">
        <v>2.80774855818317E-2</v>
      </c>
      <c r="U10" s="21">
        <v>0.88</v>
      </c>
      <c r="V10" s="21">
        <v>1.007371007371</v>
      </c>
      <c r="W10" s="21">
        <v>0.140461071231363</v>
      </c>
      <c r="X10" s="21">
        <v>0.18430956286789499</v>
      </c>
      <c r="Y10" s="21">
        <v>0.38412549440235899</v>
      </c>
      <c r="Z10" s="21">
        <v>0.26352774669211998</v>
      </c>
      <c r="AA10" s="21">
        <v>0.27752215818278603</v>
      </c>
      <c r="AB10" s="21">
        <v>11.6285714285714</v>
      </c>
      <c r="AC10" s="21">
        <v>6.9575334496800395E-2</v>
      </c>
      <c r="AD10" s="21">
        <v>2.08413219816316</v>
      </c>
      <c r="AE10" s="21">
        <v>1.18047747087101</v>
      </c>
      <c r="AF10" s="21">
        <v>1.7898675877950401</v>
      </c>
      <c r="AG10" s="21">
        <v>1.0038747174685101</v>
      </c>
      <c r="AH10" s="21">
        <v>1.79218208807521</v>
      </c>
      <c r="AI10" s="21">
        <v>0.15533897305585001</v>
      </c>
      <c r="AJ10" s="21">
        <v>0.37027863777089698</v>
      </c>
      <c r="AK10" s="21">
        <v>0.272136222910216</v>
      </c>
      <c r="AL10" s="21">
        <v>3.3758513931888499</v>
      </c>
      <c r="AM10" s="21">
        <v>0.37472283813747198</v>
      </c>
      <c r="AN10" s="21">
        <v>8.2551076753174996E-2</v>
      </c>
      <c r="AO10" s="21">
        <v>0.73494983277591897</v>
      </c>
      <c r="AP10" s="21">
        <v>6.9575334496800395E-2</v>
      </c>
      <c r="AQ10" s="21">
        <v>0</v>
      </c>
      <c r="AR10" s="21">
        <v>3.7728706624605599</v>
      </c>
      <c r="AS10" s="21">
        <v>1.20443101711983</v>
      </c>
      <c r="AT10" s="21">
        <v>0.37472283813747198</v>
      </c>
      <c r="AU10" s="21">
        <v>2.3067819713525899</v>
      </c>
      <c r="AV10" s="21">
        <v>2.3067819713525899</v>
      </c>
      <c r="AW10" s="21">
        <v>7.1252622860298098</v>
      </c>
      <c r="AX10" s="21">
        <v>14.305820399112999</v>
      </c>
      <c r="AY10" s="21">
        <v>117.441183162684</v>
      </c>
      <c r="AZ10" s="21">
        <v>86.313377926421396</v>
      </c>
      <c r="BA10" s="21">
        <v>86.313377926421396</v>
      </c>
      <c r="BB10" s="21">
        <v>0.30201176398127599</v>
      </c>
      <c r="BC10" s="21">
        <v>7.1252622860298098</v>
      </c>
      <c r="BD10" s="21">
        <v>6.5484332195430003E-3</v>
      </c>
      <c r="BE10" s="21">
        <v>40.781804895871304</v>
      </c>
      <c r="BF10" s="21">
        <v>2.3067819713525899</v>
      </c>
    </row>
    <row r="11" spans="1:58" x14ac:dyDescent="0.2">
      <c r="A11" s="21" t="s">
        <v>119</v>
      </c>
      <c r="B11" s="22">
        <v>44834</v>
      </c>
      <c r="C11" s="21">
        <v>2022</v>
      </c>
      <c r="D11" s="21" t="s">
        <v>122</v>
      </c>
      <c r="E11" s="21">
        <v>1.6917277376496</v>
      </c>
      <c r="F11" s="21">
        <v>1.417778246428</v>
      </c>
      <c r="G11" s="21">
        <v>0.43807665946116903</v>
      </c>
      <c r="H11" s="21">
        <v>65.378198720486296</v>
      </c>
      <c r="I11" s="21">
        <v>74.607530312699396</v>
      </c>
      <c r="J11" s="21">
        <v>139.98572903318501</v>
      </c>
      <c r="K11" s="21">
        <v>50.642948308870402</v>
      </c>
      <c r="L11" s="21">
        <v>89.342780724315304</v>
      </c>
      <c r="M11" s="21">
        <v>0.55690654602007605</v>
      </c>
      <c r="N11" s="21">
        <v>0.105542202742824</v>
      </c>
      <c r="O11" s="21">
        <v>9.9109288844903096E-2</v>
      </c>
      <c r="P11" s="21">
        <v>8.5890004241481605E-2</v>
      </c>
      <c r="Q11" s="21">
        <v>0.118402282453637</v>
      </c>
      <c r="R11" s="21">
        <v>1.35357946569817E-2</v>
      </c>
      <c r="S11" s="21">
        <v>2.8007653120029501E-2</v>
      </c>
      <c r="T11" s="21">
        <v>2.1089059961861702E-2</v>
      </c>
      <c r="U11" s="21">
        <v>0.866619115549215</v>
      </c>
      <c r="V11" s="21">
        <v>0.93904889484259801</v>
      </c>
      <c r="W11" s="21">
        <v>0.105542202742824</v>
      </c>
      <c r="X11" s="21">
        <v>0.19150642810988999</v>
      </c>
      <c r="Y11" s="21">
        <v>0.396256425624121</v>
      </c>
      <c r="Z11" s="21">
        <v>0.26891705146786199</v>
      </c>
      <c r="AA11" s="21">
        <v>0.28379917782437097</v>
      </c>
      <c r="AB11" s="21">
        <v>9.8223684210526301</v>
      </c>
      <c r="AC11" s="21">
        <v>3.0133798720186102E-2</v>
      </c>
      <c r="AD11" s="21">
        <v>2.0691546990618002</v>
      </c>
      <c r="AE11" s="21">
        <v>1.37660568448482</v>
      </c>
      <c r="AF11" s="21">
        <v>1.7771477176070301</v>
      </c>
      <c r="AG11" s="21">
        <v>1.2063125481139301</v>
      </c>
      <c r="AH11" s="21">
        <v>1.7401894451962101</v>
      </c>
      <c r="AI11" s="21">
        <v>0.157594527751164</v>
      </c>
      <c r="AJ11" s="21">
        <v>0.160470879801734</v>
      </c>
      <c r="AK11" s="21">
        <v>8.6431226765799202E-2</v>
      </c>
      <c r="AL11" s="21">
        <v>3.2747831474597202</v>
      </c>
      <c r="AM11" s="21">
        <v>0.55967078189300401</v>
      </c>
      <c r="AN11" s="21">
        <v>3.6618125265092602E-2</v>
      </c>
      <c r="AO11" s="21">
        <v>0.53861003861003798</v>
      </c>
      <c r="AP11" s="21">
        <v>3.0133798720186102E-2</v>
      </c>
      <c r="AQ11" s="21">
        <v>0</v>
      </c>
      <c r="AR11" s="21">
        <v>2.1673640167363999</v>
      </c>
      <c r="AS11" s="21">
        <v>0.56365614798694197</v>
      </c>
      <c r="AT11" s="21">
        <v>0.55967078189300401</v>
      </c>
      <c r="AU11" s="21">
        <v>1.94360111569581</v>
      </c>
      <c r="AV11" s="21">
        <v>1.94360111569581</v>
      </c>
      <c r="AW11" s="21">
        <v>5.9603675950798802</v>
      </c>
      <c r="AX11" s="21">
        <v>17.348839506172801</v>
      </c>
      <c r="AY11" s="21">
        <v>302.20559139784899</v>
      </c>
      <c r="AZ11" s="21">
        <v>162.77096525096499</v>
      </c>
      <c r="BA11" s="21">
        <v>162.77096525096499</v>
      </c>
      <c r="BB11" s="21">
        <v>2.02403127572016</v>
      </c>
      <c r="BC11" s="21">
        <v>5.9603675950798802</v>
      </c>
      <c r="BD11" s="21">
        <v>8.0649599313814199E-3</v>
      </c>
      <c r="BE11" s="21">
        <v>42.497200182398501</v>
      </c>
      <c r="BF11" s="21">
        <v>1.94360111569581</v>
      </c>
    </row>
    <row r="12" spans="1:58" x14ac:dyDescent="0.2">
      <c r="A12" s="21" t="s">
        <v>119</v>
      </c>
      <c r="B12" s="22">
        <v>44742</v>
      </c>
      <c r="C12" s="21">
        <v>2022</v>
      </c>
      <c r="D12" s="21" t="s">
        <v>121</v>
      </c>
      <c r="E12" s="21">
        <v>1.57546540848248</v>
      </c>
      <c r="F12" s="21">
        <v>1.3729422021642099</v>
      </c>
      <c r="G12" s="21">
        <v>0.37017282937586499</v>
      </c>
      <c r="H12" s="21">
        <v>74.319470699432898</v>
      </c>
      <c r="I12" s="21">
        <v>61.7567332754126</v>
      </c>
      <c r="J12" s="21">
        <v>136.07620397484499</v>
      </c>
      <c r="K12" s="21">
        <v>56.392701998262297</v>
      </c>
      <c r="L12" s="21">
        <v>79.683501976583202</v>
      </c>
      <c r="M12" s="21">
        <v>0.54670762444864496</v>
      </c>
      <c r="N12" s="21">
        <v>4.9621928166351602E-2</v>
      </c>
      <c r="O12" s="21">
        <v>0.114603024574669</v>
      </c>
      <c r="P12" s="21">
        <v>8.9319470699432899E-2</v>
      </c>
      <c r="Q12" s="21">
        <v>0.217182130584192</v>
      </c>
      <c r="R12" s="21">
        <v>1.27976526351427E-2</v>
      </c>
      <c r="S12" s="21">
        <v>2.6690517099347999E-2</v>
      </c>
      <c r="T12" s="21">
        <v>9.1157702825888694E-3</v>
      </c>
      <c r="U12" s="21">
        <v>0.77938144329896897</v>
      </c>
      <c r="V12" s="21">
        <v>2.3095238095238</v>
      </c>
      <c r="W12" s="21">
        <v>4.9621928166351602E-2</v>
      </c>
      <c r="X12" s="21">
        <v>0.197596208102922</v>
      </c>
      <c r="Y12" s="21">
        <v>0.412102525478381</v>
      </c>
      <c r="Z12" s="21">
        <v>0.27675546855051403</v>
      </c>
      <c r="AA12" s="21">
        <v>0.29183612240815998</v>
      </c>
      <c r="AB12" s="21">
        <v>4.7014925373134302</v>
      </c>
      <c r="AC12" s="21">
        <v>-0.15243589011365499</v>
      </c>
      <c r="AD12" s="21">
        <v>2.0855791183185399</v>
      </c>
      <c r="AE12" s="21">
        <v>1.2109881724532601</v>
      </c>
      <c r="AF12" s="21">
        <v>1.59595119245701</v>
      </c>
      <c r="AG12" s="21">
        <v>1.4573309698657799</v>
      </c>
      <c r="AH12" s="21">
        <v>1.54659520038981</v>
      </c>
      <c r="AI12" s="21">
        <v>0.143279539555354</v>
      </c>
      <c r="AJ12" s="21">
        <v>-0.83146417445482801</v>
      </c>
      <c r="AK12" s="21">
        <v>-0.90778816199376899</v>
      </c>
      <c r="AL12" s="21">
        <v>3.16542056074766</v>
      </c>
      <c r="AM12" s="21">
        <v>0.59347442680775997</v>
      </c>
      <c r="AN12" s="21">
        <v>-0.21022369250157499</v>
      </c>
      <c r="AO12" s="21">
        <v>1.0917946796553</v>
      </c>
      <c r="AP12" s="21">
        <v>-0.15243589011365499</v>
      </c>
      <c r="AQ12" s="21">
        <v>0</v>
      </c>
      <c r="AR12" s="21">
        <v>-10.893877551020401</v>
      </c>
      <c r="AS12" s="21">
        <v>-2.9074074074073999</v>
      </c>
      <c r="AT12" s="21">
        <v>0.59347442680775997</v>
      </c>
      <c r="AU12" s="21">
        <v>2.1532468755148599</v>
      </c>
      <c r="AV12" s="21">
        <v>2.1532468755148599</v>
      </c>
      <c r="AW12" s="21">
        <v>7.2058128544423399</v>
      </c>
      <c r="AX12" s="21">
        <v>20.168650793650698</v>
      </c>
      <c r="AY12" s="21">
        <v>-31.394989704873002</v>
      </c>
      <c r="AZ12" s="21">
        <v>-34.276882727613298</v>
      </c>
      <c r="BA12" s="21">
        <v>-34.276882727613298</v>
      </c>
      <c r="BB12" s="21">
        <v>0.190481701940035</v>
      </c>
      <c r="BC12" s="21">
        <v>7.2058128544423399</v>
      </c>
      <c r="BD12" s="21">
        <v>7.3563972235885598E-3</v>
      </c>
      <c r="BE12" s="21">
        <v>45.374944271065502</v>
      </c>
      <c r="BF12" s="21">
        <v>2.1532468755148599</v>
      </c>
    </row>
    <row r="13" spans="1:58" x14ac:dyDescent="0.2">
      <c r="A13" s="21" t="s">
        <v>119</v>
      </c>
      <c r="B13" s="22">
        <v>44651</v>
      </c>
      <c r="C13" s="21">
        <v>2022</v>
      </c>
      <c r="D13" s="21" t="s">
        <v>120</v>
      </c>
      <c r="E13" s="21">
        <v>1.6349009900990099</v>
      </c>
      <c r="F13" s="21">
        <v>1.46432414980628</v>
      </c>
      <c r="G13" s="21">
        <v>0.54525398191993102</v>
      </c>
      <c r="H13" s="21">
        <v>65.392912172573105</v>
      </c>
      <c r="I13" s="21">
        <v>54.9922898997687</v>
      </c>
      <c r="J13" s="21">
        <v>120.385202072341</v>
      </c>
      <c r="K13" s="21">
        <v>55.217810331534302</v>
      </c>
      <c r="L13" s="21">
        <v>65.167391740807503</v>
      </c>
      <c r="M13" s="21">
        <v>0.55589796267762304</v>
      </c>
      <c r="N13" s="21">
        <v>5.0077041602465303E-2</v>
      </c>
      <c r="O13" s="21">
        <v>3.90344119157678E-2</v>
      </c>
      <c r="P13" s="21">
        <v>4.76801917479883E-2</v>
      </c>
      <c r="Q13" s="21">
        <v>-0.22149122807017499</v>
      </c>
      <c r="R13" s="21">
        <v>6.3095413405226597E-3</v>
      </c>
      <c r="S13" s="21">
        <v>1.3053973610818099E-2</v>
      </c>
      <c r="T13" s="21">
        <v>8.3937154745677596E-3</v>
      </c>
      <c r="U13" s="21">
        <v>1.22149122807017</v>
      </c>
      <c r="V13" s="21">
        <v>0.77948717948717905</v>
      </c>
      <c r="W13" s="21">
        <v>5.0077041602465303E-2</v>
      </c>
      <c r="X13" s="21">
        <v>0.20187133972971999</v>
      </c>
      <c r="Y13" s="21">
        <v>0.41765684689118499</v>
      </c>
      <c r="Z13" s="21">
        <v>0.27866718509627503</v>
      </c>
      <c r="AA13" s="21">
        <v>0.29461067945114799</v>
      </c>
      <c r="AB13" s="21">
        <v>4.68</v>
      </c>
      <c r="AC13" s="21">
        <v>0.108355311149767</v>
      </c>
      <c r="AD13" s="21">
        <v>2.06892591811385</v>
      </c>
      <c r="AE13" s="21">
        <v>1.3762959472195999</v>
      </c>
      <c r="AF13" s="21">
        <v>1.6299088909833399</v>
      </c>
      <c r="AG13" s="21">
        <v>1.6365930599369001</v>
      </c>
      <c r="AH13" s="21">
        <v>1.38658753709198</v>
      </c>
      <c r="AI13" s="21">
        <v>0.132330452315952</v>
      </c>
      <c r="AJ13" s="21">
        <v>0.60006215040397703</v>
      </c>
      <c r="AK13" s="21">
        <v>0.52237414543194505</v>
      </c>
      <c r="AL13" s="21">
        <v>4.0605966438781804</v>
      </c>
      <c r="AM13" s="21">
        <v>1.2118491921005301</v>
      </c>
      <c r="AN13" s="21">
        <v>0.165297038178394</v>
      </c>
      <c r="AO13" s="21">
        <v>0.87053340238218502</v>
      </c>
      <c r="AP13" s="21">
        <v>0.108355311149767</v>
      </c>
      <c r="AQ13" s="21">
        <v>0</v>
      </c>
      <c r="AR13" s="21">
        <v>7.7240000000000002</v>
      </c>
      <c r="AS13" s="21">
        <v>2.08756756756756</v>
      </c>
      <c r="AT13" s="21">
        <v>1.2118491921005301</v>
      </c>
      <c r="AU13" s="21">
        <v>2.8025236119899599</v>
      </c>
      <c r="AV13" s="21">
        <v>2.8025236119899599</v>
      </c>
      <c r="AW13" s="21">
        <v>10.236336243793801</v>
      </c>
      <c r="AX13" s="21">
        <v>53.671849192100503</v>
      </c>
      <c r="AY13" s="21">
        <v>71.136751933372906</v>
      </c>
      <c r="AZ13" s="21">
        <v>61.9269186949766</v>
      </c>
      <c r="BA13" s="21">
        <v>61.9269186949766</v>
      </c>
      <c r="BB13" s="21">
        <v>-0.91689409036505098</v>
      </c>
      <c r="BC13" s="21">
        <v>10.236336243793801</v>
      </c>
      <c r="BD13" s="21">
        <v>5.6447151083015897E-3</v>
      </c>
      <c r="BE13" s="21">
        <v>102.22399999999899</v>
      </c>
      <c r="BF13" s="21">
        <v>2.8025236119899599</v>
      </c>
    </row>
    <row r="14" spans="1:58" x14ac:dyDescent="0.2">
      <c r="A14" s="21" t="s">
        <v>119</v>
      </c>
      <c r="B14" s="22">
        <v>44561</v>
      </c>
      <c r="C14" s="21">
        <v>2021</v>
      </c>
      <c r="D14" s="21" t="s">
        <v>123</v>
      </c>
      <c r="E14" s="21">
        <v>1.5755928590460899</v>
      </c>
      <c r="F14" s="21">
        <v>1.43032240873967</v>
      </c>
      <c r="G14" s="21">
        <v>0.49160671462829703</v>
      </c>
      <c r="H14" s="21">
        <v>68.848372951765498</v>
      </c>
      <c r="I14" s="21">
        <v>44.647861692447599</v>
      </c>
      <c r="J14" s="21">
        <v>113.496234644213</v>
      </c>
      <c r="K14" s="21">
        <v>44.828025477707001</v>
      </c>
      <c r="L14" s="21">
        <v>68.668209166506102</v>
      </c>
      <c r="M14" s="21">
        <v>0.57727517501346204</v>
      </c>
      <c r="N14" s="21">
        <v>0.118393722594045</v>
      </c>
      <c r="O14" s="21">
        <v>0.12408646818985999</v>
      </c>
      <c r="P14" s="21">
        <v>0.102238633741057</v>
      </c>
      <c r="Q14" s="21">
        <v>0.17606943583384899</v>
      </c>
      <c r="R14" s="21">
        <v>1.49544278159108E-2</v>
      </c>
      <c r="S14" s="21">
        <v>3.0785980680580902E-2</v>
      </c>
      <c r="T14" s="21">
        <v>2.1952785108052202E-2</v>
      </c>
      <c r="U14" s="21">
        <v>0.82393056416614996</v>
      </c>
      <c r="V14" s="21">
        <v>1.0480831708901801</v>
      </c>
      <c r="W14" s="21">
        <v>0.118393722594045</v>
      </c>
      <c r="X14" s="21">
        <v>0.20580623382468699</v>
      </c>
      <c r="Y14" s="21">
        <v>0.42368366188700202</v>
      </c>
      <c r="Z14" s="21">
        <v>0.28096007462064998</v>
      </c>
      <c r="AA14" s="21">
        <v>0.29759677183162703</v>
      </c>
      <c r="AB14" s="21">
        <v>12.5121951219512</v>
      </c>
      <c r="AC14" s="21">
        <v>6.3422635319846904E-2</v>
      </c>
      <c r="AD14" s="21">
        <v>2.0586532002131102</v>
      </c>
      <c r="AE14" s="21">
        <v>1.30722043443282</v>
      </c>
      <c r="AF14" s="21">
        <v>2.0076726342710902</v>
      </c>
      <c r="AG14" s="21">
        <v>2.0157740278796701</v>
      </c>
      <c r="AH14" s="21">
        <v>1.50399166955918</v>
      </c>
      <c r="AI14" s="21">
        <v>0.14626983233937199</v>
      </c>
      <c r="AJ14" s="21">
        <v>0.35957842529448197</v>
      </c>
      <c r="AK14" s="21">
        <v>0.26503409795412203</v>
      </c>
      <c r="AL14" s="21">
        <v>3.8375697458152498</v>
      </c>
      <c r="AM14" s="21">
        <v>0.48306997742663599</v>
      </c>
      <c r="AN14" s="21">
        <v>8.9237633664127999E-2</v>
      </c>
      <c r="AO14" s="21">
        <v>0.73706896551724099</v>
      </c>
      <c r="AP14" s="21">
        <v>6.3422635319846904E-2</v>
      </c>
      <c r="AQ14" s="21">
        <v>0</v>
      </c>
      <c r="AR14" s="21">
        <v>3.8032786885245899</v>
      </c>
      <c r="AS14" s="21">
        <v>1.2249208025343099</v>
      </c>
      <c r="AT14" s="21">
        <v>0.48306997742663599</v>
      </c>
      <c r="AU14" s="21">
        <v>2.6685922768653398</v>
      </c>
      <c r="AV14" s="21">
        <v>2.6685922768653398</v>
      </c>
      <c r="AW14" s="21">
        <v>8.8622555581198501</v>
      </c>
      <c r="AX14" s="21">
        <v>21.670515425131601</v>
      </c>
      <c r="AY14" s="21">
        <v>134.737380116959</v>
      </c>
      <c r="AZ14" s="21">
        <v>99.310741379310301</v>
      </c>
      <c r="BA14" s="21">
        <v>99.310741379310301</v>
      </c>
      <c r="BB14" s="21">
        <v>0.417931368913253</v>
      </c>
      <c r="BC14" s="21">
        <v>8.8622555581198501</v>
      </c>
      <c r="BD14" s="21">
        <v>5.5728944137896598E-3</v>
      </c>
      <c r="BE14" s="21">
        <v>52.923960817717202</v>
      </c>
      <c r="BF14" s="21">
        <v>2.6685922768653398</v>
      </c>
    </row>
    <row r="15" spans="1:58" x14ac:dyDescent="0.2">
      <c r="A15" s="21" t="s">
        <v>119</v>
      </c>
      <c r="B15" s="22">
        <v>44469</v>
      </c>
      <c r="C15" s="21">
        <v>2021</v>
      </c>
      <c r="D15" s="21" t="s">
        <v>122</v>
      </c>
      <c r="E15" s="21">
        <v>1.6714050393508599</v>
      </c>
      <c r="F15" s="21">
        <v>1.5352327496797</v>
      </c>
      <c r="G15" s="21">
        <v>0.61661887621255496</v>
      </c>
      <c r="H15" s="21">
        <v>58.619616419919197</v>
      </c>
      <c r="I15" s="21">
        <v>40.451067257349898</v>
      </c>
      <c r="J15" s="21">
        <v>99.070683677269201</v>
      </c>
      <c r="K15" s="21">
        <v>48.878372935964499</v>
      </c>
      <c r="L15" s="21">
        <v>50.192310741304603</v>
      </c>
      <c r="M15" s="21">
        <v>0.58226783310901697</v>
      </c>
      <c r="N15" s="21">
        <v>0.101026244952893</v>
      </c>
      <c r="O15" s="21">
        <v>9.4044414535666199E-2</v>
      </c>
      <c r="P15" s="21">
        <v>7.4781292059219295E-2</v>
      </c>
      <c r="Q15" s="21">
        <v>0.20483005366726201</v>
      </c>
      <c r="R15" s="21">
        <v>1.0193317586626E-2</v>
      </c>
      <c r="S15" s="21">
        <v>2.0279209817966101E-2</v>
      </c>
      <c r="T15" s="21">
        <v>1.6957767956737198E-2</v>
      </c>
      <c r="U15" s="21">
        <v>0.79516994633273697</v>
      </c>
      <c r="V15" s="21">
        <v>0.93089092422980801</v>
      </c>
      <c r="W15" s="21">
        <v>0.101026244952893</v>
      </c>
      <c r="X15" s="21">
        <v>0.21176645951338</v>
      </c>
      <c r="Y15" s="21">
        <v>0.42130115424973702</v>
      </c>
      <c r="Z15" s="21">
        <v>0.27848184601204701</v>
      </c>
      <c r="AA15" s="21">
        <v>0.29641934293097</v>
      </c>
      <c r="AB15" s="21">
        <v>9.8442622950819594</v>
      </c>
      <c r="AC15" s="21">
        <v>7.4015918566246106E-2</v>
      </c>
      <c r="AD15" s="21">
        <v>1.98946119804735</v>
      </c>
      <c r="AE15" s="21">
        <v>1.53532222652718</v>
      </c>
      <c r="AF15" s="21">
        <v>1.8413051538746701</v>
      </c>
      <c r="AG15" s="21">
        <v>2.2249103942652302</v>
      </c>
      <c r="AH15" s="21">
        <v>1.33648116919617</v>
      </c>
      <c r="AI15" s="21">
        <v>0.136308390854679</v>
      </c>
      <c r="AJ15" s="21">
        <v>0.421913580246913</v>
      </c>
      <c r="AK15" s="21">
        <v>0.33425925925925898</v>
      </c>
      <c r="AL15" s="21">
        <v>4.1104938271604903</v>
      </c>
      <c r="AM15" s="21">
        <v>0.73115860517435305</v>
      </c>
      <c r="AN15" s="21">
        <v>0.114989905787348</v>
      </c>
      <c r="AO15" s="21">
        <v>0.79224579370885095</v>
      </c>
      <c r="AP15" s="21">
        <v>7.4015918566246106E-2</v>
      </c>
      <c r="AQ15" s="21">
        <v>0</v>
      </c>
      <c r="AR15" s="21">
        <v>4.8133802816901401</v>
      </c>
      <c r="AS15" s="21">
        <v>1.46359743040685</v>
      </c>
      <c r="AT15" s="21">
        <v>0.73115860517435305</v>
      </c>
      <c r="AU15" s="21">
        <v>2.0339614033486901</v>
      </c>
      <c r="AV15" s="21">
        <v>2.0339614033486901</v>
      </c>
      <c r="AW15" s="21">
        <v>7.5004037685060503</v>
      </c>
      <c r="AX15" s="21">
        <v>25.0744656917885</v>
      </c>
      <c r="AY15" s="21">
        <v>82.331301939058093</v>
      </c>
      <c r="AZ15" s="21">
        <v>65.226627651792199</v>
      </c>
      <c r="BA15" s="21">
        <v>65.226627651792199</v>
      </c>
      <c r="BB15" s="21">
        <v>0.59551856017997695</v>
      </c>
      <c r="BC15" s="21">
        <v>7.5004037685060503</v>
      </c>
      <c r="BD15" s="21">
        <v>7.2898722365776604E-3</v>
      </c>
      <c r="BE15" s="21">
        <v>50.7687662675689</v>
      </c>
      <c r="BF15" s="21">
        <v>2.0339614033486901</v>
      </c>
    </row>
    <row r="16" spans="1:58" x14ac:dyDescent="0.2">
      <c r="A16" s="21" t="s">
        <v>119</v>
      </c>
      <c r="B16" s="22">
        <v>44377</v>
      </c>
      <c r="C16" s="21">
        <v>2021</v>
      </c>
      <c r="D16" s="21" t="s">
        <v>121</v>
      </c>
      <c r="E16" s="21">
        <v>1.5649062629368899</v>
      </c>
      <c r="F16" s="21">
        <v>1.4398249452953999</v>
      </c>
      <c r="G16" s="21">
        <v>0.58353539535158705</v>
      </c>
      <c r="H16" s="21">
        <v>58.984048451761403</v>
      </c>
      <c r="I16" s="21">
        <v>38.8152528548124</v>
      </c>
      <c r="J16" s="21">
        <v>97.799301306573895</v>
      </c>
      <c r="K16" s="21">
        <v>47.679445350733999</v>
      </c>
      <c r="L16" s="21">
        <v>50.119855955839803</v>
      </c>
      <c r="M16" s="21">
        <v>0.58167704512496798</v>
      </c>
      <c r="N16" s="21">
        <v>7.3104154226733706E-2</v>
      </c>
      <c r="O16" s="21">
        <v>6.3806192954021998E-2</v>
      </c>
      <c r="P16" s="21">
        <v>5.2887486138360397E-2</v>
      </c>
      <c r="Q16" s="21">
        <v>0.17112299465240599</v>
      </c>
      <c r="R16" s="21">
        <v>7.10732054015636E-3</v>
      </c>
      <c r="S16" s="21">
        <v>1.42827524246124E-2</v>
      </c>
      <c r="T16" s="21">
        <v>1.2186277995023099E-2</v>
      </c>
      <c r="U16" s="21">
        <v>0.82887700534759301</v>
      </c>
      <c r="V16" s="21">
        <v>0.87281213535589197</v>
      </c>
      <c r="W16" s="21">
        <v>7.3104154226733706E-2</v>
      </c>
      <c r="X16" s="21">
        <v>0.212657908613613</v>
      </c>
      <c r="Y16" s="21">
        <v>0.42735377456287799</v>
      </c>
      <c r="Z16" s="21">
        <v>0.28074826437790901</v>
      </c>
      <c r="AA16" s="21">
        <v>0.299402840542285</v>
      </c>
      <c r="AB16" s="21">
        <v>6.8015873015872996</v>
      </c>
      <c r="AC16" s="21">
        <v>0.13864481699099701</v>
      </c>
      <c r="AD16" s="21">
        <v>2.0095832661429598</v>
      </c>
      <c r="AE16" s="21">
        <v>1.5258362618768699</v>
      </c>
      <c r="AF16" s="21">
        <v>1.8876058506543401</v>
      </c>
      <c r="AG16" s="21">
        <v>2.3186761229314401</v>
      </c>
      <c r="AH16" s="21">
        <v>1.2939293598233901</v>
      </c>
      <c r="AI16" s="21">
        <v>0.134385675310085</v>
      </c>
      <c r="AJ16" s="21">
        <v>0.79260400616332805</v>
      </c>
      <c r="AK16" s="21">
        <v>0.72665639445300401</v>
      </c>
      <c r="AL16" s="21">
        <v>4.0745762711864399</v>
      </c>
      <c r="AM16" s="21">
        <v>1.0435483870967699</v>
      </c>
      <c r="AN16" s="21">
        <v>0.21939776507719799</v>
      </c>
      <c r="AO16" s="21">
        <v>0.91679626749611198</v>
      </c>
      <c r="AP16" s="21">
        <v>0.13864481699099701</v>
      </c>
      <c r="AQ16" s="21">
        <v>0</v>
      </c>
      <c r="AR16" s="21">
        <v>12.018691588785</v>
      </c>
      <c r="AS16" s="21">
        <v>2.9872241579558598</v>
      </c>
      <c r="AT16" s="21">
        <v>1.0435483870967699</v>
      </c>
      <c r="AU16" s="21">
        <v>2.0445241770139799</v>
      </c>
      <c r="AV16" s="21">
        <v>2.0445241770139799</v>
      </c>
      <c r="AW16" s="21">
        <v>7.5706517103130597</v>
      </c>
      <c r="AX16" s="21">
        <v>35.786592741935401</v>
      </c>
      <c r="AY16" s="21">
        <v>37.638146734520703</v>
      </c>
      <c r="AZ16" s="21">
        <v>34.506512441679597</v>
      </c>
      <c r="BA16" s="21">
        <v>34.506512441679597</v>
      </c>
      <c r="BB16" s="21">
        <v>-0.123402043937708</v>
      </c>
      <c r="BC16" s="21">
        <v>7.5706517103130597</v>
      </c>
      <c r="BD16" s="21">
        <v>7.2900792387669902E-3</v>
      </c>
      <c r="BE16" s="21">
        <v>60.5184782608695</v>
      </c>
      <c r="BF16" s="21">
        <v>2.0445241770139799</v>
      </c>
    </row>
    <row r="17" spans="1:58" x14ac:dyDescent="0.2">
      <c r="A17" s="21" t="s">
        <v>119</v>
      </c>
      <c r="B17" s="22">
        <v>44286</v>
      </c>
      <c r="C17" s="21">
        <v>2021</v>
      </c>
      <c r="D17" s="21" t="s">
        <v>120</v>
      </c>
      <c r="E17" s="21">
        <v>1.61740374447969</v>
      </c>
      <c r="F17" s="21">
        <v>1.4637059152827001</v>
      </c>
      <c r="G17" s="21">
        <v>0.61522672140324597</v>
      </c>
      <c r="H17" s="21">
        <v>63.571295606850299</v>
      </c>
      <c r="I17" s="21">
        <v>48.472101133391398</v>
      </c>
      <c r="J17" s="21">
        <v>112.04339674024099</v>
      </c>
      <c r="K17" s="21">
        <v>48.0209241499564</v>
      </c>
      <c r="L17" s="21">
        <v>64.022472590285304</v>
      </c>
      <c r="M17" s="21">
        <v>0.57297096053611296</v>
      </c>
      <c r="N17" s="21">
        <v>2.5874906924795198E-2</v>
      </c>
      <c r="O17" s="21">
        <v>-3.5182427401340199E-2</v>
      </c>
      <c r="P17" s="21">
        <v>-2.89463886820551E-2</v>
      </c>
      <c r="Q17" s="21">
        <v>0.17724867724867699</v>
      </c>
      <c r="R17" s="21">
        <v>-3.5701576149969501E-3</v>
      </c>
      <c r="S17" s="21">
        <v>-7.0209499729095102E-3</v>
      </c>
      <c r="T17" s="21">
        <v>3.9136188304192297E-3</v>
      </c>
      <c r="U17" s="21">
        <v>0.82275132275132201</v>
      </c>
      <c r="V17" s="21">
        <v>-1.35971223021582</v>
      </c>
      <c r="W17" s="21">
        <v>2.5874906924795198E-2</v>
      </c>
      <c r="X17" s="21">
        <v>0.21228088301133</v>
      </c>
      <c r="Y17" s="21">
        <v>0.417464330865089</v>
      </c>
      <c r="Z17" s="21">
        <v>0.27559364165630901</v>
      </c>
      <c r="AA17" s="21">
        <v>0.29451487545390798</v>
      </c>
      <c r="AB17" s="21">
        <v>2.0291970802919699</v>
      </c>
      <c r="AC17" s="21">
        <v>9.7231235128704296E-2</v>
      </c>
      <c r="AD17" s="21">
        <v>1.9665658298717701</v>
      </c>
      <c r="AE17" s="21">
        <v>1.4157332981947499</v>
      </c>
      <c r="AF17" s="21">
        <v>1.8741830065359399</v>
      </c>
      <c r="AG17" s="21">
        <v>1.85673816268717</v>
      </c>
      <c r="AH17" s="21">
        <v>1.1560146330966199</v>
      </c>
      <c r="AI17" s="21">
        <v>0.123336892011341</v>
      </c>
      <c r="AJ17" s="21">
        <v>0.57813504823151096</v>
      </c>
      <c r="AK17" s="21">
        <v>0.51479099678456597</v>
      </c>
      <c r="AL17" s="21">
        <v>4.1260450160771702</v>
      </c>
      <c r="AM17" s="21">
        <v>-2.0964630225080301</v>
      </c>
      <c r="AN17" s="21">
        <v>0.167349218168279</v>
      </c>
      <c r="AO17" s="21">
        <v>0.89043381535038901</v>
      </c>
      <c r="AP17" s="21">
        <v>9.7231235128704296E-2</v>
      </c>
      <c r="AQ17" s="21">
        <v>0</v>
      </c>
      <c r="AR17" s="21">
        <v>9.1269035532994902</v>
      </c>
      <c r="AS17" s="21">
        <v>2.1177856301531199</v>
      </c>
      <c r="AT17" s="21">
        <v>-2.0964630225080301</v>
      </c>
      <c r="AU17" s="21">
        <v>1.77840662813798</v>
      </c>
      <c r="AV17" s="21">
        <v>1.77840662813798</v>
      </c>
      <c r="AW17" s="21">
        <v>7.3321202531645504</v>
      </c>
      <c r="AX17" s="21">
        <v>-63.324999999999903</v>
      </c>
      <c r="AY17" s="21">
        <v>49.2044347282948</v>
      </c>
      <c r="AZ17" s="21">
        <v>43.813292547274699</v>
      </c>
      <c r="BA17" s="21">
        <v>43.813292547274699</v>
      </c>
      <c r="BB17" s="21">
        <v>0.29996052631578901</v>
      </c>
      <c r="BC17" s="21">
        <v>7.3321202531645504</v>
      </c>
      <c r="BD17" s="21">
        <v>8.2766009573945407E-3</v>
      </c>
      <c r="BE17" s="21">
        <v>314.30683453237401</v>
      </c>
      <c r="BF17" s="21">
        <v>1.77840662813798</v>
      </c>
    </row>
    <row r="18" spans="1:58" x14ac:dyDescent="0.2">
      <c r="A18" s="21" t="s">
        <v>119</v>
      </c>
      <c r="B18" s="22">
        <v>44196</v>
      </c>
      <c r="C18" s="21">
        <v>2020</v>
      </c>
      <c r="D18" s="21" t="s">
        <v>123</v>
      </c>
      <c r="E18" s="21">
        <v>1.51367359215214</v>
      </c>
      <c r="F18" s="21">
        <v>1.41640831058257</v>
      </c>
      <c r="G18" s="21">
        <v>0.63018833001712005</v>
      </c>
      <c r="H18" s="21">
        <v>70.970881727465994</v>
      </c>
      <c r="I18" s="21">
        <v>37.416930379746802</v>
      </c>
      <c r="J18" s="21">
        <v>108.387812107212</v>
      </c>
      <c r="K18" s="21">
        <v>49.3077531645569</v>
      </c>
      <c r="L18" s="21">
        <v>59.080058942655903</v>
      </c>
      <c r="M18" s="21">
        <v>0.58645509569769305</v>
      </c>
      <c r="N18" s="21">
        <v>8.0238835269098599E-2</v>
      </c>
      <c r="O18" s="21">
        <v>3.2062816947488901E-2</v>
      </c>
      <c r="P18" s="21">
        <v>2.5192213315884102E-2</v>
      </c>
      <c r="Q18" s="21">
        <v>0.214285714285714</v>
      </c>
      <c r="R18" s="21">
        <v>3.2841773029227E-3</v>
      </c>
      <c r="S18" s="21">
        <v>6.7789149334213702E-3</v>
      </c>
      <c r="T18" s="21">
        <v>1.3592528958598899E-2</v>
      </c>
      <c r="U18" s="21">
        <v>0.78571428571428503</v>
      </c>
      <c r="V18" s="21">
        <v>0.39959225280326199</v>
      </c>
      <c r="W18" s="21">
        <v>8.0238835269098599E-2</v>
      </c>
      <c r="X18" s="21">
        <v>0.244266018361536</v>
      </c>
      <c r="Y18" s="21">
        <v>0.50419280290524904</v>
      </c>
      <c r="Z18" s="21">
        <v>0.27295857135999202</v>
      </c>
      <c r="AA18" s="21">
        <v>0.33519160704095502</v>
      </c>
      <c r="AB18" s="21">
        <v>5.3027027027026996</v>
      </c>
      <c r="AC18" s="21">
        <v>5.4915313427623499E-2</v>
      </c>
      <c r="AD18" s="21">
        <v>2.06411356883459</v>
      </c>
      <c r="AE18" s="21">
        <v>1.2681257131003001</v>
      </c>
      <c r="AF18" s="21">
        <v>1.8252707581227401</v>
      </c>
      <c r="AG18" s="21">
        <v>2.40532825880114</v>
      </c>
      <c r="AH18" s="21">
        <v>1.2911606294223199</v>
      </c>
      <c r="AI18" s="21">
        <v>0.13036477826471701</v>
      </c>
      <c r="AJ18" s="21">
        <v>0.38271980529358002</v>
      </c>
      <c r="AK18" s="21">
        <v>0.28384545177973802</v>
      </c>
      <c r="AL18" s="21">
        <v>5.3970185579555796</v>
      </c>
      <c r="AM18" s="21">
        <v>2.1461038961038899</v>
      </c>
      <c r="AN18" s="21">
        <v>0.102895468673319</v>
      </c>
      <c r="AO18" s="21">
        <v>0.74165341812400598</v>
      </c>
      <c r="AP18" s="21">
        <v>5.4915313427623499E-2</v>
      </c>
      <c r="AQ18" s="21">
        <v>0.29845788849347499</v>
      </c>
      <c r="AR18" s="21">
        <v>3.8707692307692301</v>
      </c>
      <c r="AS18" s="21">
        <v>1.27586206896551</v>
      </c>
      <c r="AT18" s="21">
        <v>2.1461038961038899</v>
      </c>
      <c r="AU18" s="21">
        <v>1.6284883900077001</v>
      </c>
      <c r="AV18" s="21">
        <v>1.6284883900077001</v>
      </c>
      <c r="AW18" s="21">
        <v>6.0518869622116798</v>
      </c>
      <c r="AX18" s="21">
        <v>60.057118506493502</v>
      </c>
      <c r="AY18" s="21">
        <v>79.303719185423304</v>
      </c>
      <c r="AZ18" s="21">
        <v>58.815874403815499</v>
      </c>
      <c r="BA18" s="21">
        <v>58.815874403815499</v>
      </c>
      <c r="BB18" s="21">
        <v>-0.75500377551020403</v>
      </c>
      <c r="BC18" s="21">
        <v>6.0518869622116798</v>
      </c>
      <c r="BD18" s="21">
        <v>8.9335950070259101E-3</v>
      </c>
      <c r="BE18" s="21">
        <v>36.176963509991303</v>
      </c>
      <c r="BF18" s="21">
        <v>1.6284883900077001</v>
      </c>
    </row>
    <row r="19" spans="1:58" x14ac:dyDescent="0.2">
      <c r="A19" s="21" t="s">
        <v>119</v>
      </c>
      <c r="B19" s="22">
        <v>44104</v>
      </c>
      <c r="C19" s="21">
        <v>2020</v>
      </c>
      <c r="D19" s="21" t="s">
        <v>122</v>
      </c>
      <c r="E19" s="21">
        <v>2.0235082578582801</v>
      </c>
      <c r="F19" s="21">
        <v>1.9126931273308401</v>
      </c>
      <c r="G19" s="21">
        <v>0.89338039424613702</v>
      </c>
      <c r="H19" s="21">
        <v>59.620453347390601</v>
      </c>
      <c r="I19" s="21">
        <v>31.174021648626098</v>
      </c>
      <c r="J19" s="21">
        <v>90.794474996016703</v>
      </c>
      <c r="K19" s="21">
        <v>50.507910074937499</v>
      </c>
      <c r="L19" s="21">
        <v>40.286564921079197</v>
      </c>
      <c r="M19" s="21">
        <v>0.57793006501493505</v>
      </c>
      <c r="N19" s="21">
        <v>0.10991038481813301</v>
      </c>
      <c r="O19" s="21">
        <v>9.8049551924090594E-2</v>
      </c>
      <c r="P19" s="21">
        <v>0.127745563169917</v>
      </c>
      <c r="Q19" s="21">
        <v>-0.302867383512544</v>
      </c>
      <c r="R19" s="21">
        <v>1.67228311500109E-2</v>
      </c>
      <c r="S19" s="21">
        <v>3.1880371864585103E-2</v>
      </c>
      <c r="T19" s="21">
        <v>1.7391667014221901E-2</v>
      </c>
      <c r="U19" s="21">
        <v>1.3028673835125399</v>
      </c>
      <c r="V19" s="21">
        <v>0.89208633093525103</v>
      </c>
      <c r="W19" s="21">
        <v>0.10991038481813301</v>
      </c>
      <c r="X19" s="21">
        <v>0.21545309211358599</v>
      </c>
      <c r="Y19" s="21">
        <v>0.41073934397474099</v>
      </c>
      <c r="Z19" s="21">
        <v>0.27316769988366302</v>
      </c>
      <c r="AA19" s="21">
        <v>0.29115183164700498</v>
      </c>
      <c r="AB19" s="21">
        <v>6.5497382198952803</v>
      </c>
      <c r="AC19" s="21">
        <v>6.2136336945497202E-2</v>
      </c>
      <c r="AD19" s="21">
        <v>1.9063980003508101</v>
      </c>
      <c r="AE19" s="21">
        <v>1.50954907161803</v>
      </c>
      <c r="AF19" s="21">
        <v>1.7818991097922801</v>
      </c>
      <c r="AG19" s="21">
        <v>2.8870192307692299</v>
      </c>
      <c r="AH19" s="21">
        <v>1.2091787952831099</v>
      </c>
      <c r="AI19" s="21">
        <v>0.130907334353111</v>
      </c>
      <c r="AJ19" s="21">
        <v>0.35176790571169497</v>
      </c>
      <c r="AK19" s="21">
        <v>0.278936234511937</v>
      </c>
      <c r="AL19" s="21">
        <v>5.5630099728014502</v>
      </c>
      <c r="AM19" s="21">
        <v>0.45529573590096201</v>
      </c>
      <c r="AN19" s="21">
        <v>0.102266736953083</v>
      </c>
      <c r="AO19" s="21">
        <v>0.79295532646048095</v>
      </c>
      <c r="AP19" s="21">
        <v>6.2136336945497202E-2</v>
      </c>
      <c r="AQ19" s="21">
        <v>0</v>
      </c>
      <c r="AR19" s="21">
        <v>4.82987551867219</v>
      </c>
      <c r="AS19" s="21">
        <v>1.2890365448504899</v>
      </c>
      <c r="AT19" s="21">
        <v>0.45529573590096201</v>
      </c>
      <c r="AU19" s="21">
        <v>1.55989080863006</v>
      </c>
      <c r="AV19" s="21">
        <v>1.55989080863006</v>
      </c>
      <c r="AW19" s="21">
        <v>6.2505271481286204</v>
      </c>
      <c r="AX19" s="21">
        <v>12.232376203576299</v>
      </c>
      <c r="AY19" s="21">
        <v>77.078548212350995</v>
      </c>
      <c r="AZ19" s="21">
        <v>61.119845360824698</v>
      </c>
      <c r="BA19" s="21">
        <v>61.119845360824698</v>
      </c>
      <c r="BB19" s="21">
        <v>8.4685681409374602E-2</v>
      </c>
      <c r="BC19" s="21">
        <v>6.2505271481286204</v>
      </c>
      <c r="BD19" s="21">
        <v>9.3051368009726809E-3</v>
      </c>
      <c r="BE19" s="21">
        <v>42.883623107122801</v>
      </c>
      <c r="BF19" s="21">
        <v>1.55989080863006</v>
      </c>
    </row>
    <row r="20" spans="1:58" x14ac:dyDescent="0.2">
      <c r="A20" s="21" t="s">
        <v>119</v>
      </c>
      <c r="B20" s="22">
        <v>44012</v>
      </c>
      <c r="C20" s="21">
        <v>2020</v>
      </c>
      <c r="D20" s="21" t="s">
        <v>121</v>
      </c>
      <c r="E20" s="21">
        <v>1.8800977259913501</v>
      </c>
      <c r="F20" s="21">
        <v>1.80617678381256</v>
      </c>
      <c r="G20" s="21">
        <v>0.91480298189563303</v>
      </c>
      <c r="H20" s="21">
        <v>62.526926263463103</v>
      </c>
      <c r="I20" s="21">
        <v>22.755517463038299</v>
      </c>
      <c r="J20" s="21">
        <v>85.282443726501398</v>
      </c>
      <c r="K20" s="21">
        <v>45.896721662738301</v>
      </c>
      <c r="L20" s="21">
        <v>39.385722063763097</v>
      </c>
      <c r="M20" s="21">
        <v>0.57037650741047596</v>
      </c>
      <c r="N20" s="21">
        <v>8.3310319432937499E-2</v>
      </c>
      <c r="O20" s="21">
        <v>7.9259872963269806E-2</v>
      </c>
      <c r="P20" s="21">
        <v>5.6338028169014003E-2</v>
      </c>
      <c r="Q20" s="21">
        <v>0.28919860627177701</v>
      </c>
      <c r="R20" s="21">
        <v>7.0010867700051396E-3</v>
      </c>
      <c r="S20" s="21">
        <v>1.3708756131980301E-2</v>
      </c>
      <c r="T20" s="21">
        <v>1.2665845602642299E-2</v>
      </c>
      <c r="U20" s="21">
        <v>0.71080139372822304</v>
      </c>
      <c r="V20" s="21">
        <v>0.95138121546961296</v>
      </c>
      <c r="W20" s="21">
        <v>8.3310319432937499E-2</v>
      </c>
      <c r="X20" s="21">
        <v>0.215317737230452</v>
      </c>
      <c r="Y20" s="21">
        <v>0.42161145084335699</v>
      </c>
      <c r="Z20" s="21">
        <v>0.27813530819481203</v>
      </c>
      <c r="AA20" s="21">
        <v>0.29657291420467902</v>
      </c>
      <c r="AB20" s="21">
        <v>4.6891191709844504</v>
      </c>
      <c r="AC20" s="21">
        <v>5.18542131548188E-2</v>
      </c>
      <c r="AD20" s="21">
        <v>1.95808973411285</v>
      </c>
      <c r="AE20" s="21">
        <v>1.4393798860474301</v>
      </c>
      <c r="AF20" s="21">
        <v>1.96092436974789</v>
      </c>
      <c r="AG20" s="21">
        <v>3.9550847457627101</v>
      </c>
      <c r="AH20" s="21">
        <v>1.13653483992467</v>
      </c>
      <c r="AI20" s="21">
        <v>0.124269290167591</v>
      </c>
      <c r="AJ20" s="21">
        <v>0.29486404833836799</v>
      </c>
      <c r="AK20" s="21">
        <v>0.22839879154078499</v>
      </c>
      <c r="AL20" s="21">
        <v>5.6129909365558897</v>
      </c>
      <c r="AM20" s="21">
        <v>1.0833333333333299</v>
      </c>
      <c r="AN20" s="21">
        <v>8.9846267145355693E-2</v>
      </c>
      <c r="AO20" s="21">
        <v>0.77459016393442603</v>
      </c>
      <c r="AP20" s="21">
        <v>5.18542131548188E-2</v>
      </c>
      <c r="AQ20" s="21">
        <v>0</v>
      </c>
      <c r="AR20" s="21">
        <v>4.4363636363636303</v>
      </c>
      <c r="AS20" s="21">
        <v>1.1053227633069</v>
      </c>
      <c r="AT20" s="21">
        <v>1.0833333333333299</v>
      </c>
      <c r="AU20" s="21">
        <v>1.69492641623546</v>
      </c>
      <c r="AV20" s="21">
        <v>1.69492641623546</v>
      </c>
      <c r="AW20" s="21">
        <v>6.9655343827671903</v>
      </c>
      <c r="AX20" s="21">
        <v>30.909558823529402</v>
      </c>
      <c r="AY20" s="21">
        <v>100.08809523809499</v>
      </c>
      <c r="AZ20" s="21">
        <v>77.527254098360601</v>
      </c>
      <c r="BA20" s="21">
        <v>77.527254098360601</v>
      </c>
      <c r="BB20" s="21">
        <v>0.15454779411764699</v>
      </c>
      <c r="BC20" s="21">
        <v>6.9655343827671903</v>
      </c>
      <c r="BD20" s="21">
        <v>8.7621222573764299E-3</v>
      </c>
      <c r="BE20" s="21">
        <v>54.2332654446707</v>
      </c>
      <c r="BF20" s="21">
        <v>1.69492641623546</v>
      </c>
    </row>
    <row r="21" spans="1:58" x14ac:dyDescent="0.2">
      <c r="A21" s="21" t="s">
        <v>119</v>
      </c>
      <c r="B21" s="22">
        <v>43921</v>
      </c>
      <c r="C21" s="21">
        <v>2020</v>
      </c>
      <c r="D21" s="21" t="s">
        <v>120</v>
      </c>
      <c r="E21" s="21">
        <v>1.93472177025707</v>
      </c>
      <c r="F21" s="21">
        <v>1.87139602993817</v>
      </c>
      <c r="G21" s="21">
        <v>0.91025056947608196</v>
      </c>
      <c r="H21" s="21">
        <v>60.880761523045997</v>
      </c>
      <c r="I21" s="21">
        <v>20.914736087891001</v>
      </c>
      <c r="J21" s="21">
        <v>81.795497610937105</v>
      </c>
      <c r="K21" s="21">
        <v>50.814425603057003</v>
      </c>
      <c r="L21" s="21">
        <v>30.981072007880101</v>
      </c>
      <c r="M21" s="21">
        <v>0.58046092184368703</v>
      </c>
      <c r="N21" s="21">
        <v>3.94789579158316E-2</v>
      </c>
      <c r="O21" s="21">
        <v>2.83567134268537E-2</v>
      </c>
      <c r="P21" s="21">
        <v>2.0440881763527E-2</v>
      </c>
      <c r="Q21" s="21">
        <v>0.27915194346289701</v>
      </c>
      <c r="R21" s="21">
        <v>2.36947557930193E-3</v>
      </c>
      <c r="S21" s="21">
        <v>4.64618397977543E-3</v>
      </c>
      <c r="T21" s="21">
        <v>5.57047928743107E-3</v>
      </c>
      <c r="U21" s="21">
        <v>0.72084805653710204</v>
      </c>
      <c r="V21" s="21">
        <v>0.718274111675126</v>
      </c>
      <c r="W21" s="21">
        <v>3.94789579158316E-2</v>
      </c>
      <c r="X21" s="21">
        <v>0.21679540042975701</v>
      </c>
      <c r="Y21" s="21">
        <v>0.42510305873778598</v>
      </c>
      <c r="Z21" s="21">
        <v>0.28063765646503702</v>
      </c>
      <c r="AA21" s="21">
        <v>0.29829636259029502</v>
      </c>
      <c r="AB21" s="21">
        <v>1.9601990049751199</v>
      </c>
      <c r="AC21" s="21">
        <v>0.14583444950442001</v>
      </c>
      <c r="AD21" s="21">
        <v>1.9608490673468899</v>
      </c>
      <c r="AE21" s="21">
        <v>1.47829951118352</v>
      </c>
      <c r="AF21" s="21">
        <v>1.77115059221658</v>
      </c>
      <c r="AG21" s="21">
        <v>4.3031860226104799</v>
      </c>
      <c r="AH21" s="21">
        <v>1.03024672241147</v>
      </c>
      <c r="AI21" s="21">
        <v>0.115918462163888</v>
      </c>
      <c r="AJ21" s="21">
        <v>0.82285368802902004</v>
      </c>
      <c r="AK21" s="21">
        <v>0.75695284159612997</v>
      </c>
      <c r="AL21" s="21">
        <v>5.8089480048367497</v>
      </c>
      <c r="AM21" s="21">
        <v>3.2107843137254899</v>
      </c>
      <c r="AN21" s="21">
        <v>0.27274549098196299</v>
      </c>
      <c r="AO21" s="21">
        <v>0.91991182953710504</v>
      </c>
      <c r="AP21" s="21">
        <v>0.14583444950442001</v>
      </c>
      <c r="AQ21" s="21">
        <v>0</v>
      </c>
      <c r="AR21" s="21">
        <v>12.486238532110001</v>
      </c>
      <c r="AS21" s="21">
        <v>3.1179839633447801</v>
      </c>
      <c r="AT21" s="21">
        <v>3.2107843137254899</v>
      </c>
      <c r="AU21" s="21">
        <v>1.4420279226546999</v>
      </c>
      <c r="AV21" s="21">
        <v>1.4420279226546999</v>
      </c>
      <c r="AW21" s="21">
        <v>6.3442004008015997</v>
      </c>
      <c r="AX21" s="21">
        <v>77.592058823529399</v>
      </c>
      <c r="AY21" s="21">
        <v>25.285591054312999</v>
      </c>
      <c r="AZ21" s="21">
        <v>23.2605143277002</v>
      </c>
      <c r="BA21" s="21">
        <v>23.2605143277002</v>
      </c>
      <c r="BB21" s="21">
        <v>-0.88172794117647002</v>
      </c>
      <c r="BC21" s="21">
        <v>6.3442004008015997</v>
      </c>
      <c r="BD21" s="21">
        <v>1.03450802904582E-2</v>
      </c>
      <c r="BE21" s="21">
        <v>66.465415444770201</v>
      </c>
      <c r="BF21" s="21">
        <v>1.4420279226546999</v>
      </c>
    </row>
    <row r="22" spans="1:58" x14ac:dyDescent="0.2">
      <c r="A22" s="21" t="s">
        <v>119</v>
      </c>
      <c r="B22" s="22">
        <v>43830</v>
      </c>
      <c r="C22" s="21">
        <v>2019</v>
      </c>
      <c r="D22" s="21" t="s">
        <v>123</v>
      </c>
      <c r="E22" s="21">
        <v>2.0790206619599698</v>
      </c>
      <c r="F22" s="21">
        <v>2.0203381047995301</v>
      </c>
      <c r="G22" s="21">
        <v>0.78748623615519098</v>
      </c>
      <c r="H22" s="21">
        <v>65.535137819716894</v>
      </c>
      <c r="I22" s="21">
        <v>16.6816693944353</v>
      </c>
      <c r="J22" s="21">
        <v>82.216807214152198</v>
      </c>
      <c r="K22" s="21">
        <v>40.415302782323998</v>
      </c>
      <c r="L22" s="21">
        <v>41.8015044318281</v>
      </c>
      <c r="M22" s="21">
        <v>0.59539773197582901</v>
      </c>
      <c r="N22" s="21">
        <v>0.147835444085754</v>
      </c>
      <c r="O22" s="21">
        <v>0.14402781226719599</v>
      </c>
      <c r="P22" s="21">
        <v>0.139392434401125</v>
      </c>
      <c r="Q22" s="21">
        <v>3.2183908045976997E-2</v>
      </c>
      <c r="R22" s="21">
        <v>1.90547314346492E-2</v>
      </c>
      <c r="S22" s="21">
        <v>3.6524530429878903E-2</v>
      </c>
      <c r="T22" s="21">
        <v>2.4486550220735401E-2</v>
      </c>
      <c r="U22" s="21">
        <v>0.96781609195402296</v>
      </c>
      <c r="V22" s="21">
        <v>0.97424412094064905</v>
      </c>
      <c r="W22" s="21">
        <v>0.147835444085754</v>
      </c>
      <c r="X22" s="21">
        <v>0.20842526901795699</v>
      </c>
      <c r="Y22" s="21">
        <v>0.39951416301565901</v>
      </c>
      <c r="Z22" s="21">
        <v>0.26751926284851801</v>
      </c>
      <c r="AA22" s="21">
        <v>0.28546632365248098</v>
      </c>
      <c r="AB22" s="21">
        <v>8.7549019607843093</v>
      </c>
      <c r="AC22" s="21">
        <v>5.1954397394136799E-2</v>
      </c>
      <c r="AD22" s="21">
        <v>1.9168221055827801</v>
      </c>
      <c r="AE22" s="21">
        <v>1.3733090826418</v>
      </c>
      <c r="AF22" s="21">
        <v>2.2268792710706098</v>
      </c>
      <c r="AG22" s="21">
        <v>5.3951434878587197</v>
      </c>
      <c r="AH22" s="21">
        <v>1.2073755746552</v>
      </c>
      <c r="AI22" s="21">
        <v>0.13669846226959501</v>
      </c>
      <c r="AJ22" s="21">
        <v>0.28465199286139198</v>
      </c>
      <c r="AK22" s="21">
        <v>0.20701963117192099</v>
      </c>
      <c r="AL22" s="21">
        <v>5.8114217727543096</v>
      </c>
      <c r="AM22" s="21">
        <v>0.37826603325415598</v>
      </c>
      <c r="AN22" s="21">
        <v>7.9215296746958E-2</v>
      </c>
      <c r="AO22" s="21">
        <v>0.72727272727272696</v>
      </c>
      <c r="AP22" s="21">
        <v>5.1954397394136799E-2</v>
      </c>
      <c r="AQ22" s="21">
        <v>0</v>
      </c>
      <c r="AR22" s="21">
        <v>3.6666666666666599</v>
      </c>
      <c r="AS22" s="21">
        <v>1.06570155902004</v>
      </c>
      <c r="AT22" s="21">
        <v>0.37826603325415598</v>
      </c>
      <c r="AU22" s="21">
        <v>1.7959931462282499</v>
      </c>
      <c r="AV22" s="21">
        <v>1.7959931462282499</v>
      </c>
      <c r="AW22" s="21">
        <v>6.8542388875093101</v>
      </c>
      <c r="AX22" s="21">
        <v>12.2930611638954</v>
      </c>
      <c r="AY22" s="21">
        <v>118.974224137931</v>
      </c>
      <c r="AZ22" s="21">
        <v>86.526708463949802</v>
      </c>
      <c r="BA22" s="21">
        <v>86.526708463949802</v>
      </c>
      <c r="BB22" s="21">
        <v>0.16976132083474699</v>
      </c>
      <c r="BC22" s="21">
        <v>6.8542388875093101</v>
      </c>
      <c r="BD22" s="21">
        <v>7.6926737004513902E-3</v>
      </c>
      <c r="BE22" s="21">
        <v>34.5761102484472</v>
      </c>
      <c r="BF22" s="21">
        <v>1.7959931462282499</v>
      </c>
    </row>
    <row r="23" spans="1:58" x14ac:dyDescent="0.2">
      <c r="A23" s="21" t="s">
        <v>119</v>
      </c>
      <c r="B23" s="22">
        <v>43738</v>
      </c>
      <c r="C23" s="21">
        <v>2019</v>
      </c>
      <c r="D23" s="21" t="s">
        <v>122</v>
      </c>
      <c r="E23" s="21">
        <v>2.2401433691756201</v>
      </c>
      <c r="F23" s="21">
        <v>2.17682198327359</v>
      </c>
      <c r="G23" s="21">
        <v>0.84672148429264105</v>
      </c>
      <c r="H23" s="21">
        <v>50.500397140587701</v>
      </c>
      <c r="I23" s="21">
        <v>17.833736529579902</v>
      </c>
      <c r="J23" s="21">
        <v>68.334133670167702</v>
      </c>
      <c r="K23" s="21">
        <v>45.3265889597536</v>
      </c>
      <c r="L23" s="21">
        <v>23.007544710413999</v>
      </c>
      <c r="M23" s="21">
        <v>0.59871149942635205</v>
      </c>
      <c r="N23" s="21">
        <v>0.122231047568617</v>
      </c>
      <c r="O23" s="21">
        <v>0.104227340923131</v>
      </c>
      <c r="P23" s="21">
        <v>8.7635689700820696E-2</v>
      </c>
      <c r="Q23" s="21">
        <v>0.15918712955122699</v>
      </c>
      <c r="R23" s="21">
        <v>1.13439042222628E-2</v>
      </c>
      <c r="S23" s="21">
        <v>2.1389798380148199E-2</v>
      </c>
      <c r="T23" s="21">
        <v>1.8893147994052398E-2</v>
      </c>
      <c r="U23" s="21">
        <v>0.84081287044877195</v>
      </c>
      <c r="V23" s="21">
        <v>0.85270758122743595</v>
      </c>
      <c r="W23" s="21">
        <v>0.122231047568617</v>
      </c>
      <c r="X23" s="21">
        <v>0.21146728203253501</v>
      </c>
      <c r="Y23" s="21">
        <v>0.398737721867999</v>
      </c>
      <c r="Z23" s="21">
        <v>0.266603475513428</v>
      </c>
      <c r="AA23" s="21">
        <v>0.285069685069685</v>
      </c>
      <c r="AB23" s="21">
        <v>6.2669683257918498</v>
      </c>
      <c r="AC23" s="21">
        <v>9.9940575873804699E-2</v>
      </c>
      <c r="AD23" s="21">
        <v>1.88557642598655</v>
      </c>
      <c r="AE23" s="21">
        <v>1.78216420257942</v>
      </c>
      <c r="AF23" s="21">
        <v>1.9855895196506499</v>
      </c>
      <c r="AG23" s="21">
        <v>5.0466148723640396</v>
      </c>
      <c r="AH23" s="21">
        <v>1.1102292768959401</v>
      </c>
      <c r="AI23" s="21">
        <v>0.129443885944068</v>
      </c>
      <c r="AJ23" s="21">
        <v>0.54061952074810005</v>
      </c>
      <c r="AK23" s="21">
        <v>0.45791934541203899</v>
      </c>
      <c r="AL23" s="21">
        <v>6.5622443015780201</v>
      </c>
      <c r="AM23" s="21">
        <v>0.65156092648539699</v>
      </c>
      <c r="AN23" s="21">
        <v>0.16326890830464999</v>
      </c>
      <c r="AO23" s="21">
        <v>0.84702702702702704</v>
      </c>
      <c r="AP23" s="21">
        <v>9.9940575873804699E-2</v>
      </c>
      <c r="AQ23" s="21">
        <v>0</v>
      </c>
      <c r="AR23" s="21">
        <v>6.5371024734982299</v>
      </c>
      <c r="AS23" s="21">
        <v>1.9892473118279499</v>
      </c>
      <c r="AT23" s="21">
        <v>0.65156092648539699</v>
      </c>
      <c r="AU23" s="21">
        <v>1.8243688609339901</v>
      </c>
      <c r="AV23" s="21">
        <v>1.8243688609339901</v>
      </c>
      <c r="AW23" s="21">
        <v>7.4745830023828397</v>
      </c>
      <c r="AX23" s="21">
        <v>21.3228851963746</v>
      </c>
      <c r="AY23" s="21">
        <v>54.048819400127599</v>
      </c>
      <c r="AZ23" s="21">
        <v>45.780810810810799</v>
      </c>
      <c r="BA23" s="21">
        <v>45.780810810810799</v>
      </c>
      <c r="BB23" s="21">
        <v>0.173248442220543</v>
      </c>
      <c r="BC23" s="21">
        <v>7.4745830023828397</v>
      </c>
      <c r="BD23" s="21">
        <v>7.63922096476158E-3</v>
      </c>
      <c r="BE23" s="21">
        <v>47.676516736401602</v>
      </c>
      <c r="BF23" s="21">
        <v>1.8243688609339901</v>
      </c>
    </row>
    <row r="24" spans="1:58" x14ac:dyDescent="0.2">
      <c r="A24" s="21" t="s">
        <v>119</v>
      </c>
      <c r="B24" s="22">
        <v>43646</v>
      </c>
      <c r="C24" s="21">
        <v>2019</v>
      </c>
      <c r="D24" s="21" t="s">
        <v>121</v>
      </c>
      <c r="E24" s="21">
        <v>2.1280715660740501</v>
      </c>
      <c r="F24" s="21">
        <v>2.0759257162269198</v>
      </c>
      <c r="G24" s="21">
        <v>0.78207451024799002</v>
      </c>
      <c r="H24" s="21">
        <v>53.828571428571401</v>
      </c>
      <c r="I24" s="21">
        <v>17.7990122396392</v>
      </c>
      <c r="J24" s="21">
        <v>71.627583668210605</v>
      </c>
      <c r="K24" s="21">
        <v>35.424092763581697</v>
      </c>
      <c r="L24" s="21">
        <v>36.2034909046289</v>
      </c>
      <c r="M24" s="21">
        <v>0.57759637188208601</v>
      </c>
      <c r="N24" s="21">
        <v>7.4739229024943302E-2</v>
      </c>
      <c r="O24" s="21">
        <v>7.0566893424036201E-2</v>
      </c>
      <c r="P24" s="21">
        <v>4.1904761904761903E-2</v>
      </c>
      <c r="Q24" s="21">
        <v>0.40616966580976799</v>
      </c>
      <c r="R24" s="21">
        <v>5.1890871923893304E-3</v>
      </c>
      <c r="S24" s="21">
        <v>1.00627286983795E-2</v>
      </c>
      <c r="T24" s="21">
        <v>1.1545305516246E-2</v>
      </c>
      <c r="U24" s="21">
        <v>0.59383033419023101</v>
      </c>
      <c r="V24" s="21">
        <v>0.94417475728155298</v>
      </c>
      <c r="W24" s="21">
        <v>7.4739229024943302E-2</v>
      </c>
      <c r="X24" s="21">
        <v>0.219862298248963</v>
      </c>
      <c r="Y24" s="21">
        <v>0.426359121798222</v>
      </c>
      <c r="Z24" s="21">
        <v>0.24507950079747401</v>
      </c>
      <c r="AA24" s="21">
        <v>0.29891428833203498</v>
      </c>
      <c r="AB24" s="21">
        <v>3.7454545454545398</v>
      </c>
      <c r="AC24" s="21">
        <v>4.5363984674329498E-2</v>
      </c>
      <c r="AD24" s="21">
        <v>1.9392097926467999</v>
      </c>
      <c r="AE24" s="21">
        <v>1.67197452229299</v>
      </c>
      <c r="AF24" s="21">
        <v>2.5406437534097099</v>
      </c>
      <c r="AG24" s="21">
        <v>5.0564603691639496</v>
      </c>
      <c r="AH24" s="21">
        <v>1.0533104041272501</v>
      </c>
      <c r="AI24" s="21">
        <v>0.123830489818381</v>
      </c>
      <c r="AJ24" s="21">
        <v>0.25642506497256701</v>
      </c>
      <c r="AK24" s="21">
        <v>0.177591683511406</v>
      </c>
      <c r="AL24" s="21">
        <v>8.0860525555876404</v>
      </c>
      <c r="AM24" s="21">
        <v>1.41774891774891</v>
      </c>
      <c r="AN24" s="21">
        <v>8.0544217687074801E-2</v>
      </c>
      <c r="AO24" s="21">
        <v>0.69256756756756699</v>
      </c>
      <c r="AP24" s="21">
        <v>4.5363984674329498E-2</v>
      </c>
      <c r="AQ24" s="21">
        <v>0.29649415692821302</v>
      </c>
      <c r="AR24" s="21">
        <v>3.2527472527472501</v>
      </c>
      <c r="AS24" s="21">
        <v>0.95689655172413701</v>
      </c>
      <c r="AT24" s="21">
        <v>1.41774891774891</v>
      </c>
      <c r="AU24" s="21">
        <v>2.03124651507231</v>
      </c>
      <c r="AV24" s="21">
        <v>2.03124651507231</v>
      </c>
      <c r="AW24" s="21">
        <v>8.4588290249433093</v>
      </c>
      <c r="AX24" s="21">
        <v>50.464604978354899</v>
      </c>
      <c r="AY24" s="21">
        <v>151.63998373983699</v>
      </c>
      <c r="AZ24" s="21">
        <v>105.02093468468399</v>
      </c>
      <c r="BA24" s="21">
        <v>105.02093468468399</v>
      </c>
      <c r="BB24" s="21">
        <v>1.1354536120129799</v>
      </c>
      <c r="BC24" s="21">
        <v>8.4588290249433093</v>
      </c>
      <c r="BD24" s="21">
        <v>7.0234816975036796E-3</v>
      </c>
      <c r="BE24" s="21">
        <v>63.150886479591797</v>
      </c>
      <c r="BF24" s="21">
        <v>2.03124651507231</v>
      </c>
    </row>
    <row r="25" spans="1:58" x14ac:dyDescent="0.2">
      <c r="A25" s="21" t="s">
        <v>119</v>
      </c>
      <c r="B25" s="22">
        <v>43555</v>
      </c>
      <c r="C25" s="21">
        <v>2019</v>
      </c>
      <c r="D25" s="21" t="s">
        <v>120</v>
      </c>
      <c r="E25" s="21">
        <v>2.8940971056342701</v>
      </c>
      <c r="F25" s="21">
        <v>2.83204620240413</v>
      </c>
      <c r="G25" s="21">
        <v>1.4475857900745399</v>
      </c>
      <c r="H25" s="21">
        <v>57.987421383647799</v>
      </c>
      <c r="I25" s="21">
        <v>19.828326180257498</v>
      </c>
      <c r="J25" s="21">
        <v>77.815747563905305</v>
      </c>
      <c r="K25" s="21">
        <v>47.017167381974197</v>
      </c>
      <c r="L25" s="21">
        <v>30.798580181931001</v>
      </c>
      <c r="M25" s="21">
        <v>0.58131176999101497</v>
      </c>
      <c r="N25" s="21">
        <v>4.2627533193570898E-2</v>
      </c>
      <c r="O25" s="21">
        <v>4.4424478386742502E-2</v>
      </c>
      <c r="P25" s="21">
        <v>3.1047219726465E-2</v>
      </c>
      <c r="Q25" s="21">
        <v>0.30112359550561701</v>
      </c>
      <c r="R25" s="21">
        <v>3.40340778515851E-3</v>
      </c>
      <c r="S25" s="21">
        <v>6.4107849604221603E-3</v>
      </c>
      <c r="T25" s="21">
        <v>5.5825750444514098E-3</v>
      </c>
      <c r="U25" s="21">
        <v>0.69887640449438204</v>
      </c>
      <c r="V25" s="21">
        <v>1.0421545667447301</v>
      </c>
      <c r="W25" s="21">
        <v>4.2627533193570898E-2</v>
      </c>
      <c r="X25" s="21">
        <v>0.21518073080248101</v>
      </c>
      <c r="Y25" s="21">
        <v>0.40532239445910201</v>
      </c>
      <c r="Z25" s="21">
        <v>0.26948560414407902</v>
      </c>
      <c r="AA25" s="21">
        <v>0.28841950861752802</v>
      </c>
      <c r="AB25" s="21">
        <v>1.7644628099173501</v>
      </c>
      <c r="AC25" s="21">
        <v>8.10659614504399E-2</v>
      </c>
      <c r="AD25" s="21">
        <v>1.8836370382585701</v>
      </c>
      <c r="AE25" s="21">
        <v>1.55206073752711</v>
      </c>
      <c r="AF25" s="21">
        <v>1.91419443176631</v>
      </c>
      <c r="AG25" s="21">
        <v>4.5389610389610304</v>
      </c>
      <c r="AH25" s="21">
        <v>0.93042912873862105</v>
      </c>
      <c r="AI25" s="21">
        <v>0.10962037229560399</v>
      </c>
      <c r="AJ25" s="21">
        <v>0.45791439241597198</v>
      </c>
      <c r="AK25" s="21">
        <v>0.37776501005458202</v>
      </c>
      <c r="AL25" s="21">
        <v>9.71847170353346</v>
      </c>
      <c r="AM25" s="21">
        <v>2.1286173633440502</v>
      </c>
      <c r="AN25" s="21">
        <v>0.15912947988419601</v>
      </c>
      <c r="AO25" s="21">
        <v>0.82496863237139195</v>
      </c>
      <c r="AP25" s="21">
        <v>8.10659614504399E-2</v>
      </c>
      <c r="AQ25" s="21">
        <v>0</v>
      </c>
      <c r="AR25" s="21">
        <v>5.7132616487455197</v>
      </c>
      <c r="AS25" s="21">
        <v>1.6939426142401699</v>
      </c>
      <c r="AT25" s="21">
        <v>2.1286173633440502</v>
      </c>
      <c r="AU25" s="21">
        <v>1.9517480211081699</v>
      </c>
      <c r="AV25" s="21">
        <v>1.9517480211081699</v>
      </c>
      <c r="AW25" s="21">
        <v>9.4522511730058891</v>
      </c>
      <c r="AX25" s="21">
        <v>76.111897106109296</v>
      </c>
      <c r="AY25" s="21">
        <v>72.002433460076006</v>
      </c>
      <c r="AZ25" s="21">
        <v>59.399749058971103</v>
      </c>
      <c r="BA25" s="21">
        <v>59.399749058971103</v>
      </c>
      <c r="BB25" s="21">
        <v>-0.90686515700896198</v>
      </c>
      <c r="BC25" s="21">
        <v>9.4522511730058891</v>
      </c>
      <c r="BD25" s="21">
        <v>6.9917366544434397E-3</v>
      </c>
      <c r="BE25" s="21">
        <v>86.963636363636297</v>
      </c>
      <c r="BF25" s="21">
        <v>1.9517480211081699</v>
      </c>
    </row>
    <row r="26" spans="1:58" x14ac:dyDescent="0.2">
      <c r="A26" s="21" t="s">
        <v>119</v>
      </c>
      <c r="B26" s="22">
        <v>43465</v>
      </c>
      <c r="C26" s="21">
        <v>2018</v>
      </c>
      <c r="D26" s="21" t="s">
        <v>123</v>
      </c>
      <c r="E26" s="21">
        <v>2.4867299864314698</v>
      </c>
      <c r="F26" s="21">
        <v>2.44298507462686</v>
      </c>
      <c r="G26" s="21">
        <v>1.35088195386702</v>
      </c>
      <c r="H26" s="21">
        <v>57.505503810330197</v>
      </c>
      <c r="I26" s="21">
        <v>15.430759412890801</v>
      </c>
      <c r="J26" s="21">
        <v>72.936263223221104</v>
      </c>
      <c r="K26" s="21">
        <v>39.9744735162731</v>
      </c>
      <c r="L26" s="21">
        <v>32.961789706947897</v>
      </c>
      <c r="M26" s="21">
        <v>0.60194750211685</v>
      </c>
      <c r="N26" s="21">
        <v>0.16663844199830599</v>
      </c>
      <c r="O26" s="21">
        <v>0.15952582557154901</v>
      </c>
      <c r="P26" s="21">
        <v>0.16274343776460601</v>
      </c>
      <c r="Q26" s="21">
        <v>-2.0169851380042399E-2</v>
      </c>
      <c r="R26" s="21">
        <v>2.05269509681415E-2</v>
      </c>
      <c r="S26" s="21">
        <v>3.9849062862829597E-2</v>
      </c>
      <c r="T26" s="21">
        <v>2.6167428996915199E-2</v>
      </c>
      <c r="U26" s="21">
        <v>1.0201698513800399</v>
      </c>
      <c r="V26" s="21">
        <v>0.957317073170731</v>
      </c>
      <c r="W26" s="21">
        <v>0.16663844199830599</v>
      </c>
      <c r="X26" s="21">
        <v>0.22844509948415601</v>
      </c>
      <c r="Y26" s="21">
        <v>0.44348150605407199</v>
      </c>
      <c r="Z26" s="21">
        <v>0.27057151066950902</v>
      </c>
      <c r="AA26" s="21">
        <v>0.30723047312631002</v>
      </c>
      <c r="AB26" s="21">
        <v>7.7176470588235198</v>
      </c>
      <c r="AC26" s="21">
        <v>9.9298737727910202E-2</v>
      </c>
      <c r="AD26" s="21">
        <v>1.9413045281141099</v>
      </c>
      <c r="AE26" s="21">
        <v>1.5650675854757401</v>
      </c>
      <c r="AF26" s="21">
        <v>2.2514367816091898</v>
      </c>
      <c r="AG26" s="21">
        <v>5.8325062034739403</v>
      </c>
      <c r="AH26" s="21">
        <v>1.24093727014815</v>
      </c>
      <c r="AI26" s="21">
        <v>0.126130744502472</v>
      </c>
      <c r="AJ26" s="21">
        <v>0.61493920092646204</v>
      </c>
      <c r="AK26" s="21">
        <v>0.509264620729588</v>
      </c>
      <c r="AL26" s="21">
        <v>10.3042848870874</v>
      </c>
      <c r="AM26" s="21">
        <v>0.32414151925078</v>
      </c>
      <c r="AN26" s="21">
        <v>0.179847586790855</v>
      </c>
      <c r="AO26" s="21">
        <v>0.82815442561205199</v>
      </c>
      <c r="AP26" s="21">
        <v>9.9298737727910202E-2</v>
      </c>
      <c r="AQ26" s="21">
        <v>0.60703058016576095</v>
      </c>
      <c r="AR26" s="21">
        <v>5.8191780821917796</v>
      </c>
      <c r="AS26" s="21">
        <v>2.1497975708502</v>
      </c>
      <c r="AT26" s="21">
        <v>0.32414151925078</v>
      </c>
      <c r="AU26" s="21">
        <v>1.9270845082103101</v>
      </c>
      <c r="AV26" s="21">
        <v>1.9270845082103101</v>
      </c>
      <c r="AW26" s="21">
        <v>7.87020660457239</v>
      </c>
      <c r="AX26" s="21">
        <v>12.0898985431841</v>
      </c>
      <c r="AY26" s="21">
        <v>52.840898237635002</v>
      </c>
      <c r="AZ26" s="21">
        <v>43.7604237288135</v>
      </c>
      <c r="BA26" s="21">
        <v>43.7604237288135</v>
      </c>
      <c r="BB26" s="21">
        <v>-0.87315933922996902</v>
      </c>
      <c r="BC26" s="21">
        <v>7.87020660457239</v>
      </c>
      <c r="BD26" s="21">
        <v>6.7027344789737401E-3</v>
      </c>
      <c r="BE26" s="21">
        <v>33.715469280060297</v>
      </c>
      <c r="BF26" s="21">
        <v>1.9270845082103101</v>
      </c>
    </row>
    <row r="27" spans="1:58" x14ac:dyDescent="0.2">
      <c r="A27" s="21" t="s">
        <v>119</v>
      </c>
      <c r="B27" s="22">
        <v>43373</v>
      </c>
      <c r="C27" s="21">
        <v>2018</v>
      </c>
      <c r="D27" s="21" t="s">
        <v>122</v>
      </c>
      <c r="E27" s="21">
        <v>2.4652111462223498</v>
      </c>
      <c r="F27" s="21">
        <v>2.4226371732260801</v>
      </c>
      <c r="G27" s="21">
        <v>1.4373455903476</v>
      </c>
      <c r="H27" s="21">
        <v>49.454992371588403</v>
      </c>
      <c r="I27" s="21">
        <v>14.2256825938566</v>
      </c>
      <c r="J27" s="21">
        <v>63.680674965445</v>
      </c>
      <c r="K27" s="21">
        <v>35.458617747440201</v>
      </c>
      <c r="L27" s="21">
        <v>28.2220572180047</v>
      </c>
      <c r="M27" s="21">
        <v>0.60264451601966396</v>
      </c>
      <c r="N27" s="21">
        <v>0.13570096626546799</v>
      </c>
      <c r="O27" s="21">
        <v>0.128835395829801</v>
      </c>
      <c r="P27" s="21">
        <v>0.18969316833361499</v>
      </c>
      <c r="Q27" s="21">
        <v>-0.47236842105263099</v>
      </c>
      <c r="R27" s="21">
        <v>2.45925958484885E-2</v>
      </c>
      <c r="S27" s="21">
        <v>4.81197187641101E-2</v>
      </c>
      <c r="T27" s="21">
        <v>2.1753308513818299E-2</v>
      </c>
      <c r="U27" s="21">
        <v>1.47236842105263</v>
      </c>
      <c r="V27" s="21">
        <v>0.94940662086196104</v>
      </c>
      <c r="W27" s="21">
        <v>0.13570096626546799</v>
      </c>
      <c r="X27" s="21">
        <v>0.23497027570519599</v>
      </c>
      <c r="Y27" s="21">
        <v>0.45976047646691998</v>
      </c>
      <c r="Z27" s="21">
        <v>0.27775448404379199</v>
      </c>
      <c r="AA27" s="21">
        <v>0.31495610675779101</v>
      </c>
      <c r="AB27" s="21">
        <v>6.2054263565891397</v>
      </c>
      <c r="AC27" s="21">
        <v>9.6946172192863403E-2</v>
      </c>
      <c r="AD27" s="21">
        <v>1.9566750521404399</v>
      </c>
      <c r="AE27" s="21">
        <v>1.81983649544963</v>
      </c>
      <c r="AF27" s="21">
        <v>2.5381700054141798</v>
      </c>
      <c r="AG27" s="21">
        <v>6.3265856950067398</v>
      </c>
      <c r="AH27" s="21">
        <v>1.21930549813972</v>
      </c>
      <c r="AI27" s="21">
        <v>0.129644077667769</v>
      </c>
      <c r="AJ27" s="21">
        <v>0.598786828422877</v>
      </c>
      <c r="AK27" s="21">
        <v>0.50751010976314204</v>
      </c>
      <c r="AL27" s="21">
        <v>9.7891392258809908</v>
      </c>
      <c r="AM27" s="21">
        <v>0.27747989276139401</v>
      </c>
      <c r="AN27" s="21">
        <v>0.17570774707577499</v>
      </c>
      <c r="AO27" s="21">
        <v>0.84756391702846101</v>
      </c>
      <c r="AP27" s="21">
        <v>9.6946172192863403E-2</v>
      </c>
      <c r="AQ27" s="21">
        <v>0.59279382327709396</v>
      </c>
      <c r="AR27" s="21">
        <v>6.56012658227848</v>
      </c>
      <c r="AS27" s="21">
        <v>2.2123799359658398</v>
      </c>
      <c r="AT27" s="21">
        <v>0.27747989276139401</v>
      </c>
      <c r="AU27" s="21">
        <v>2.2271611946074898</v>
      </c>
      <c r="AV27" s="21">
        <v>2.2271611946074898</v>
      </c>
      <c r="AW27" s="21">
        <v>8.77971181556196</v>
      </c>
      <c r="AX27" s="21">
        <v>11.5709383378016</v>
      </c>
      <c r="AY27" s="21">
        <v>58.9544906089926</v>
      </c>
      <c r="AZ27" s="21">
        <v>49.9676989869754</v>
      </c>
      <c r="BA27" s="21">
        <v>49.9676989869754</v>
      </c>
      <c r="BB27" s="21">
        <v>0.119325301608579</v>
      </c>
      <c r="BC27" s="21">
        <v>8.77971181556196</v>
      </c>
      <c r="BD27" s="21">
        <v>5.9951899461533403E-3</v>
      </c>
      <c r="BE27" s="21">
        <v>46.968533834586403</v>
      </c>
      <c r="BF27" s="21">
        <v>2.2271611946074898</v>
      </c>
    </row>
    <row r="28" spans="1:58" x14ac:dyDescent="0.2">
      <c r="A28" s="21" t="s">
        <v>119</v>
      </c>
      <c r="B28" s="22">
        <v>43281</v>
      </c>
      <c r="C28" s="21">
        <v>2018</v>
      </c>
      <c r="D28" s="21" t="s">
        <v>121</v>
      </c>
      <c r="E28" s="21">
        <v>2.2696157036217799</v>
      </c>
      <c r="F28" s="21">
        <v>2.2256566215095299</v>
      </c>
      <c r="G28" s="21">
        <v>1.48764169200995</v>
      </c>
      <c r="H28" s="21">
        <v>52.485673947346498</v>
      </c>
      <c r="I28" s="21">
        <v>14.2189984101748</v>
      </c>
      <c r="J28" s="21">
        <v>66.704672357521403</v>
      </c>
      <c r="K28" s="21">
        <v>32.766295707472104</v>
      </c>
      <c r="L28" s="21">
        <v>33.9383766500492</v>
      </c>
      <c r="M28" s="21">
        <v>0.58209451042272198</v>
      </c>
      <c r="N28" s="21">
        <v>0.132713229798189</v>
      </c>
      <c r="O28" s="21">
        <v>0.12532181712482299</v>
      </c>
      <c r="P28" s="21">
        <v>9.6752761398554904E-2</v>
      </c>
      <c r="Q28" s="21">
        <v>0.227965540092776</v>
      </c>
      <c r="R28" s="21">
        <v>1.2772722289222599E-2</v>
      </c>
      <c r="S28" s="21">
        <v>2.6371188627566301E-2</v>
      </c>
      <c r="T28" s="21">
        <v>2.18529914529914E-2</v>
      </c>
      <c r="U28" s="21">
        <v>0.77203445990722297</v>
      </c>
      <c r="V28" s="21">
        <v>0.94430538172715806</v>
      </c>
      <c r="W28" s="21">
        <v>0.132713229798189</v>
      </c>
      <c r="X28" s="21">
        <v>0.23437123122464601</v>
      </c>
      <c r="Y28" s="21">
        <v>0.48389433415578198</v>
      </c>
      <c r="Z28" s="21">
        <v>0.28814515219387998</v>
      </c>
      <c r="AA28" s="21">
        <v>0.32609756841687698</v>
      </c>
      <c r="AB28" s="21">
        <v>6.1698841698841598</v>
      </c>
      <c r="AC28" s="21">
        <v>7.9665060579127103E-2</v>
      </c>
      <c r="AD28" s="21">
        <v>2.0646490255110099</v>
      </c>
      <c r="AE28" s="21">
        <v>1.7147536314440299</v>
      </c>
      <c r="AF28" s="21">
        <v>2.74672489082969</v>
      </c>
      <c r="AG28" s="21">
        <v>6.3295597484276698</v>
      </c>
      <c r="AH28" s="21">
        <v>1.2198358828892699</v>
      </c>
      <c r="AI28" s="21">
        <v>0.132014033548952</v>
      </c>
      <c r="AJ28" s="21">
        <v>0.48796561604584499</v>
      </c>
      <c r="AK28" s="21">
        <v>0.381661891117478</v>
      </c>
      <c r="AL28" s="21">
        <v>8.94756446991404</v>
      </c>
      <c r="AM28" s="21">
        <v>0.53905579399141601</v>
      </c>
      <c r="AN28" s="21">
        <v>0.141433435761149</v>
      </c>
      <c r="AO28" s="21">
        <v>0.78214914856136197</v>
      </c>
      <c r="AP28" s="21">
        <v>7.9665060579127103E-2</v>
      </c>
      <c r="AQ28" s="21">
        <v>0.48726752503576498</v>
      </c>
      <c r="AR28" s="21">
        <v>4.5902964959568697</v>
      </c>
      <c r="AS28" s="21">
        <v>1.7047047047046999</v>
      </c>
      <c r="AT28" s="21">
        <v>0.53905579399141601</v>
      </c>
      <c r="AU28" s="21">
        <v>2.1661905516445201</v>
      </c>
      <c r="AV28" s="21">
        <v>2.1661905516445201</v>
      </c>
      <c r="AW28" s="21">
        <v>7.9474960551449199</v>
      </c>
      <c r="AX28" s="21">
        <v>20.5355793991416</v>
      </c>
      <c r="AY28" s="21">
        <v>71.843693693693695</v>
      </c>
      <c r="AZ28" s="21">
        <v>56.192483852025802</v>
      </c>
      <c r="BA28" s="21">
        <v>56.192483852025802</v>
      </c>
      <c r="BB28" s="21">
        <v>8.9285127822354898E-2</v>
      </c>
      <c r="BC28" s="21">
        <v>7.9474960551449199</v>
      </c>
      <c r="BD28" s="21">
        <v>6.5624614664384403E-3</v>
      </c>
      <c r="BE28" s="21">
        <v>41.978026070763498</v>
      </c>
      <c r="BF28" s="21">
        <v>2.1661905516445201</v>
      </c>
    </row>
    <row r="29" spans="1:58" x14ac:dyDescent="0.2">
      <c r="A29" s="21" t="s">
        <v>119</v>
      </c>
      <c r="B29" s="22">
        <v>43190</v>
      </c>
      <c r="C29" s="21">
        <v>2018</v>
      </c>
      <c r="D29" s="21" t="s">
        <v>120</v>
      </c>
      <c r="E29" s="21">
        <v>2.1424590163934401</v>
      </c>
      <c r="F29" s="21">
        <v>2.0918579234972601</v>
      </c>
      <c r="G29" s="21">
        <v>1.4285245901639301</v>
      </c>
      <c r="H29" s="21">
        <v>56.522261222981697</v>
      </c>
      <c r="I29" s="21">
        <v>17.953468332615198</v>
      </c>
      <c r="J29" s="21">
        <v>74.475729555596899</v>
      </c>
      <c r="K29" s="21">
        <v>36.682464454976298</v>
      </c>
      <c r="L29" s="21">
        <v>37.793265100620602</v>
      </c>
      <c r="M29" s="21">
        <v>0.57121743949750603</v>
      </c>
      <c r="N29" s="21">
        <v>5.1265472011823299E-2</v>
      </c>
      <c r="O29" s="21">
        <v>3.8241271014225003E-2</v>
      </c>
      <c r="P29" s="21">
        <v>3.1775355625346301E-2</v>
      </c>
      <c r="Q29" s="21">
        <v>0.16908212560386399</v>
      </c>
      <c r="R29" s="21">
        <v>3.7891722200804E-3</v>
      </c>
      <c r="S29" s="21">
        <v>7.9543089694082796E-3</v>
      </c>
      <c r="T29" s="21">
        <v>7.6567565703248904E-3</v>
      </c>
      <c r="U29" s="21">
        <v>0.83091787439613496</v>
      </c>
      <c r="V29" s="21">
        <v>0.74594594594594599</v>
      </c>
      <c r="W29" s="21">
        <v>5.1265472011823299E-2</v>
      </c>
      <c r="X29" s="21">
        <v>0.23539130913697101</v>
      </c>
      <c r="Y29" s="21">
        <v>0.49413832173329902</v>
      </c>
      <c r="Z29" s="21">
        <v>0.292471042471042</v>
      </c>
      <c r="AA29" s="21">
        <v>0.33071792252812698</v>
      </c>
      <c r="AB29" s="21">
        <v>2.1346153846153801</v>
      </c>
      <c r="AC29" s="21">
        <v>0.12686008423022899</v>
      </c>
      <c r="AD29" s="21">
        <v>2.0992207551968902</v>
      </c>
      <c r="AE29" s="21">
        <v>1.5922929842623901</v>
      </c>
      <c r="AF29" s="21">
        <v>2.4534883720930201</v>
      </c>
      <c r="AG29" s="21">
        <v>5.0129589632829301</v>
      </c>
      <c r="AH29" s="21">
        <v>1.0678634839218699</v>
      </c>
      <c r="AI29" s="21">
        <v>0.119248774577298</v>
      </c>
      <c r="AJ29" s="21">
        <v>0.76301716858992397</v>
      </c>
      <c r="AK29" s="21">
        <v>0.64424430059104898</v>
      </c>
      <c r="AL29" s="21">
        <v>8.2518998029833899</v>
      </c>
      <c r="AM29" s="21">
        <v>1.8052325581395301</v>
      </c>
      <c r="AN29" s="21">
        <v>0.250415665989285</v>
      </c>
      <c r="AO29" s="21">
        <v>0.84433788270011001</v>
      </c>
      <c r="AP29" s="21">
        <v>0.12686008423022899</v>
      </c>
      <c r="AQ29" s="21">
        <v>0.77612367592327502</v>
      </c>
      <c r="AR29" s="21">
        <v>6.4241706161137397</v>
      </c>
      <c r="AS29" s="21">
        <v>2.59923298178331</v>
      </c>
      <c r="AT29" s="21">
        <v>1.8052325581395301</v>
      </c>
      <c r="AU29" s="21">
        <v>1.9988551807061701</v>
      </c>
      <c r="AV29" s="21">
        <v>1.9988551807061701</v>
      </c>
      <c r="AW29" s="21">
        <v>7.9848965453537701</v>
      </c>
      <c r="AX29" s="21">
        <v>62.823030523255802</v>
      </c>
      <c r="AY29" s="21">
        <v>37.7651769331585</v>
      </c>
      <c r="AZ29" s="21">
        <v>31.8865695315381</v>
      </c>
      <c r="BA29" s="21">
        <v>31.8865695315381</v>
      </c>
      <c r="BB29" s="21">
        <v>-0.50258424418604597</v>
      </c>
      <c r="BC29" s="21">
        <v>7.9848965453537701</v>
      </c>
      <c r="BD29" s="21">
        <v>7.1838008414417103E-3</v>
      </c>
      <c r="BE29" s="21">
        <v>74.723229643183899</v>
      </c>
      <c r="BF29" s="21">
        <v>1.9988551807061701</v>
      </c>
    </row>
    <row r="30" spans="1:58" x14ac:dyDescent="0.2">
      <c r="A30" s="21" t="s">
        <v>119</v>
      </c>
      <c r="B30" s="22">
        <v>43100</v>
      </c>
      <c r="C30" s="21">
        <v>2017</v>
      </c>
      <c r="D30" s="21" t="s">
        <v>123</v>
      </c>
      <c r="E30" s="21">
        <v>2.4073754458635301</v>
      </c>
      <c r="F30" s="21">
        <v>2.35341157519272</v>
      </c>
      <c r="G30" s="21">
        <v>1.15435507996778</v>
      </c>
      <c r="H30" s="21">
        <v>61.863654699475497</v>
      </c>
      <c r="I30" s="21">
        <v>17.288552119598599</v>
      </c>
      <c r="J30" s="21">
        <v>79.152206819074195</v>
      </c>
      <c r="K30" s="21">
        <v>40.106491910710602</v>
      </c>
      <c r="L30" s="21">
        <v>39.0457149083635</v>
      </c>
      <c r="M30" s="21">
        <v>0.60605082694634904</v>
      </c>
      <c r="N30" s="21">
        <v>0.16353368293666801</v>
      </c>
      <c r="O30" s="21">
        <v>0.16151674062121801</v>
      </c>
      <c r="P30" s="21">
        <v>-0.11948366276724399</v>
      </c>
      <c r="Q30" s="21">
        <v>1.7397602397602301</v>
      </c>
      <c r="R30" s="21">
        <v>-1.50603022229453E-2</v>
      </c>
      <c r="S30" s="21">
        <v>-3.1639214680937403E-2</v>
      </c>
      <c r="T30" s="21">
        <v>2.50382924057512E-2</v>
      </c>
      <c r="U30" s="21">
        <v>-0.73976023976023897</v>
      </c>
      <c r="V30" s="21">
        <v>0.98766650222002905</v>
      </c>
      <c r="W30" s="21">
        <v>0.16353368293666801</v>
      </c>
      <c r="X30" s="21">
        <v>0.21724053773719201</v>
      </c>
      <c r="Y30" s="21">
        <v>0.45638659232198903</v>
      </c>
      <c r="Z30" s="21">
        <v>0.31336912515402199</v>
      </c>
      <c r="AA30" s="21">
        <v>0.31336912515402199</v>
      </c>
      <c r="AB30" s="21">
        <v>7.91796875</v>
      </c>
      <c r="AC30" s="21">
        <v>0.100266816458362</v>
      </c>
      <c r="AD30" s="21">
        <v>2.10083530944903</v>
      </c>
      <c r="AE30" s="21">
        <v>1.45481220657277</v>
      </c>
      <c r="AF30" s="21">
        <v>2.2440257352941102</v>
      </c>
      <c r="AG30" s="21">
        <v>5.2057569296375199</v>
      </c>
      <c r="AH30" s="21">
        <v>1.21388698462442</v>
      </c>
      <c r="AI30" s="21">
        <v>0.12604486566739201</v>
      </c>
      <c r="AJ30" s="21">
        <v>0.57766990291262099</v>
      </c>
      <c r="AK30" s="21">
        <v>0.43311758360302</v>
      </c>
      <c r="AL30" s="21">
        <v>8.1785329018338704</v>
      </c>
      <c r="AM30" s="21">
        <v>-0.24915597569209899</v>
      </c>
      <c r="AN30" s="21">
        <v>0.172811617587737</v>
      </c>
      <c r="AO30" s="21">
        <v>0.74976657329598495</v>
      </c>
      <c r="AP30" s="21">
        <v>0.100266816458362</v>
      </c>
      <c r="AQ30" s="21">
        <v>0</v>
      </c>
      <c r="AR30" s="21">
        <v>3.9962686567164099</v>
      </c>
      <c r="AS30" s="21">
        <v>2.3668508287292802</v>
      </c>
      <c r="AT30" s="21">
        <v>-0.24915597569209899</v>
      </c>
      <c r="AU30" s="21">
        <v>2.2576427610074901</v>
      </c>
      <c r="AV30" s="21">
        <v>2.2576427610074901</v>
      </c>
      <c r="AW30" s="21">
        <v>8.5258572004840598</v>
      </c>
      <c r="AX30" s="21">
        <v>-17.838960162052601</v>
      </c>
      <c r="AY30" s="21">
        <v>65.801992528019895</v>
      </c>
      <c r="AZ30" s="21">
        <v>49.336134453781497</v>
      </c>
      <c r="BA30" s="21">
        <v>49.336134453781497</v>
      </c>
      <c r="BB30" s="21">
        <v>9.3442172277418703E-2</v>
      </c>
      <c r="BC30" s="21">
        <v>8.5258572004840598</v>
      </c>
      <c r="BD30" s="21">
        <v>3.4917390563788098E-3</v>
      </c>
      <c r="BE30" s="21">
        <v>38.096866096866002</v>
      </c>
      <c r="BF30" s="21">
        <v>2.2576427610074901</v>
      </c>
    </row>
    <row r="31" spans="1:58" x14ac:dyDescent="0.2">
      <c r="A31" s="21" t="s">
        <v>119</v>
      </c>
      <c r="B31" s="22">
        <v>43008</v>
      </c>
      <c r="C31" s="21">
        <v>2017</v>
      </c>
      <c r="D31" s="21" t="s">
        <v>122</v>
      </c>
      <c r="E31" s="21">
        <v>2.7217098148972698</v>
      </c>
      <c r="F31" s="21">
        <v>2.66770561669105</v>
      </c>
      <c r="G31" s="21">
        <v>1.5035303097767301</v>
      </c>
      <c r="H31" s="21">
        <v>51.826204484019698</v>
      </c>
      <c r="I31" s="21">
        <v>15.7416563658838</v>
      </c>
      <c r="J31" s="21">
        <v>67.567860849903497</v>
      </c>
      <c r="K31" s="21">
        <v>38.084054388133403</v>
      </c>
      <c r="L31" s="21">
        <v>29.483806461770001</v>
      </c>
      <c r="M31" s="21">
        <v>0.61408809031642497</v>
      </c>
      <c r="N31" s="21">
        <v>0.19406900938145899</v>
      </c>
      <c r="O31" s="21">
        <v>0.19001431070122399</v>
      </c>
      <c r="P31" s="21">
        <v>0.13865479408490999</v>
      </c>
      <c r="Q31" s="21">
        <v>0.270292887029288</v>
      </c>
      <c r="R31" s="21">
        <v>1.79059118257048E-2</v>
      </c>
      <c r="S31" s="21">
        <v>3.3753967639544698E-2</v>
      </c>
      <c r="T31" s="21">
        <v>2.9886014422664801E-2</v>
      </c>
      <c r="U31" s="21">
        <v>0.729707112970711</v>
      </c>
      <c r="V31" s="21">
        <v>0.97910692339205196</v>
      </c>
      <c r="W31" s="21">
        <v>0.19406900938145899</v>
      </c>
      <c r="X31" s="21">
        <v>0.21927554980594999</v>
      </c>
      <c r="Y31" s="21">
        <v>0.41335062320972299</v>
      </c>
      <c r="Z31" s="21">
        <v>0.292461485792536</v>
      </c>
      <c r="AA31" s="21">
        <v>0.292461485792536</v>
      </c>
      <c r="AB31" s="21">
        <v>9.6482213438735105</v>
      </c>
      <c r="AC31" s="21">
        <v>9.4535749403006006E-2</v>
      </c>
      <c r="AD31" s="21">
        <v>1.8850739335758999</v>
      </c>
      <c r="AE31" s="21">
        <v>1.7365732431312899</v>
      </c>
      <c r="AF31" s="21">
        <v>2.3631937682570499</v>
      </c>
      <c r="AG31" s="21">
        <v>5.7173144876324997</v>
      </c>
      <c r="AH31" s="21">
        <v>1.2484367245657499</v>
      </c>
      <c r="AI31" s="21">
        <v>0.12914022875212999</v>
      </c>
      <c r="AJ31" s="21">
        <v>0.533703409992069</v>
      </c>
      <c r="AK31" s="21">
        <v>0.44567803330689898</v>
      </c>
      <c r="AL31" s="21">
        <v>8.6854348400740093</v>
      </c>
      <c r="AM31" s="21">
        <v>0.216169724770642</v>
      </c>
      <c r="AN31" s="21">
        <v>0.16051836539990399</v>
      </c>
      <c r="AO31" s="21">
        <v>0.83506686478454595</v>
      </c>
      <c r="AP31" s="21">
        <v>9.4535749403006006E-2</v>
      </c>
      <c r="AQ31" s="21">
        <v>0</v>
      </c>
      <c r="AR31" s="21">
        <v>6.0630630630630602</v>
      </c>
      <c r="AS31" s="21">
        <v>2.8436619718309801</v>
      </c>
      <c r="AT31" s="21">
        <v>0.216169724770642</v>
      </c>
      <c r="AU31" s="21">
        <v>2.0376420608500401</v>
      </c>
      <c r="AV31" s="21">
        <v>2.0376420608500401</v>
      </c>
      <c r="AW31" s="21">
        <v>8.3702408968039403</v>
      </c>
      <c r="AX31" s="21">
        <v>15.0918706995412</v>
      </c>
      <c r="AY31" s="21">
        <v>62.444181494661898</v>
      </c>
      <c r="AZ31" s="21">
        <v>52.145066864784503</v>
      </c>
      <c r="BA31" s="21">
        <v>52.145066864784503</v>
      </c>
      <c r="BB31" s="21">
        <v>-2.36439307626146</v>
      </c>
      <c r="BC31" s="21">
        <v>8.3702408968039403</v>
      </c>
      <c r="BD31" s="21">
        <v>3.5808967800329198E-3</v>
      </c>
      <c r="BE31" s="21">
        <v>35.456416523235802</v>
      </c>
      <c r="BF31" s="21">
        <v>2.0376420608500401</v>
      </c>
    </row>
    <row r="32" spans="1:58" x14ac:dyDescent="0.2">
      <c r="A32" s="21" t="s">
        <v>119</v>
      </c>
      <c r="B32" s="22">
        <v>42916</v>
      </c>
      <c r="C32" s="21">
        <v>2017</v>
      </c>
      <c r="D32" s="21" t="s">
        <v>121</v>
      </c>
      <c r="E32" s="21">
        <v>2.4779411764705799</v>
      </c>
      <c r="F32" s="21">
        <v>2.4255738880918201</v>
      </c>
      <c r="G32" s="21">
        <v>1.4302367288378699</v>
      </c>
      <c r="H32" s="21">
        <v>51.597524639009798</v>
      </c>
      <c r="I32" s="21">
        <v>15.5502958579881</v>
      </c>
      <c r="J32" s="21">
        <v>67.147820496997994</v>
      </c>
      <c r="K32" s="21">
        <v>37.4023668639053</v>
      </c>
      <c r="L32" s="21">
        <v>29.745453633092598</v>
      </c>
      <c r="M32" s="21">
        <v>0.612651845060738</v>
      </c>
      <c r="N32" s="21">
        <v>0.19726487890595101</v>
      </c>
      <c r="O32" s="21">
        <v>0.18733287493314901</v>
      </c>
      <c r="P32" s="21">
        <v>0.137367254946901</v>
      </c>
      <c r="Q32" s="21">
        <v>0.26672104404567698</v>
      </c>
      <c r="R32" s="21">
        <v>1.8435542248972099E-2</v>
      </c>
      <c r="S32" s="21">
        <v>3.5350556407534102E-2</v>
      </c>
      <c r="T32" s="21">
        <v>3.1955050061261599E-2</v>
      </c>
      <c r="U32" s="21">
        <v>0.73327895595432302</v>
      </c>
      <c r="V32" s="21">
        <v>0.94965143299767596</v>
      </c>
      <c r="W32" s="21">
        <v>0.19726487890595101</v>
      </c>
      <c r="X32" s="21">
        <v>0.21890924750587001</v>
      </c>
      <c r="Y32" s="21">
        <v>0.41976328103495703</v>
      </c>
      <c r="Z32" s="21">
        <v>0.295657231485071</v>
      </c>
      <c r="AA32" s="21">
        <v>0.295657231485071</v>
      </c>
      <c r="AB32" s="21">
        <v>10.327999999999999</v>
      </c>
      <c r="AC32" s="21">
        <v>0.13990632318501101</v>
      </c>
      <c r="AD32" s="21">
        <v>1.9175219220636199</v>
      </c>
      <c r="AE32" s="21">
        <v>1.7442697228144901</v>
      </c>
      <c r="AF32" s="21">
        <v>2.4062648315140001</v>
      </c>
      <c r="AG32" s="21">
        <v>5.7876712328767104</v>
      </c>
      <c r="AH32" s="21">
        <v>1.2754823621126401</v>
      </c>
      <c r="AI32" s="21">
        <v>0.13420623609387899</v>
      </c>
      <c r="AJ32" s="21">
        <v>0.78522607781282805</v>
      </c>
      <c r="AK32" s="21">
        <v>0.70057833859095597</v>
      </c>
      <c r="AL32" s="21">
        <v>8.26813880126182</v>
      </c>
      <c r="AM32" s="21">
        <v>0.21023359288097801</v>
      </c>
      <c r="AN32" s="21">
        <v>0.22820689128275601</v>
      </c>
      <c r="AO32" s="21">
        <v>0.89219953130231</v>
      </c>
      <c r="AP32" s="21">
        <v>0.13990632318501101</v>
      </c>
      <c r="AQ32" s="21">
        <v>0</v>
      </c>
      <c r="AR32" s="21">
        <v>9.2763975155279503</v>
      </c>
      <c r="AS32" s="21">
        <v>4.2671428571428498</v>
      </c>
      <c r="AT32" s="21">
        <v>0.21023359288097801</v>
      </c>
      <c r="AU32" s="21">
        <v>2.0851622036097601</v>
      </c>
      <c r="AV32" s="21">
        <v>2.0851622036097601</v>
      </c>
      <c r="AW32" s="21">
        <v>8.1026449690579803</v>
      </c>
      <c r="AX32" s="21">
        <v>14.746318131256899</v>
      </c>
      <c r="AY32" s="21">
        <v>39.795692307692299</v>
      </c>
      <c r="AZ32" s="21">
        <v>35.505698024773999</v>
      </c>
      <c r="BA32" s="21">
        <v>35.505698024773999</v>
      </c>
      <c r="BB32" s="21">
        <v>0.237579569892473</v>
      </c>
      <c r="BC32" s="21">
        <v>8.1026449690579803</v>
      </c>
      <c r="BD32" s="21">
        <v>3.5641709172705002E-3</v>
      </c>
      <c r="BE32" s="21">
        <v>32.086982945736402</v>
      </c>
      <c r="BF32" s="21">
        <v>2.0851622036097601</v>
      </c>
    </row>
    <row r="33" spans="1:58" x14ac:dyDescent="0.2">
      <c r="A33" s="21" t="s">
        <v>119</v>
      </c>
      <c r="B33" s="22">
        <v>42825</v>
      </c>
      <c r="C33" s="21">
        <v>2017</v>
      </c>
      <c r="D33" s="21" t="s">
        <v>120</v>
      </c>
      <c r="E33" s="21">
        <v>2.5235688108176402</v>
      </c>
      <c r="F33" s="21">
        <v>2.4636673827878099</v>
      </c>
      <c r="G33" s="21">
        <v>1.4166561354732701</v>
      </c>
      <c r="H33" s="21">
        <v>49.452088452088397</v>
      </c>
      <c r="I33" s="21">
        <v>17.9848229342327</v>
      </c>
      <c r="J33" s="21">
        <v>67.4369113863211</v>
      </c>
      <c r="K33" s="21">
        <v>38.3031197301855</v>
      </c>
      <c r="L33" s="21">
        <v>29.1337916561356</v>
      </c>
      <c r="M33" s="21">
        <v>0.61146601146601098</v>
      </c>
      <c r="N33" s="21">
        <v>0.12800982800982799</v>
      </c>
      <c r="O33" s="21">
        <v>0.115151515151515</v>
      </c>
      <c r="P33" s="21">
        <v>8.91072891072891E-2</v>
      </c>
      <c r="Q33" s="21">
        <v>0.22617354196301501</v>
      </c>
      <c r="R33" s="21">
        <v>1.1288649097323E-2</v>
      </c>
      <c r="S33" s="21">
        <v>2.1680216802168001E-2</v>
      </c>
      <c r="T33" s="21">
        <v>1.9403133301884399E-2</v>
      </c>
      <c r="U33" s="21">
        <v>0.77382645803698402</v>
      </c>
      <c r="V33" s="21">
        <v>0.89955214331413902</v>
      </c>
      <c r="W33" s="21">
        <v>0.12800982800982799</v>
      </c>
      <c r="X33" s="21">
        <v>0.22145673376219099</v>
      </c>
      <c r="Y33" s="21">
        <v>0.42531484138370701</v>
      </c>
      <c r="Z33" s="21">
        <v>0.29840062632815101</v>
      </c>
      <c r="AA33" s="21">
        <v>0.29840062632815101</v>
      </c>
      <c r="AB33" s="21">
        <v>6.1778656126482199</v>
      </c>
      <c r="AC33" s="21">
        <v>0.25548163418290798</v>
      </c>
      <c r="AD33" s="21">
        <v>1.92053244061852</v>
      </c>
      <c r="AE33" s="21">
        <v>1.8199433596661201</v>
      </c>
      <c r="AF33" s="21">
        <v>2.3496780584447698</v>
      </c>
      <c r="AG33" s="21">
        <v>5.0042194092827001</v>
      </c>
      <c r="AH33" s="21">
        <v>1.16241431835491</v>
      </c>
      <c r="AI33" s="21">
        <v>0.12668603444698001</v>
      </c>
      <c r="AJ33" s="21">
        <v>1.4316093462851101</v>
      </c>
      <c r="AK33" s="21">
        <v>1.34733525859805</v>
      </c>
      <c r="AL33" s="21">
        <v>7.8348647939091602</v>
      </c>
      <c r="AM33" s="21">
        <v>0.34926470588235198</v>
      </c>
      <c r="AN33" s="21">
        <v>0.44660114660114603</v>
      </c>
      <c r="AO33" s="21">
        <v>0.94113332110764703</v>
      </c>
      <c r="AP33" s="21">
        <v>0.25548163418290798</v>
      </c>
      <c r="AQ33" s="21">
        <v>0</v>
      </c>
      <c r="AR33" s="21">
        <v>16.987538940809898</v>
      </c>
      <c r="AS33" s="21">
        <v>7.77888730385164</v>
      </c>
      <c r="AT33" s="21">
        <v>0.34926470588235198</v>
      </c>
      <c r="AU33" s="21">
        <v>2.1123160768372302</v>
      </c>
      <c r="AV33" s="21">
        <v>2.1123160768372302</v>
      </c>
      <c r="AW33" s="21">
        <v>8.6817747747747696</v>
      </c>
      <c r="AX33" s="21">
        <v>24.357644761029398</v>
      </c>
      <c r="AY33" s="21">
        <v>20.655586515978101</v>
      </c>
      <c r="AZ33" s="21">
        <v>19.439660737208801</v>
      </c>
      <c r="BA33" s="21">
        <v>19.439660737208801</v>
      </c>
      <c r="BB33" s="21">
        <v>-0.550694577205882</v>
      </c>
      <c r="BC33" s="21">
        <v>8.6817747747747696</v>
      </c>
      <c r="BD33" s="21">
        <v>3.5847544919567998E-3</v>
      </c>
      <c r="BE33" s="21">
        <v>45.325473002159796</v>
      </c>
      <c r="BF33" s="21">
        <v>2.1123160768372302</v>
      </c>
    </row>
    <row r="34" spans="1:58" x14ac:dyDescent="0.2">
      <c r="A34" s="21" t="s">
        <v>119</v>
      </c>
      <c r="B34" s="22">
        <v>42735</v>
      </c>
      <c r="C34" s="21">
        <v>2016</v>
      </c>
      <c r="D34" s="21" t="s">
        <v>123</v>
      </c>
      <c r="E34" s="21">
        <v>2.3024172511738401</v>
      </c>
      <c r="F34" s="21">
        <v>2.25163758622688</v>
      </c>
      <c r="G34" s="21">
        <v>1.06266303402701</v>
      </c>
      <c r="H34" s="21">
        <v>68.467811778290994</v>
      </c>
      <c r="I34" s="21">
        <v>15.246567395087901</v>
      </c>
      <c r="J34" s="21">
        <v>83.714379173378902</v>
      </c>
      <c r="K34" s="21">
        <v>38.464513633726497</v>
      </c>
      <c r="L34" s="21">
        <v>45.249865539652397</v>
      </c>
      <c r="M34" s="21">
        <v>0.62680427251732096</v>
      </c>
      <c r="N34" s="21">
        <v>0.215069284064665</v>
      </c>
      <c r="O34" s="21">
        <v>0.20417147806004601</v>
      </c>
      <c r="P34" s="21">
        <v>0.14246535796766699</v>
      </c>
      <c r="Q34" s="21">
        <v>0.30222693531283101</v>
      </c>
      <c r="R34" s="21">
        <v>2.0442189198985099E-2</v>
      </c>
      <c r="S34" s="21">
        <v>3.9710319855159902E-2</v>
      </c>
      <c r="T34" s="21">
        <v>3.7572181455985003E-2</v>
      </c>
      <c r="U34" s="21">
        <v>0.69777306468716804</v>
      </c>
      <c r="V34" s="21">
        <v>0.94932885906040199</v>
      </c>
      <c r="W34" s="21">
        <v>0.215069284064665</v>
      </c>
      <c r="X34" s="21">
        <v>0.220959975146274</v>
      </c>
      <c r="Y34" s="21">
        <v>0.42922953128143199</v>
      </c>
      <c r="Z34" s="21">
        <v>0.300322321744805</v>
      </c>
      <c r="AA34" s="21">
        <v>0.300322321843286</v>
      </c>
      <c r="AB34" s="21">
        <v>11.8725099601593</v>
      </c>
      <c r="AC34" s="21">
        <v>0.156441861555045</v>
      </c>
      <c r="AD34" s="21">
        <v>1.9425668879501099</v>
      </c>
      <c r="AE34" s="21">
        <v>1.3144862916231801</v>
      </c>
      <c r="AF34" s="21">
        <v>2.3398190045248799</v>
      </c>
      <c r="AG34" s="21">
        <v>5.9029680365296802</v>
      </c>
      <c r="AH34" s="21">
        <v>1.3025004700131599</v>
      </c>
      <c r="AI34" s="21">
        <v>0.14348884171283499</v>
      </c>
      <c r="AJ34" s="21">
        <v>0.87865227691497705</v>
      </c>
      <c r="AK34" s="21">
        <v>0.742300605422479</v>
      </c>
      <c r="AL34" s="21">
        <v>6.80573835219794</v>
      </c>
      <c r="AM34" s="21">
        <v>0.193009118541033</v>
      </c>
      <c r="AN34" s="21">
        <v>0.24090646651270201</v>
      </c>
      <c r="AO34" s="21">
        <v>0.84481725584182099</v>
      </c>
      <c r="AP34" s="21">
        <v>0.156441861555045</v>
      </c>
      <c r="AQ34" s="21">
        <v>0</v>
      </c>
      <c r="AR34" s="21">
        <v>6.4440154440154398</v>
      </c>
      <c r="AS34" s="21">
        <v>3.7130144605116699</v>
      </c>
      <c r="AT34" s="21">
        <v>0.193009118541033</v>
      </c>
      <c r="AU34" s="21">
        <v>2.15972118286059</v>
      </c>
      <c r="AV34" s="21">
        <v>2.15972118286059</v>
      </c>
      <c r="AW34" s="21">
        <v>7.7482491339491899</v>
      </c>
      <c r="AX34" s="21">
        <v>13.596724924012101</v>
      </c>
      <c r="AY34" s="21">
        <v>38.070829787233997</v>
      </c>
      <c r="AZ34" s="21">
        <v>32.162893948472103</v>
      </c>
      <c r="BA34" s="21">
        <v>32.162893948472103</v>
      </c>
      <c r="BB34" s="21">
        <v>0.87407517368649501</v>
      </c>
      <c r="BC34" s="21">
        <v>7.7482491339491899</v>
      </c>
      <c r="BD34" s="21">
        <v>3.54881634400381E-3</v>
      </c>
      <c r="BE34" s="21">
        <v>30.4202701212789</v>
      </c>
      <c r="BF34" s="21">
        <v>2.15972118286059</v>
      </c>
    </row>
    <row r="35" spans="1:58" x14ac:dyDescent="0.2">
      <c r="A35" s="21" t="s">
        <v>119</v>
      </c>
      <c r="B35" s="22">
        <v>42643</v>
      </c>
      <c r="C35" s="21">
        <v>2016</v>
      </c>
      <c r="D35" s="21" t="s">
        <v>122</v>
      </c>
      <c r="E35" s="21">
        <v>2.2735348713869001</v>
      </c>
      <c r="F35" s="21">
        <v>2.2074383452665001</v>
      </c>
      <c r="G35" s="21">
        <v>1.1197295147175801</v>
      </c>
      <c r="H35" s="21">
        <v>52.7690033455224</v>
      </c>
      <c r="I35" s="21">
        <v>18.470564018114398</v>
      </c>
      <c r="J35" s="21">
        <v>71.239567363636894</v>
      </c>
      <c r="K35" s="21">
        <v>38.608480856319403</v>
      </c>
      <c r="L35" s="21">
        <v>32.631086507317399</v>
      </c>
      <c r="M35" s="21">
        <v>0.62203376643585095</v>
      </c>
      <c r="N35" s="21">
        <v>0.194507118960553</v>
      </c>
      <c r="O35" s="21">
        <v>0.184081537384268</v>
      </c>
      <c r="P35" s="21">
        <v>0.134132109235198</v>
      </c>
      <c r="Q35" s="21">
        <v>0.27134404057480899</v>
      </c>
      <c r="R35" s="21">
        <v>1.8851419323798201E-2</v>
      </c>
      <c r="S35" s="21">
        <v>3.61236249345206E-2</v>
      </c>
      <c r="T35" s="21">
        <v>3.2736224596689699E-2</v>
      </c>
      <c r="U35" s="21">
        <v>0.72865595942519001</v>
      </c>
      <c r="V35" s="21">
        <v>0.94640000000000002</v>
      </c>
      <c r="W35" s="21">
        <v>0.194507118960553</v>
      </c>
      <c r="X35" s="21">
        <v>0.23324804268905999</v>
      </c>
      <c r="Y35" s="21">
        <v>0.44695652173912997</v>
      </c>
      <c r="Z35" s="21">
        <v>0.30889423076923</v>
      </c>
      <c r="AA35" s="21">
        <v>0.30889423076923</v>
      </c>
      <c r="AB35" s="21">
        <v>9.9601593625498008</v>
      </c>
      <c r="AC35" s="21">
        <v>0.115043832919225</v>
      </c>
      <c r="AD35" s="21">
        <v>1.9162283918281799</v>
      </c>
      <c r="AE35" s="21">
        <v>1.70554670912951</v>
      </c>
      <c r="AF35" s="21">
        <v>2.33109404990403</v>
      </c>
      <c r="AG35" s="21">
        <v>4.8726178535606799</v>
      </c>
      <c r="AH35" s="21">
        <v>1.20459231490159</v>
      </c>
      <c r="AI35" s="21">
        <v>0.140543673183746</v>
      </c>
      <c r="AJ35" s="21">
        <v>0.64409448818897597</v>
      </c>
      <c r="AK35" s="21">
        <v>0.52335958005249295</v>
      </c>
      <c r="AL35" s="21">
        <v>6.0937007874015698</v>
      </c>
      <c r="AM35" s="21">
        <v>0.220417633410672</v>
      </c>
      <c r="AN35" s="21">
        <v>0.19092818797167899</v>
      </c>
      <c r="AO35" s="21">
        <v>0.81255093724531302</v>
      </c>
      <c r="AP35" s="21">
        <v>0.115043832919225</v>
      </c>
      <c r="AQ35" s="21">
        <v>0</v>
      </c>
      <c r="AR35" s="21">
        <v>5.33478260869565</v>
      </c>
      <c r="AS35" s="21">
        <v>2.9214285714285699</v>
      </c>
      <c r="AT35" s="21">
        <v>0.220417633410672</v>
      </c>
      <c r="AU35" s="21">
        <v>1.9207668936616</v>
      </c>
      <c r="AV35" s="21">
        <v>1.9207668936616</v>
      </c>
      <c r="AW35" s="21">
        <v>7.1320781140589702</v>
      </c>
      <c r="AX35" s="21">
        <v>13.2930104408352</v>
      </c>
      <c r="AY35" s="21">
        <v>45.9722166499498</v>
      </c>
      <c r="AZ35" s="21">
        <v>37.354767726161299</v>
      </c>
      <c r="BA35" s="21">
        <v>37.354767726161299</v>
      </c>
      <c r="BB35" s="21">
        <v>0.61480173288863105</v>
      </c>
      <c r="BC35" s="21">
        <v>7.1320781140589702</v>
      </c>
      <c r="BD35" s="21">
        <v>4.1453671158935496E-3</v>
      </c>
      <c r="BE35" s="21">
        <v>31.604603748766799</v>
      </c>
      <c r="BF35" s="21">
        <v>1.9207668936616</v>
      </c>
    </row>
    <row r="36" spans="1:58" x14ac:dyDescent="0.2">
      <c r="A36" s="21" t="s">
        <v>119</v>
      </c>
      <c r="B36" s="22">
        <v>42551</v>
      </c>
      <c r="C36" s="21">
        <v>2016</v>
      </c>
      <c r="D36" s="21" t="s">
        <v>121</v>
      </c>
      <c r="E36" s="21">
        <v>2.18346187887217</v>
      </c>
      <c r="F36" s="21">
        <v>2.11714502465545</v>
      </c>
      <c r="G36" s="21">
        <v>1.11069667467442</v>
      </c>
      <c r="H36" s="21">
        <v>55.291083271923299</v>
      </c>
      <c r="I36" s="21">
        <v>20.3075930307593</v>
      </c>
      <c r="J36" s="21">
        <v>75.598676302682605</v>
      </c>
      <c r="K36" s="21">
        <v>44.215960421596002</v>
      </c>
      <c r="L36" s="21">
        <v>31.3827158810866</v>
      </c>
      <c r="M36" s="21">
        <v>0.61934004749037896</v>
      </c>
      <c r="N36" s="21">
        <v>0.16687136657659801</v>
      </c>
      <c r="O36" s="21">
        <v>0.15737329075575199</v>
      </c>
      <c r="P36" s="21">
        <v>0.114631949561942</v>
      </c>
      <c r="Q36" s="21">
        <v>0.271592091571279</v>
      </c>
      <c r="R36" s="21">
        <v>1.54477644877962E-2</v>
      </c>
      <c r="S36" s="21">
        <v>2.9938839228433298E-2</v>
      </c>
      <c r="T36" s="21">
        <v>2.7242347279775401E-2</v>
      </c>
      <c r="U36" s="21">
        <v>0.72840790842872005</v>
      </c>
      <c r="V36" s="21">
        <v>0.94308145240431795</v>
      </c>
      <c r="W36" s="21">
        <v>0.16687136657659801</v>
      </c>
      <c r="X36" s="21">
        <v>0.23530255550161</v>
      </c>
      <c r="Y36" s="21">
        <v>0.45603267610452902</v>
      </c>
      <c r="Z36" s="21">
        <v>0.31320222656307301</v>
      </c>
      <c r="AA36" s="21">
        <v>0.31320222656307301</v>
      </c>
      <c r="AB36" s="21">
        <v>8.1519999999999992</v>
      </c>
      <c r="AC36" s="21">
        <v>0.16618991793669399</v>
      </c>
      <c r="AD36" s="21">
        <v>1.93806937256746</v>
      </c>
      <c r="AE36" s="21">
        <v>1.62774890043982</v>
      </c>
      <c r="AF36" s="21">
        <v>2.0354640980735499</v>
      </c>
      <c r="AG36" s="21">
        <v>4.4318398474737801</v>
      </c>
      <c r="AH36" s="21">
        <v>1.14504031501968</v>
      </c>
      <c r="AI36" s="21">
        <v>0.13475967692103899</v>
      </c>
      <c r="AJ36" s="21">
        <v>0.92580982236154596</v>
      </c>
      <c r="AK36" s="21">
        <v>0.74921630094043801</v>
      </c>
      <c r="AL36" s="21">
        <v>6.1233019853709498</v>
      </c>
      <c r="AM36" s="21">
        <v>0.27214285714285702</v>
      </c>
      <c r="AN36" s="21">
        <v>0.29018259231965898</v>
      </c>
      <c r="AO36" s="21">
        <v>0.80925507900677196</v>
      </c>
      <c r="AP36" s="21">
        <v>0.16618991793669399</v>
      </c>
      <c r="AQ36" s="21">
        <v>0</v>
      </c>
      <c r="AR36" s="21">
        <v>5.2426035502958497</v>
      </c>
      <c r="AS36" s="21">
        <v>3.3528855250709499</v>
      </c>
      <c r="AT36" s="21">
        <v>0.27214285714285702</v>
      </c>
      <c r="AU36" s="21">
        <v>1.8410615456994901</v>
      </c>
      <c r="AV36" s="21">
        <v>1.8410615456994901</v>
      </c>
      <c r="AW36" s="21">
        <v>7.0491869319577498</v>
      </c>
      <c r="AX36" s="21">
        <v>15.373521428571401</v>
      </c>
      <c r="AY36" s="21">
        <v>30.0180334728033</v>
      </c>
      <c r="AZ36" s="21">
        <v>24.292246049661301</v>
      </c>
      <c r="BA36" s="21">
        <v>24.292246049661301</v>
      </c>
      <c r="BB36" s="21">
        <v>0.28381885714285698</v>
      </c>
      <c r="BC36" s="21">
        <v>7.0491869319577498</v>
      </c>
      <c r="BD36" s="21">
        <v>4.4255126973883202E-3</v>
      </c>
      <c r="BE36" s="21">
        <v>34.851714507369998</v>
      </c>
      <c r="BF36" s="21">
        <v>1.8410615456994901</v>
      </c>
    </row>
    <row r="37" spans="1:58" x14ac:dyDescent="0.2">
      <c r="A37" s="21" t="s">
        <v>119</v>
      </c>
      <c r="B37" s="22">
        <v>42460</v>
      </c>
      <c r="C37" s="21">
        <v>2016</v>
      </c>
      <c r="D37" s="21" t="s">
        <v>120</v>
      </c>
      <c r="E37" s="21">
        <v>2.1607602454959398</v>
      </c>
      <c r="F37" s="21">
        <v>2.1007721243318098</v>
      </c>
      <c r="G37" s="21">
        <v>1.08625354715237</v>
      </c>
      <c r="H37" s="21">
        <v>64.259950815192596</v>
      </c>
      <c r="I37" s="21">
        <v>20.100737100737099</v>
      </c>
      <c r="J37" s="21">
        <v>84.360687915929702</v>
      </c>
      <c r="K37" s="21">
        <v>51.5233415233415</v>
      </c>
      <c r="L37" s="21">
        <v>32.837346392588202</v>
      </c>
      <c r="M37" s="21">
        <v>0.62929228527188197</v>
      </c>
      <c r="N37" s="21">
        <v>0.13544038619182</v>
      </c>
      <c r="O37" s="21">
        <v>0.115219965388468</v>
      </c>
      <c r="P37" s="21">
        <v>8.3249840604790903E-2</v>
      </c>
      <c r="Q37" s="21">
        <v>0.27747035573122503</v>
      </c>
      <c r="R37" s="21">
        <v>1.0249279522746801E-2</v>
      </c>
      <c r="S37" s="21">
        <v>1.9706345270692701E-2</v>
      </c>
      <c r="T37" s="21">
        <v>2.00880795417702E-2</v>
      </c>
      <c r="U37" s="21">
        <v>0.72252964426877397</v>
      </c>
      <c r="V37" s="21">
        <v>0.85070611970410204</v>
      </c>
      <c r="W37" s="21">
        <v>0.13544038619182</v>
      </c>
      <c r="X37" s="21">
        <v>0.23905267053163901</v>
      </c>
      <c r="Y37" s="21">
        <v>0.45962786485845403</v>
      </c>
      <c r="Z37" s="21">
        <v>0.31489386844709599</v>
      </c>
      <c r="AA37" s="21">
        <v>0.31489386844709599</v>
      </c>
      <c r="AB37" s="21">
        <v>6.6088888888888802</v>
      </c>
      <c r="AC37" s="21">
        <v>8.0870625762266599E-2</v>
      </c>
      <c r="AD37" s="21">
        <v>1.9227054181669201</v>
      </c>
      <c r="AE37" s="21">
        <v>1.40056129608368</v>
      </c>
      <c r="AF37" s="21">
        <v>1.7467811158798201</v>
      </c>
      <c r="AG37" s="21">
        <v>4.4774477447744703</v>
      </c>
      <c r="AH37" s="21">
        <v>1.0483147140265401</v>
      </c>
      <c r="AI37" s="21">
        <v>0.123114704464155</v>
      </c>
      <c r="AJ37" s="21">
        <v>0.44989561586638799</v>
      </c>
      <c r="AK37" s="21">
        <v>0.321242171189979</v>
      </c>
      <c r="AL37" s="21">
        <v>5.8596033402922698</v>
      </c>
      <c r="AM37" s="21">
        <v>0.41903719912472598</v>
      </c>
      <c r="AN37" s="21">
        <v>0.15702705164404701</v>
      </c>
      <c r="AO37" s="21">
        <v>0.71403712296983701</v>
      </c>
      <c r="AP37" s="21">
        <v>8.0870625762266599E-2</v>
      </c>
      <c r="AQ37" s="21">
        <v>0</v>
      </c>
      <c r="AR37" s="21">
        <v>3.49695740365111</v>
      </c>
      <c r="AS37" s="21">
        <v>1.9680365296803599</v>
      </c>
      <c r="AT37" s="21">
        <v>0.41903719912472598</v>
      </c>
      <c r="AU37" s="21">
        <v>2.1076371790172699</v>
      </c>
      <c r="AV37" s="21">
        <v>2.1076371790172699</v>
      </c>
      <c r="AW37" s="21">
        <v>8.9037544402950992</v>
      </c>
      <c r="AX37" s="21">
        <v>26.738052516411301</v>
      </c>
      <c r="AY37" s="21">
        <v>79.410495532087694</v>
      </c>
      <c r="AZ37" s="21">
        <v>56.702041763341001</v>
      </c>
      <c r="BA37" s="21">
        <v>56.702041763341001</v>
      </c>
      <c r="BB37" s="21">
        <v>-0.49656383244763902</v>
      </c>
      <c r="BC37" s="21">
        <v>8.9037544402950992</v>
      </c>
      <c r="BD37" s="21">
        <v>3.9179854148645296E-3</v>
      </c>
      <c r="BE37" s="21">
        <v>52.433479816044901</v>
      </c>
      <c r="BF37" s="21">
        <v>2.1076371790172699</v>
      </c>
    </row>
    <row r="38" spans="1:58" x14ac:dyDescent="0.2">
      <c r="A38" s="21" t="s">
        <v>119</v>
      </c>
      <c r="B38" s="22">
        <v>42369</v>
      </c>
      <c r="C38" s="21">
        <v>2015</v>
      </c>
      <c r="D38" s="21" t="s">
        <v>123</v>
      </c>
      <c r="E38" s="21">
        <v>1.6162939119817901</v>
      </c>
      <c r="F38" s="21">
        <v>1.57933292635551</v>
      </c>
      <c r="G38" s="21">
        <v>0.78855652366946005</v>
      </c>
      <c r="H38" s="21">
        <v>53.245680509245197</v>
      </c>
      <c r="I38" s="21">
        <v>12.5607711651299</v>
      </c>
      <c r="J38" s="21">
        <v>65.806451674375097</v>
      </c>
      <c r="K38" s="21">
        <v>30.044006705783701</v>
      </c>
      <c r="L38" s="21">
        <v>35.762444968591403</v>
      </c>
      <c r="M38" s="21">
        <v>0.63837526523188803</v>
      </c>
      <c r="N38" s="21">
        <v>0.21150348590481899</v>
      </c>
      <c r="O38" s="21">
        <v>0.19748408608669199</v>
      </c>
      <c r="P38" s="21">
        <v>0.14989390724461901</v>
      </c>
      <c r="Q38" s="21">
        <v>0.24098234842670699</v>
      </c>
      <c r="R38" s="21">
        <v>2.29487655466864E-2</v>
      </c>
      <c r="S38" s="21">
        <v>4.32406435816719E-2</v>
      </c>
      <c r="T38" s="21">
        <v>4.0939961568362798E-2</v>
      </c>
      <c r="U38" s="21">
        <v>0.75901765157329204</v>
      </c>
      <c r="V38" s="21">
        <v>0.93371551415263299</v>
      </c>
      <c r="W38" s="21">
        <v>0.21150348590481899</v>
      </c>
      <c r="X38" s="21">
        <v>0.226088268052719</v>
      </c>
      <c r="Y38" s="21">
        <v>0.426001224204267</v>
      </c>
      <c r="Z38" s="21">
        <v>0.26494408021596599</v>
      </c>
      <c r="AA38" s="21">
        <v>0.29873832993515298</v>
      </c>
      <c r="AB38" s="21">
        <v>13.0420560747663</v>
      </c>
      <c r="AC38" s="21">
        <v>6.00400266844563E-2</v>
      </c>
      <c r="AD38" s="21">
        <v>1.88422525358516</v>
      </c>
      <c r="AE38" s="21">
        <v>1.6902779556807901</v>
      </c>
      <c r="AF38" s="21">
        <v>2.9956057752667902</v>
      </c>
      <c r="AG38" s="21">
        <v>7.1651651651651598</v>
      </c>
      <c r="AH38" s="21">
        <v>1.29245837414299</v>
      </c>
      <c r="AI38" s="21">
        <v>0.15310005568962301</v>
      </c>
      <c r="AJ38" s="21">
        <v>0.305403288958496</v>
      </c>
      <c r="AK38" s="21">
        <v>0.160793526494387</v>
      </c>
      <c r="AL38" s="21">
        <v>5.0848342469329104</v>
      </c>
      <c r="AM38" s="21">
        <v>0.19362992922143499</v>
      </c>
      <c r="AN38" s="21">
        <v>8.8663231282206698E-2</v>
      </c>
      <c r="AO38" s="21">
        <v>0.52649572649572596</v>
      </c>
      <c r="AP38" s="21">
        <v>6.00400266844563E-2</v>
      </c>
      <c r="AQ38" s="21">
        <v>0.39013004334778201</v>
      </c>
      <c r="AR38" s="21">
        <v>2.1119133574007201</v>
      </c>
      <c r="AS38" s="21">
        <v>1.2486659551760899</v>
      </c>
      <c r="AT38" s="21">
        <v>0.19362992922143499</v>
      </c>
      <c r="AU38" s="21">
        <v>2.3114637985309501</v>
      </c>
      <c r="AV38" s="21">
        <v>2.3114637985309501</v>
      </c>
      <c r="AW38" s="21">
        <v>8.0127008184298205</v>
      </c>
      <c r="AX38" s="21">
        <v>13.363953488371999</v>
      </c>
      <c r="AY38" s="21">
        <v>171.64870129870101</v>
      </c>
      <c r="AZ38" s="21">
        <v>90.372307692307601</v>
      </c>
      <c r="BA38" s="21">
        <v>90.372307692307601</v>
      </c>
      <c r="BB38" s="21">
        <v>0</v>
      </c>
      <c r="BC38" s="21">
        <v>8.0127008184298205</v>
      </c>
      <c r="BD38" s="21">
        <v>3.6222426505358599E-3</v>
      </c>
      <c r="BE38" s="21">
        <v>33.949113149847001</v>
      </c>
      <c r="BF38" s="21">
        <v>2.3114637985309501</v>
      </c>
    </row>
    <row r="39" spans="1:58" x14ac:dyDescent="0.2">
      <c r="A39" s="21" t="s">
        <v>119</v>
      </c>
      <c r="B39" s="22">
        <v>42277</v>
      </c>
      <c r="C39" s="21">
        <v>2015</v>
      </c>
      <c r="D39" s="21" t="s">
        <v>122</v>
      </c>
      <c r="E39" s="21">
        <v>1.6704709205141499</v>
      </c>
      <c r="F39" s="21">
        <v>1.63381174707475</v>
      </c>
      <c r="G39" s="21">
        <v>0.83780044959363598</v>
      </c>
      <c r="H39" s="21">
        <v>41.626621816434401</v>
      </c>
      <c r="I39" s="21">
        <v>12.6861702127659</v>
      </c>
      <c r="J39" s="21">
        <v>54.312792029200303</v>
      </c>
      <c r="K39" s="21">
        <v>41.708776595744602</v>
      </c>
      <c r="L39" s="21">
        <v>12.604015433455601</v>
      </c>
      <c r="M39" s="21">
        <v>0.63863527150408395</v>
      </c>
      <c r="N39" s="21">
        <v>0.206631427198462</v>
      </c>
      <c r="O39" s="21">
        <v>0.199903892359442</v>
      </c>
      <c r="P39" s="21">
        <v>0.15833733781835599</v>
      </c>
      <c r="Q39" s="21">
        <v>0.20793269230769201</v>
      </c>
      <c r="R39" s="21">
        <v>2.32426903678623E-2</v>
      </c>
      <c r="S39" s="21">
        <v>4.4646688195840202E-2</v>
      </c>
      <c r="T39" s="21">
        <v>3.8103677447939702E-2</v>
      </c>
      <c r="U39" s="21">
        <v>0.79206730769230704</v>
      </c>
      <c r="V39" s="21">
        <v>0.96744186046511604</v>
      </c>
      <c r="W39" s="21">
        <v>0.206631427198462</v>
      </c>
      <c r="X39" s="21">
        <v>0.229088044768925</v>
      </c>
      <c r="Y39" s="21">
        <v>0.440053295996025</v>
      </c>
      <c r="Z39" s="21">
        <v>0.27131055818852001</v>
      </c>
      <c r="AA39" s="21">
        <v>0.30558125676290199</v>
      </c>
      <c r="AB39" s="21">
        <v>11.9444444444444</v>
      </c>
      <c r="AC39" s="21">
        <v>0.15036436415888299</v>
      </c>
      <c r="AD39" s="21">
        <v>1.92089157878096</v>
      </c>
      <c r="AE39" s="21">
        <v>2.1620779220779198</v>
      </c>
      <c r="AF39" s="21">
        <v>2.1578192252510702</v>
      </c>
      <c r="AG39" s="21">
        <v>7.0943396226415096</v>
      </c>
      <c r="AH39" s="21">
        <v>1.3007604958849801</v>
      </c>
      <c r="AI39" s="21">
        <v>0.146792226572144</v>
      </c>
      <c r="AJ39" s="21">
        <v>0.76541274817136795</v>
      </c>
      <c r="AK39" s="21">
        <v>0.57967607105538099</v>
      </c>
      <c r="AL39" s="21">
        <v>5.1812957157784698</v>
      </c>
      <c r="AM39" s="21">
        <v>0.19473950429944301</v>
      </c>
      <c r="AN39" s="21">
        <v>0.23466282236104399</v>
      </c>
      <c r="AO39" s="21">
        <v>0.757337883959044</v>
      </c>
      <c r="AP39" s="21">
        <v>0.15036436415888299</v>
      </c>
      <c r="AQ39" s="21">
        <v>0.97699233077692504</v>
      </c>
      <c r="AR39" s="21">
        <v>4.1209563994374099</v>
      </c>
      <c r="AS39" s="21">
        <v>2.6733576642335701</v>
      </c>
      <c r="AT39" s="21">
        <v>0.19473950429944301</v>
      </c>
      <c r="AU39" s="21">
        <v>2.2225758225875598</v>
      </c>
      <c r="AV39" s="21">
        <v>2.2225758225875598</v>
      </c>
      <c r="AW39" s="21">
        <v>7.8822585295530896</v>
      </c>
      <c r="AX39" s="21">
        <v>12.445356600910401</v>
      </c>
      <c r="AY39" s="21">
        <v>44.3523569175304</v>
      </c>
      <c r="AZ39" s="21">
        <v>33.5897201365187</v>
      </c>
      <c r="BA39" s="21">
        <v>33.5897201365187</v>
      </c>
      <c r="BB39" s="21">
        <v>0.463872382397572</v>
      </c>
      <c r="BC39" s="21">
        <v>7.8822585295530896</v>
      </c>
      <c r="BD39" s="21">
        <v>3.9118908068330599E-3</v>
      </c>
      <c r="BE39" s="21">
        <v>34.398961730449201</v>
      </c>
      <c r="BF39" s="21">
        <v>2.2225758225875598</v>
      </c>
    </row>
    <row r="40" spans="1:58" x14ac:dyDescent="0.2">
      <c r="A40" s="21" t="s">
        <v>119</v>
      </c>
      <c r="B40" s="22">
        <v>42185</v>
      </c>
      <c r="C40" s="21">
        <v>2015</v>
      </c>
      <c r="D40" s="21" t="s">
        <v>121</v>
      </c>
      <c r="E40" s="21">
        <v>1.5471773049645301</v>
      </c>
      <c r="F40" s="21">
        <v>1.50967375886524</v>
      </c>
      <c r="G40" s="21">
        <v>0.75478014184397102</v>
      </c>
      <c r="H40" s="21">
        <v>39.248895434462398</v>
      </c>
      <c r="I40" s="21">
        <v>13.4989788972089</v>
      </c>
      <c r="J40" s="21">
        <v>52.747874331671397</v>
      </c>
      <c r="K40" s="21">
        <v>45.459496255956402</v>
      </c>
      <c r="L40" s="21">
        <v>7.2883780757150003</v>
      </c>
      <c r="M40" s="21">
        <v>0.63942071674030398</v>
      </c>
      <c r="N40" s="21">
        <v>0.198903616429389</v>
      </c>
      <c r="O40" s="21">
        <v>0.18491245295368999</v>
      </c>
      <c r="P40" s="21">
        <v>0.12927507772868599</v>
      </c>
      <c r="Q40" s="21">
        <v>0.30088495575221202</v>
      </c>
      <c r="R40" s="21">
        <v>1.9075674892548401E-2</v>
      </c>
      <c r="S40" s="21">
        <v>3.7194849219614398E-2</v>
      </c>
      <c r="T40" s="21">
        <v>3.7283560572366301E-2</v>
      </c>
      <c r="U40" s="21">
        <v>0.69911504424778703</v>
      </c>
      <c r="V40" s="21">
        <v>0.92965857671740004</v>
      </c>
      <c r="W40" s="21">
        <v>0.198903616429389</v>
      </c>
      <c r="X40" s="21">
        <v>0.23525860820012501</v>
      </c>
      <c r="Y40" s="21">
        <v>0.45872077967937003</v>
      </c>
      <c r="Z40" s="21">
        <v>0.27960180442967097</v>
      </c>
      <c r="AA40" s="21">
        <v>0.31446784475106898</v>
      </c>
      <c r="AB40" s="21">
        <v>11.1513761467889</v>
      </c>
      <c r="AC40" s="21">
        <v>0.135071333264908</v>
      </c>
      <c r="AD40" s="21">
        <v>1.94985757668495</v>
      </c>
      <c r="AE40" s="21">
        <v>2.2930581613508401</v>
      </c>
      <c r="AF40" s="21">
        <v>1.97978436657681</v>
      </c>
      <c r="AG40" s="21">
        <v>6.6671709531013601</v>
      </c>
      <c r="AH40" s="21">
        <v>1.32674772036474</v>
      </c>
      <c r="AI40" s="21">
        <v>0.147558796542232</v>
      </c>
      <c r="AJ40" s="21">
        <v>0.67504488330341095</v>
      </c>
      <c r="AK40" s="21">
        <v>0.57348037958450804</v>
      </c>
      <c r="AL40" s="21">
        <v>4.7396768402154397</v>
      </c>
      <c r="AM40" s="21">
        <v>0.24493670886075899</v>
      </c>
      <c r="AN40" s="21">
        <v>0.21534936998854501</v>
      </c>
      <c r="AO40" s="21">
        <v>0.84954407294832801</v>
      </c>
      <c r="AP40" s="21">
        <v>0.135071333264908</v>
      </c>
      <c r="AQ40" s="21">
        <v>0.87762587529176395</v>
      </c>
      <c r="AR40" s="21">
        <v>6.64646464646464</v>
      </c>
      <c r="AS40" s="21">
        <v>3.3614303959131502</v>
      </c>
      <c r="AT40" s="21">
        <v>0.24493670886075899</v>
      </c>
      <c r="AU40" s="21">
        <v>2.38369617928858</v>
      </c>
      <c r="AV40" s="21">
        <v>2.38369617928858</v>
      </c>
      <c r="AW40" s="21">
        <v>8.2848167239404304</v>
      </c>
      <c r="AX40" s="21">
        <v>16.021681962025301</v>
      </c>
      <c r="AY40" s="21">
        <v>45.284897137745901</v>
      </c>
      <c r="AZ40" s="21">
        <v>38.471515957446798</v>
      </c>
      <c r="BA40" s="21">
        <v>38.471515957446798</v>
      </c>
      <c r="BB40" s="21">
        <v>0.15258744725738399</v>
      </c>
      <c r="BC40" s="21">
        <v>8.2848167239404304</v>
      </c>
      <c r="BD40" s="21">
        <v>3.8219568557363299E-3</v>
      </c>
      <c r="BE40" s="21">
        <v>38.004962858153498</v>
      </c>
      <c r="BF40" s="21">
        <v>2.38369617928858</v>
      </c>
    </row>
    <row r="41" spans="1:58" x14ac:dyDescent="0.2">
      <c r="A41" s="21" t="s">
        <v>119</v>
      </c>
      <c r="B41" s="22">
        <v>42094</v>
      </c>
      <c r="C41" s="21">
        <v>2015</v>
      </c>
      <c r="D41" s="21" t="s">
        <v>120</v>
      </c>
      <c r="E41" s="21">
        <v>1.7519769543605901</v>
      </c>
      <c r="F41" s="21">
        <v>1.7186511522819701</v>
      </c>
      <c r="G41" s="21">
        <v>1.02281970176231</v>
      </c>
      <c r="H41" s="21">
        <v>42.7993254637436</v>
      </c>
      <c r="I41" s="21">
        <v>13.127317676143299</v>
      </c>
      <c r="J41" s="21">
        <v>55.926643139886998</v>
      </c>
      <c r="K41" s="21">
        <v>49.750309023485698</v>
      </c>
      <c r="L41" s="21">
        <v>6.1763341164012697</v>
      </c>
      <c r="M41" s="21">
        <v>0.62104178377365504</v>
      </c>
      <c r="N41" s="21">
        <v>0.123477609143713</v>
      </c>
      <c r="O41" s="21">
        <v>0.10867528574105299</v>
      </c>
      <c r="P41" s="21">
        <v>7.5135844107176303E-2</v>
      </c>
      <c r="Q41" s="21">
        <v>0.30862068965517198</v>
      </c>
      <c r="R41" s="21">
        <v>9.2539173378256706E-3</v>
      </c>
      <c r="S41" s="21">
        <v>1.73702107383422E-2</v>
      </c>
      <c r="T41" s="21">
        <v>1.9111974710710199E-2</v>
      </c>
      <c r="U41" s="21">
        <v>0.69137931034482702</v>
      </c>
      <c r="V41" s="21">
        <v>0.88012139605462802</v>
      </c>
      <c r="W41" s="21">
        <v>0.123477609143713</v>
      </c>
      <c r="X41" s="21">
        <v>0.22484019107839201</v>
      </c>
      <c r="Y41" s="21">
        <v>0.42203980853782602</v>
      </c>
      <c r="Z41" s="21">
        <v>0.26312681541064098</v>
      </c>
      <c r="AA41" s="21">
        <v>0.29678480588513001</v>
      </c>
      <c r="AB41" s="21">
        <v>7.1243243243243199</v>
      </c>
      <c r="AC41" s="21">
        <v>0.112542338088884</v>
      </c>
      <c r="AD41" s="21">
        <v>1.8770656905849901</v>
      </c>
      <c r="AE41" s="21">
        <v>2.10283687943262</v>
      </c>
      <c r="AF41" s="21">
        <v>1.8090339892665399</v>
      </c>
      <c r="AG41" s="21">
        <v>6.8559322033898296</v>
      </c>
      <c r="AH41" s="21">
        <v>1.17013812760359</v>
      </c>
      <c r="AI41" s="21">
        <v>0.12316248586527501</v>
      </c>
      <c r="AJ41" s="21">
        <v>0.53868828297715499</v>
      </c>
      <c r="AK41" s="21">
        <v>0.43011545074920099</v>
      </c>
      <c r="AL41" s="21">
        <v>5.4261852124784999</v>
      </c>
      <c r="AM41" s="21">
        <v>0.50872817955112204</v>
      </c>
      <c r="AN41" s="21">
        <v>0.20545250140528301</v>
      </c>
      <c r="AO41" s="21">
        <v>0.79844961240309997</v>
      </c>
      <c r="AP41" s="21">
        <v>0.112542338088884</v>
      </c>
      <c r="AQ41" s="21">
        <v>0.73124374791597202</v>
      </c>
      <c r="AR41" s="21">
        <v>4.9615384615384599</v>
      </c>
      <c r="AS41" s="21">
        <v>2.58</v>
      </c>
      <c r="AT41" s="21">
        <v>0.50872817955112204</v>
      </c>
      <c r="AU41" s="21">
        <v>1.99092893807801</v>
      </c>
      <c r="AV41" s="21">
        <v>1.99092893807801</v>
      </c>
      <c r="AW41" s="21">
        <v>8.6118774592467595</v>
      </c>
      <c r="AX41" s="21">
        <v>28.6543578553615</v>
      </c>
      <c r="AY41" s="21">
        <v>52.497532838378</v>
      </c>
      <c r="AZ41" s="21">
        <v>41.916634746922</v>
      </c>
      <c r="BA41" s="21">
        <v>41.916634746922</v>
      </c>
      <c r="BB41" s="21">
        <v>-0.25803177969255903</v>
      </c>
      <c r="BC41" s="21">
        <v>8.6118774592467595</v>
      </c>
      <c r="BD41" s="21">
        <v>4.4384887467992301E-3</v>
      </c>
      <c r="BE41" s="21">
        <v>51.2643846153846</v>
      </c>
      <c r="BF41" s="21">
        <v>1.99092893807801</v>
      </c>
    </row>
    <row r="42" spans="1:58" x14ac:dyDescent="0.2">
      <c r="A42" s="21" t="s">
        <v>119</v>
      </c>
      <c r="B42" s="22">
        <v>42004</v>
      </c>
      <c r="C42" s="21">
        <v>2014</v>
      </c>
      <c r="D42" s="21" t="s">
        <v>123</v>
      </c>
      <c r="E42" s="21">
        <v>1.94534267199057</v>
      </c>
      <c r="F42" s="21">
        <v>1.90966812855927</v>
      </c>
      <c r="G42" s="21">
        <v>1.07324736532041</v>
      </c>
      <c r="H42" s="21">
        <v>48.929738562091501</v>
      </c>
      <c r="I42" s="21">
        <v>11.5005861664712</v>
      </c>
      <c r="J42" s="21">
        <v>60.430324728562702</v>
      </c>
      <c r="K42" s="21">
        <v>49.505275498241502</v>
      </c>
      <c r="L42" s="21">
        <v>10.9250492303212</v>
      </c>
      <c r="M42" s="21">
        <v>0.61283587509077697</v>
      </c>
      <c r="N42" s="21">
        <v>-0.63707334785766101</v>
      </c>
      <c r="O42" s="21">
        <v>-0.63035584604212003</v>
      </c>
      <c r="P42" s="21">
        <v>-0.69862018881626697</v>
      </c>
      <c r="Q42" s="21">
        <v>-0.108294930875576</v>
      </c>
      <c r="R42" s="21">
        <v>-9.1585248301222097E-2</v>
      </c>
      <c r="S42" s="21">
        <v>-0.15645138338313899</v>
      </c>
      <c r="T42" s="21">
        <v>-0.102074061145533</v>
      </c>
      <c r="U42" s="21">
        <v>1.1082949308755701</v>
      </c>
      <c r="V42" s="21">
        <v>0.98945568538045003</v>
      </c>
      <c r="W42" s="21">
        <v>-0.63707334785766101</v>
      </c>
      <c r="X42" s="21">
        <v>0.16053599266937199</v>
      </c>
      <c r="Y42" s="21">
        <v>0.27423715720355302</v>
      </c>
      <c r="Z42" s="21">
        <v>0.21521673234313399</v>
      </c>
      <c r="AA42" s="21">
        <v>0.21521673234313399</v>
      </c>
      <c r="AB42" s="21">
        <v>-42.023952095808298</v>
      </c>
      <c r="AC42" s="21">
        <v>0.215641215715344</v>
      </c>
      <c r="AD42" s="21">
        <v>1.7082596409912301</v>
      </c>
      <c r="AE42" s="21">
        <v>1.8393721823342699</v>
      </c>
      <c r="AF42" s="21">
        <v>1.81798806479113</v>
      </c>
      <c r="AG42" s="21">
        <v>7.82568807339449</v>
      </c>
      <c r="AH42" s="21">
        <v>1.21817980758597</v>
      </c>
      <c r="AI42" s="21">
        <v>0.13109447703823501</v>
      </c>
      <c r="AJ42" s="21">
        <v>0.68398777333646799</v>
      </c>
      <c r="AK42" s="21">
        <v>0.56172113802022094</v>
      </c>
      <c r="AL42" s="21">
        <v>4.6362567599341604</v>
      </c>
      <c r="AM42" s="21">
        <v>-5.4833679833679802E-2</v>
      </c>
      <c r="AN42" s="21">
        <v>0.26407044299201099</v>
      </c>
      <c r="AO42" s="21">
        <v>0.82124441388793401</v>
      </c>
      <c r="AP42" s="21">
        <v>0.215641215715344</v>
      </c>
      <c r="AQ42" s="21">
        <v>0</v>
      </c>
      <c r="AR42" s="21">
        <v>5.5942307692307596</v>
      </c>
      <c r="AS42" s="21">
        <v>3.0881104033970201</v>
      </c>
      <c r="AT42" s="21">
        <v>-5.4833679833679802E-2</v>
      </c>
      <c r="AU42" s="21">
        <v>1.92976276148075</v>
      </c>
      <c r="AV42" s="21">
        <v>1.92976276148075</v>
      </c>
      <c r="AW42" s="21">
        <v>8.6171895424836595</v>
      </c>
      <c r="AX42" s="21">
        <v>-3.0836460498960498</v>
      </c>
      <c r="AY42" s="21">
        <v>39.735018836333197</v>
      </c>
      <c r="AZ42" s="21">
        <v>32.632162255070398</v>
      </c>
      <c r="BA42" s="21">
        <v>32.632162255070398</v>
      </c>
      <c r="BB42" s="21">
        <v>3.4766597621377002E-3</v>
      </c>
      <c r="BC42" s="21">
        <v>8.6171895424836595</v>
      </c>
      <c r="BD42" s="21">
        <v>4.4455231685497903E-3</v>
      </c>
      <c r="BE42" s="21">
        <v>-8.4399669815646998</v>
      </c>
      <c r="BF42" s="21">
        <v>1.92976276148075</v>
      </c>
    </row>
    <row r="43" spans="1:58" x14ac:dyDescent="0.2">
      <c r="A43" s="21" t="s">
        <v>119</v>
      </c>
      <c r="B43" s="22">
        <v>41912</v>
      </c>
      <c r="C43" s="21">
        <v>2014</v>
      </c>
      <c r="D43" s="21" t="s">
        <v>122</v>
      </c>
      <c r="E43" s="21">
        <v>2.1140786749482401</v>
      </c>
      <c r="F43" s="21">
        <v>2.0838509316770102</v>
      </c>
      <c r="G43" s="21">
        <v>1.1151828847481</v>
      </c>
      <c r="H43" s="21">
        <v>49.320543565147801</v>
      </c>
      <c r="I43" s="21">
        <v>9.5889078083191404</v>
      </c>
      <c r="J43" s="21">
        <v>58.909451373467</v>
      </c>
      <c r="K43" s="21">
        <v>53.023595232303499</v>
      </c>
      <c r="L43" s="21">
        <v>5.8858561411634502</v>
      </c>
      <c r="M43" s="21">
        <v>0.63486988187228</v>
      </c>
      <c r="N43" s="21">
        <v>0.15312194688693401</v>
      </c>
      <c r="O43" s="21">
        <v>0.147082334132693</v>
      </c>
      <c r="P43" s="21">
        <v>9.2015276667554796E-2</v>
      </c>
      <c r="Q43" s="21">
        <v>0.37439613526569998</v>
      </c>
      <c r="R43" s="21">
        <v>1.08266276517922E-2</v>
      </c>
      <c r="S43" s="21">
        <v>1.6735590591884199E-2</v>
      </c>
      <c r="T43" s="21">
        <v>2.1231527093595999E-2</v>
      </c>
      <c r="U43" s="21">
        <v>0.62560386473429896</v>
      </c>
      <c r="V43" s="21">
        <v>0.96055684454756296</v>
      </c>
      <c r="W43" s="21">
        <v>0.15312194688693401</v>
      </c>
      <c r="X43" s="21">
        <v>0.14096561814191599</v>
      </c>
      <c r="Y43" s="21">
        <v>0.217901912638924</v>
      </c>
      <c r="Z43" s="21">
        <v>0.17891581446553301</v>
      </c>
      <c r="AA43" s="21">
        <v>0.17891581446553301</v>
      </c>
      <c r="AB43" s="21">
        <v>10.2011834319526</v>
      </c>
      <c r="AC43" s="21">
        <v>-5.8195566758099102E-2</v>
      </c>
      <c r="AD43" s="21">
        <v>1.5457805634530799</v>
      </c>
      <c r="AE43" s="21">
        <v>1.82479740680713</v>
      </c>
      <c r="AF43" s="21">
        <v>1.6973575557390499</v>
      </c>
      <c r="AG43" s="21">
        <v>9.3858447488584407</v>
      </c>
      <c r="AH43" s="21">
        <v>1.2667641764176401</v>
      </c>
      <c r="AI43" s="21">
        <v>0.11766119761730499</v>
      </c>
      <c r="AJ43" s="21">
        <v>-0.17506690454950899</v>
      </c>
      <c r="AK43" s="21">
        <v>-0.27007136485280903</v>
      </c>
      <c r="AL43" s="21">
        <v>4.2716324710080196</v>
      </c>
      <c r="AM43" s="21">
        <v>0.42277992277992199</v>
      </c>
      <c r="AN43" s="21">
        <v>-6.9722000177635607E-2</v>
      </c>
      <c r="AO43" s="21">
        <v>1.54267515923566</v>
      </c>
      <c r="AP43" s="21">
        <v>-5.8195566758099102E-2</v>
      </c>
      <c r="AQ43" s="21">
        <v>0</v>
      </c>
      <c r="AR43" s="21">
        <v>-1.84272300469483</v>
      </c>
      <c r="AS43" s="21">
        <v>-0.90856481481481399</v>
      </c>
      <c r="AT43" s="21">
        <v>0.42277992277992199</v>
      </c>
      <c r="AU43" s="21">
        <v>1.6044294391315499</v>
      </c>
      <c r="AV43" s="21">
        <v>1.6044294391315499</v>
      </c>
      <c r="AW43" s="21">
        <v>8.8214406252775497</v>
      </c>
      <c r="AX43" s="21">
        <v>23.967326254826201</v>
      </c>
      <c r="AY43" s="21">
        <v>-82.015359207266698</v>
      </c>
      <c r="AZ43" s="21">
        <v>-126.52305732484</v>
      </c>
      <c r="BA43" s="21">
        <v>-126.52305732484</v>
      </c>
      <c r="BB43" s="21">
        <v>-0.46936013915701402</v>
      </c>
      <c r="BC43" s="21">
        <v>8.8214406252775497</v>
      </c>
      <c r="BD43" s="21">
        <v>4.40996127691536E-3</v>
      </c>
      <c r="BE43" s="21">
        <v>47.447520864015701</v>
      </c>
      <c r="BF43" s="21">
        <v>1.6044294391315499</v>
      </c>
    </row>
    <row r="44" spans="1:58" x14ac:dyDescent="0.2">
      <c r="A44" s="21" t="s">
        <v>119</v>
      </c>
      <c r="B44" s="22">
        <v>41820</v>
      </c>
      <c r="C44" s="21">
        <v>2014</v>
      </c>
      <c r="D44" s="21" t="s">
        <v>121</v>
      </c>
      <c r="E44" s="21">
        <v>2.2228789323164899</v>
      </c>
      <c r="F44" s="21">
        <v>2.2003813155385998</v>
      </c>
      <c r="G44" s="21">
        <v>1.37260883380997</v>
      </c>
      <c r="H44" s="21">
        <v>41.0508336722244</v>
      </c>
      <c r="I44" s="21">
        <v>6.6195719925202496</v>
      </c>
      <c r="J44" s="21">
        <v>47.670405664744699</v>
      </c>
      <c r="K44" s="21">
        <v>46.0565136089756</v>
      </c>
      <c r="L44" s="21">
        <v>1.6138920557690399</v>
      </c>
      <c r="M44" s="21">
        <v>0.60854005693371205</v>
      </c>
      <c r="N44" s="21">
        <v>9.4265961773078402E-2</v>
      </c>
      <c r="O44" s="21">
        <v>0.23952826352175599</v>
      </c>
      <c r="P44" s="21">
        <v>0.17982919886132501</v>
      </c>
      <c r="Q44" s="21">
        <v>0.249235993208828</v>
      </c>
      <c r="R44" s="21">
        <v>2.1810541268385001E-2</v>
      </c>
      <c r="S44" s="21">
        <v>3.3441730318384599E-2</v>
      </c>
      <c r="T44" s="21">
        <v>1.3533711670053E-2</v>
      </c>
      <c r="U44" s="21">
        <v>0.75076400679117095</v>
      </c>
      <c r="V44" s="21">
        <v>2.5409836065573699</v>
      </c>
      <c r="W44" s="21">
        <v>9.4265961773078402E-2</v>
      </c>
      <c r="X44" s="21">
        <v>0.133063044400382</v>
      </c>
      <c r="Y44" s="21">
        <v>0.20402329274748501</v>
      </c>
      <c r="Z44" s="21">
        <v>0.16945128385508201</v>
      </c>
      <c r="AA44" s="21">
        <v>0.16945128385508201</v>
      </c>
      <c r="AB44" s="21">
        <v>6.51123595505618</v>
      </c>
      <c r="AC44" s="21">
        <v>0.315071539773148</v>
      </c>
      <c r="AD44" s="21">
        <v>1.53328291613098</v>
      </c>
      <c r="AE44" s="21">
        <v>2.1924037089871602</v>
      </c>
      <c r="AF44" s="21">
        <v>1.95412099066179</v>
      </c>
      <c r="AG44" s="21">
        <v>13.5960451977401</v>
      </c>
      <c r="AH44" s="21">
        <v>1.38161591190021</v>
      </c>
      <c r="AI44" s="21">
        <v>0.12128476024187899</v>
      </c>
      <c r="AJ44" s="21">
        <v>0.90367850308313802</v>
      </c>
      <c r="AK44" s="21">
        <v>0.81650010631511805</v>
      </c>
      <c r="AL44" s="21">
        <v>5.5715500744205801</v>
      </c>
      <c r="AM44" s="21">
        <v>0</v>
      </c>
      <c r="AN44" s="21">
        <v>0.34566897112647399</v>
      </c>
      <c r="AO44" s="21">
        <v>0.90352941176470503</v>
      </c>
      <c r="AP44" s="21">
        <v>0.315071539773148</v>
      </c>
      <c r="AQ44" s="21">
        <v>0</v>
      </c>
      <c r="AR44" s="21">
        <v>10.3658536585365</v>
      </c>
      <c r="AS44" s="21">
        <v>10.3658536585365</v>
      </c>
      <c r="AT44" s="21">
        <v>0</v>
      </c>
      <c r="AU44" s="21">
        <v>1.7456192997050499</v>
      </c>
      <c r="AV44" s="21">
        <v>1.7456192997050499</v>
      </c>
      <c r="AW44" s="21">
        <v>9.3868743391622598</v>
      </c>
      <c r="AX44" s="21">
        <v>13.0497082767978</v>
      </c>
      <c r="AY44" s="21">
        <v>30.055109375000001</v>
      </c>
      <c r="AZ44" s="21">
        <v>27.1556752941176</v>
      </c>
      <c r="BA44" s="21">
        <v>27.1556752941176</v>
      </c>
      <c r="BB44" s="21">
        <v>0.12505970431931199</v>
      </c>
      <c r="BC44" s="21">
        <v>9.3868743391622598</v>
      </c>
      <c r="BD44" s="21">
        <v>0</v>
      </c>
      <c r="BE44" s="21">
        <v>45.583101104502902</v>
      </c>
      <c r="BF44" s="21">
        <v>1.7456192997050499</v>
      </c>
    </row>
    <row r="45" spans="1:58" x14ac:dyDescent="0.2">
      <c r="A45" s="21" t="s">
        <v>119</v>
      </c>
      <c r="B45" s="22">
        <v>41729</v>
      </c>
      <c r="C45" s="21">
        <v>2014</v>
      </c>
      <c r="D45" s="21" t="s">
        <v>120</v>
      </c>
      <c r="E45" s="21">
        <v>2.6825693148032901</v>
      </c>
      <c r="F45" s="21">
        <v>2.6447486690174902</v>
      </c>
      <c r="G45" s="21">
        <v>1.78344741754822</v>
      </c>
      <c r="H45" s="21">
        <v>45.9883770617895</v>
      </c>
      <c r="I45" s="21">
        <v>10.94</v>
      </c>
      <c r="J45" s="21">
        <v>56.928377061789497</v>
      </c>
      <c r="K45" s="21">
        <v>44.44</v>
      </c>
      <c r="L45" s="21">
        <v>12.4883770617895</v>
      </c>
      <c r="M45" s="21">
        <v>0.615417485684984</v>
      </c>
      <c r="N45" s="21">
        <v>-5.2986924194513198E-3</v>
      </c>
      <c r="O45" s="21">
        <v>0.12648491581915999</v>
      </c>
      <c r="P45" s="21">
        <v>9.4521835740534896E-2</v>
      </c>
      <c r="Q45" s="21">
        <v>0.25270270270270201</v>
      </c>
      <c r="R45" s="21">
        <v>1.13743880867168E-2</v>
      </c>
      <c r="S45" s="21">
        <v>1.7529122751406601E-2</v>
      </c>
      <c r="T45" s="21">
        <v>-7.4903652157104299E-4</v>
      </c>
      <c r="U45" s="21">
        <v>0.74729729729729699</v>
      </c>
      <c r="V45" s="21">
        <v>-23.870967741935399</v>
      </c>
      <c r="W45" s="21">
        <v>-5.2986924194513198E-3</v>
      </c>
      <c r="X45" s="21">
        <v>0.13872434077913501</v>
      </c>
      <c r="Y45" s="21">
        <v>0.213788731278231</v>
      </c>
      <c r="Z45" s="21">
        <v>0.17613339600961</v>
      </c>
      <c r="AA45" s="21">
        <v>0.17613339600961</v>
      </c>
      <c r="AB45" s="21">
        <v>-0.40259740259740201</v>
      </c>
      <c r="AC45" s="21">
        <v>9.3409444732745206E-2</v>
      </c>
      <c r="AD45" s="21">
        <v>1.54110468341389</v>
      </c>
      <c r="AE45" s="21">
        <v>1.9570162234487301</v>
      </c>
      <c r="AF45" s="21">
        <v>2.0252025202520199</v>
      </c>
      <c r="AG45" s="21">
        <v>8.2266910420475305</v>
      </c>
      <c r="AH45" s="21">
        <v>1.29192889477752</v>
      </c>
      <c r="AI45" s="21">
        <v>0.120336089514171</v>
      </c>
      <c r="AJ45" s="21">
        <v>0.25915261209378798</v>
      </c>
      <c r="AK45" s="21">
        <v>0.14129987659399401</v>
      </c>
      <c r="AL45" s="21">
        <v>6.0828877005347497</v>
      </c>
      <c r="AM45" s="21">
        <v>3.13291139240506</v>
      </c>
      <c r="AN45" s="21">
        <v>0.10768310400820399</v>
      </c>
      <c r="AO45" s="21">
        <v>0.54523809523809497</v>
      </c>
      <c r="AP45" s="21">
        <v>9.3409444732745206E-2</v>
      </c>
      <c r="AQ45" s="21">
        <v>0</v>
      </c>
      <c r="AR45" s="21">
        <v>2.1989528795811499</v>
      </c>
      <c r="AS45" s="21">
        <v>0.31203566121842402</v>
      </c>
      <c r="AT45" s="21">
        <v>3.13291139240506</v>
      </c>
      <c r="AU45" s="21">
        <v>1.9850244868848499</v>
      </c>
      <c r="AV45" s="21">
        <v>1.9850244868848499</v>
      </c>
      <c r="AW45" s="21">
        <v>10.703796256730101</v>
      </c>
      <c r="AX45" s="21">
        <v>28.310379746835402</v>
      </c>
      <c r="AY45" s="21">
        <v>182.30730713245899</v>
      </c>
      <c r="AZ45" s="21">
        <v>99.4008888888889</v>
      </c>
      <c r="BA45" s="21">
        <v>99.4008888888889</v>
      </c>
      <c r="BB45" s="21">
        <v>-1.21330198915009</v>
      </c>
      <c r="BC45" s="21">
        <v>10.703796256730101</v>
      </c>
      <c r="BD45" s="21">
        <v>2.7665748573676902E-2</v>
      </c>
      <c r="BE45" s="21">
        <v>68.740182592818002</v>
      </c>
      <c r="BF45" s="21">
        <v>1.9850244868848499</v>
      </c>
    </row>
    <row r="46" spans="1:58" x14ac:dyDescent="0.2">
      <c r="A46" s="21" t="s">
        <v>119</v>
      </c>
      <c r="B46" s="22">
        <v>41639</v>
      </c>
      <c r="C46" s="21">
        <v>2013</v>
      </c>
      <c r="D46" s="21" t="s">
        <v>123</v>
      </c>
      <c r="E46" s="21">
        <v>2.5696545025669399</v>
      </c>
      <c r="F46" s="21">
        <v>2.54363812959622</v>
      </c>
      <c r="G46" s="21">
        <v>1.58457055640349</v>
      </c>
      <c r="H46" s="21">
        <v>40.866048994974797</v>
      </c>
      <c r="I46" s="21">
        <v>7.1808510638297802</v>
      </c>
      <c r="J46" s="21">
        <v>48.046900058804603</v>
      </c>
      <c r="K46" s="21">
        <v>38.374468085106301</v>
      </c>
      <c r="L46" s="21">
        <v>9.67243197369827</v>
      </c>
      <c r="M46" s="21">
        <v>0.63096733668341698</v>
      </c>
      <c r="N46" s="21">
        <v>0.15342336683416999</v>
      </c>
      <c r="O46" s="21">
        <v>0.145414572864321</v>
      </c>
      <c r="P46" s="21">
        <v>0.119189698492462</v>
      </c>
      <c r="Q46" s="21">
        <v>0.180345572354211</v>
      </c>
      <c r="R46" s="21">
        <v>1.4700755374782101E-2</v>
      </c>
      <c r="S46" s="21">
        <v>2.07882555942044E-2</v>
      </c>
      <c r="T46" s="21">
        <v>2.1993111676383799E-2</v>
      </c>
      <c r="U46" s="21">
        <v>0.819654427645788</v>
      </c>
      <c r="V46" s="21">
        <v>0.94779938587512702</v>
      </c>
      <c r="W46" s="21">
        <v>0.15342336683416999</v>
      </c>
      <c r="X46" s="21">
        <v>9.6775130737942999E-2</v>
      </c>
      <c r="Y46" s="21">
        <v>0.13684916874366601</v>
      </c>
      <c r="Z46" s="21">
        <v>0.120375835692344</v>
      </c>
      <c r="AA46" s="21">
        <v>0.120375835692344</v>
      </c>
      <c r="AB46" s="21">
        <v>13.0266666666666</v>
      </c>
      <c r="AC46" s="21">
        <v>0.39067347143000097</v>
      </c>
      <c r="AD46" s="21">
        <v>1.41409438251485</v>
      </c>
      <c r="AE46" s="21">
        <v>2.2023171364343699</v>
      </c>
      <c r="AF46" s="21">
        <v>2.3453093812375201</v>
      </c>
      <c r="AG46" s="21">
        <v>12.533333333333299</v>
      </c>
      <c r="AH46" s="21">
        <v>1.44349994332993</v>
      </c>
      <c r="AI46" s="21">
        <v>0.12333914390858</v>
      </c>
      <c r="AJ46" s="21">
        <v>0.78362103572862296</v>
      </c>
      <c r="AK46" s="21">
        <v>0.68305901244480105</v>
      </c>
      <c r="AL46" s="21">
        <v>5.7123645122440703</v>
      </c>
      <c r="AM46" s="21">
        <v>9.22266139657444E-3</v>
      </c>
      <c r="AN46" s="21">
        <v>0.30653266331658202</v>
      </c>
      <c r="AO46" s="21">
        <v>0.87167008196721296</v>
      </c>
      <c r="AP46" s="21">
        <v>0.39067347143000097</v>
      </c>
      <c r="AQ46" s="21">
        <v>0</v>
      </c>
      <c r="AR46" s="21">
        <v>7.7924151696606696</v>
      </c>
      <c r="AS46" s="21">
        <v>7.5805825242718399</v>
      </c>
      <c r="AT46" s="21">
        <v>9.22266139657444E-3</v>
      </c>
      <c r="AU46" s="21">
        <v>1.5398611377393101</v>
      </c>
      <c r="AV46" s="21">
        <v>1.5398611377393101</v>
      </c>
      <c r="AW46" s="21">
        <v>8.8288112437185902</v>
      </c>
      <c r="AX46" s="21">
        <v>18.5184025032938</v>
      </c>
      <c r="AY46" s="21">
        <v>33.042533059065498</v>
      </c>
      <c r="AZ46" s="21">
        <v>28.802187499999999</v>
      </c>
      <c r="BA46" s="21">
        <v>28.802187499999999</v>
      </c>
      <c r="BB46" s="21">
        <v>0.37036805006587598</v>
      </c>
      <c r="BC46" s="21">
        <v>8.8288112437185902</v>
      </c>
      <c r="BD46" s="21">
        <v>1.2450670886614E-4</v>
      </c>
      <c r="BE46" s="21">
        <v>39.057545098039199</v>
      </c>
      <c r="BF46" s="21">
        <v>1.5398611377393101</v>
      </c>
    </row>
    <row r="47" spans="1:58" x14ac:dyDescent="0.2">
      <c r="A47" s="21" t="s">
        <v>119</v>
      </c>
      <c r="B47" s="22">
        <v>41547</v>
      </c>
      <c r="C47" s="21">
        <v>2013</v>
      </c>
      <c r="D47" s="21" t="s">
        <v>122</v>
      </c>
      <c r="E47" s="21">
        <v>2.6277309724403799</v>
      </c>
      <c r="F47" s="21">
        <v>2.5883192917321098</v>
      </c>
      <c r="G47" s="21">
        <v>1.62180494073968</v>
      </c>
      <c r="H47" s="21">
        <v>41.697874493927102</v>
      </c>
      <c r="I47" s="21">
        <v>11.3140514689136</v>
      </c>
      <c r="J47" s="21">
        <v>53.011925962840799</v>
      </c>
      <c r="K47" s="21">
        <v>42.140742427692999</v>
      </c>
      <c r="L47" s="21">
        <v>10.8711835351478</v>
      </c>
      <c r="M47" s="21">
        <v>0.62963900134952699</v>
      </c>
      <c r="N47" s="21">
        <v>0.122300944669365</v>
      </c>
      <c r="O47" s="21">
        <v>0.115975033738191</v>
      </c>
      <c r="P47" s="21">
        <v>8.3586369770580302E-2</v>
      </c>
      <c r="Q47" s="21">
        <v>0.27927272727272701</v>
      </c>
      <c r="R47" s="21">
        <v>9.7178775606264096E-3</v>
      </c>
      <c r="S47" s="21">
        <v>1.3553619541283099E-2</v>
      </c>
      <c r="T47" s="21">
        <v>1.64827045276284E-2</v>
      </c>
      <c r="U47" s="21">
        <v>0.72072727272727199</v>
      </c>
      <c r="V47" s="21">
        <v>0.94827586206896497</v>
      </c>
      <c r="W47" s="21">
        <v>0.122300944669365</v>
      </c>
      <c r="X47" s="21">
        <v>9.7992684624964396E-2</v>
      </c>
      <c r="Y47" s="21">
        <v>0.136671362337076</v>
      </c>
      <c r="Z47" s="21">
        <v>0.120238238479124</v>
      </c>
      <c r="AA47" s="21">
        <v>0.120238238479124</v>
      </c>
      <c r="AB47" s="21">
        <v>10.2112676056338</v>
      </c>
      <c r="AC47" s="21">
        <v>0.17652356649654699</v>
      </c>
      <c r="AD47" s="21">
        <v>1.3947098485988201</v>
      </c>
      <c r="AE47" s="21">
        <v>2.1583833970507902</v>
      </c>
      <c r="AF47" s="21">
        <v>2.1357003891050499</v>
      </c>
      <c r="AG47" s="21">
        <v>7.9547101449275299</v>
      </c>
      <c r="AH47" s="21">
        <v>1.3655839668279199</v>
      </c>
      <c r="AI47" s="21">
        <v>0.116261509948321</v>
      </c>
      <c r="AJ47" s="21">
        <v>0.35174476570289098</v>
      </c>
      <c r="AK47" s="21">
        <v>0.27058823529411702</v>
      </c>
      <c r="AL47" s="21">
        <v>5.6733798604187404</v>
      </c>
      <c r="AM47" s="21">
        <v>0</v>
      </c>
      <c r="AN47" s="21">
        <v>0.14878542510121401</v>
      </c>
      <c r="AO47" s="21">
        <v>0.76927437641723295</v>
      </c>
      <c r="AP47" s="21">
        <v>0.17652356649654699</v>
      </c>
      <c r="AQ47" s="21">
        <v>0</v>
      </c>
      <c r="AR47" s="21">
        <v>4.3341523341523303</v>
      </c>
      <c r="AS47" s="21">
        <v>4.3341523341523303</v>
      </c>
      <c r="AT47" s="21">
        <v>0</v>
      </c>
      <c r="AU47" s="21">
        <v>1.36217158800279</v>
      </c>
      <c r="AV47" s="21">
        <v>1.36217158800279</v>
      </c>
      <c r="AW47" s="21">
        <v>8.4006325910931103</v>
      </c>
      <c r="AX47" s="21">
        <v>25.125605449041299</v>
      </c>
      <c r="AY47" s="21">
        <v>73.395652173913007</v>
      </c>
      <c r="AZ47" s="21">
        <v>56.461394557823098</v>
      </c>
      <c r="BA47" s="21">
        <v>56.461394557823098</v>
      </c>
      <c r="BB47" s="21">
        <v>4.7738650353178604</v>
      </c>
      <c r="BC47" s="21">
        <v>8.4006325910931103</v>
      </c>
      <c r="BD47" s="21">
        <v>0</v>
      </c>
      <c r="BE47" s="21">
        <v>43.943297926150699</v>
      </c>
      <c r="BF47" s="21">
        <v>1.36217158800279</v>
      </c>
    </row>
    <row r="48" spans="1:58" x14ac:dyDescent="0.2">
      <c r="A48" s="21" t="s">
        <v>119</v>
      </c>
      <c r="B48" s="22">
        <v>41455</v>
      </c>
      <c r="C48" s="21">
        <v>2013</v>
      </c>
      <c r="D48" s="21" t="s">
        <v>121</v>
      </c>
      <c r="E48" s="21">
        <v>2.56108851171272</v>
      </c>
      <c r="F48" s="21">
        <v>2.5259503436667101</v>
      </c>
      <c r="G48" s="21">
        <v>1.5779913031280599</v>
      </c>
      <c r="H48" s="21">
        <v>39.818371426088397</v>
      </c>
      <c r="I48" s="21">
        <v>10.4811715481171</v>
      </c>
      <c r="J48" s="21">
        <v>50.2995429742056</v>
      </c>
      <c r="K48" s="21">
        <v>43.179916317991598</v>
      </c>
      <c r="L48" s="21">
        <v>7.1196266562139803</v>
      </c>
      <c r="M48" s="21">
        <v>0.62614061006343902</v>
      </c>
      <c r="N48" s="21">
        <v>0.12036151907534499</v>
      </c>
      <c r="O48" s="21">
        <v>0.109411662466324</v>
      </c>
      <c r="P48" s="21">
        <v>8.5078647779612396E-2</v>
      </c>
      <c r="Q48" s="21">
        <v>0.22239872915011899</v>
      </c>
      <c r="R48" s="21">
        <v>9.7742634358682495E-3</v>
      </c>
      <c r="S48" s="21">
        <v>1.37546363942902E-2</v>
      </c>
      <c r="T48" s="21">
        <v>1.6122836222250601E-2</v>
      </c>
      <c r="U48" s="21">
        <v>0.77760127084987996</v>
      </c>
      <c r="V48" s="21">
        <v>0.90902527075812201</v>
      </c>
      <c r="W48" s="21">
        <v>0.12036151907534499</v>
      </c>
      <c r="X48" s="21">
        <v>9.9769371312187299E-2</v>
      </c>
      <c r="Y48" s="21">
        <v>0.14039844891536399</v>
      </c>
      <c r="Z48" s="21">
        <v>0.123113503923911</v>
      </c>
      <c r="AA48" s="21">
        <v>0.123113503923911</v>
      </c>
      <c r="AB48" s="21">
        <v>9.2953020134228108</v>
      </c>
      <c r="AC48" s="21">
        <v>0.28459921945361699</v>
      </c>
      <c r="AD48" s="21">
        <v>1.4072299651567901</v>
      </c>
      <c r="AE48" s="21">
        <v>2.2602632095855402</v>
      </c>
      <c r="AF48" s="21">
        <v>2.0843023255813899</v>
      </c>
      <c r="AG48" s="21">
        <v>8.5868263473053901</v>
      </c>
      <c r="AH48" s="21">
        <v>1.3377121599627899</v>
      </c>
      <c r="AI48" s="21">
        <v>0.114885035093499</v>
      </c>
      <c r="AJ48" s="21">
        <v>0.56540755467196802</v>
      </c>
      <c r="AK48" s="21">
        <v>0.40477137176938299</v>
      </c>
      <c r="AL48" s="21">
        <v>5.5522862823061603</v>
      </c>
      <c r="AM48" s="21">
        <v>0</v>
      </c>
      <c r="AN48" s="21">
        <v>0.247153906317893</v>
      </c>
      <c r="AO48" s="21">
        <v>0.71589310829817099</v>
      </c>
      <c r="AP48" s="21">
        <v>0.28459921945361699</v>
      </c>
      <c r="AQ48" s="21">
        <v>0</v>
      </c>
      <c r="AR48" s="21">
        <v>3.5198019801980198</v>
      </c>
      <c r="AS48" s="21">
        <v>3.5198019801980198</v>
      </c>
      <c r="AT48" s="21">
        <v>0</v>
      </c>
      <c r="AU48" s="21">
        <v>1.3766494323929399</v>
      </c>
      <c r="AV48" s="21">
        <v>1.3766494323929399</v>
      </c>
      <c r="AW48" s="21">
        <v>8.5151994438167993</v>
      </c>
      <c r="AX48" s="21">
        <v>25.021552604698599</v>
      </c>
      <c r="AY48" s="21">
        <v>48.125933202357501</v>
      </c>
      <c r="AZ48" s="21">
        <v>34.453023909985902</v>
      </c>
      <c r="BA48" s="21">
        <v>34.453023909985902</v>
      </c>
      <c r="BB48" s="21">
        <v>4.5038794688457502</v>
      </c>
      <c r="BC48" s="21">
        <v>8.5151994438167993</v>
      </c>
      <c r="BD48" s="21">
        <v>0</v>
      </c>
      <c r="BE48" s="21">
        <v>46.556862745098002</v>
      </c>
      <c r="BF48" s="21">
        <v>1.3766494323929399</v>
      </c>
    </row>
    <row r="49" spans="1:58" x14ac:dyDescent="0.2">
      <c r="A49" s="21" t="s">
        <v>119</v>
      </c>
      <c r="B49" s="22">
        <v>41364</v>
      </c>
      <c r="C49" s="21">
        <v>2013</v>
      </c>
      <c r="D49" s="21" t="s">
        <v>120</v>
      </c>
      <c r="E49" s="21">
        <v>2.4864788930252102</v>
      </c>
      <c r="F49" s="21">
        <v>2.4484793144623098</v>
      </c>
      <c r="G49" s="21">
        <v>1.4354850038631699</v>
      </c>
      <c r="H49" s="21">
        <v>45.254909365558902</v>
      </c>
      <c r="I49" s="21">
        <v>12.536045314109099</v>
      </c>
      <c r="J49" s="21">
        <v>57.790954679667998</v>
      </c>
      <c r="K49" s="21">
        <v>51.858908341915502</v>
      </c>
      <c r="L49" s="21">
        <v>5.9320463377525297</v>
      </c>
      <c r="M49" s="21">
        <v>0.63330815709969701</v>
      </c>
      <c r="N49" s="21">
        <v>8.2137462235649494E-2</v>
      </c>
      <c r="O49" s="21">
        <v>7.2601963746223505E-2</v>
      </c>
      <c r="P49" s="21">
        <v>8.5913897280966697E-2</v>
      </c>
      <c r="Q49" s="21">
        <v>-0.18335500650195</v>
      </c>
      <c r="R49" s="21">
        <v>9.2569986979166591E-3</v>
      </c>
      <c r="S49" s="21">
        <v>1.28960943257184E-2</v>
      </c>
      <c r="T49" s="21">
        <v>1.03488883866439E-2</v>
      </c>
      <c r="U49" s="21">
        <v>1.18335500650195</v>
      </c>
      <c r="V49" s="21">
        <v>0.883908045977011</v>
      </c>
      <c r="W49" s="21">
        <v>8.2137462235649494E-2</v>
      </c>
      <c r="X49" s="21">
        <v>0.101643880208333</v>
      </c>
      <c r="Y49" s="21">
        <v>0.14160195000283399</v>
      </c>
      <c r="Z49" s="21">
        <v>0.12403793634242</v>
      </c>
      <c r="AA49" s="21">
        <v>0.12403793634242</v>
      </c>
      <c r="AB49" s="21">
        <v>6.0839160839160797</v>
      </c>
      <c r="AC49" s="21">
        <v>-8.9071257005604396E-3</v>
      </c>
      <c r="AD49" s="21">
        <v>1.39311830395102</v>
      </c>
      <c r="AE49" s="21">
        <v>1.98873450995118</v>
      </c>
      <c r="AF49" s="21">
        <v>1.73547810545129</v>
      </c>
      <c r="AG49" s="21">
        <v>7.1792975970425097</v>
      </c>
      <c r="AH49" s="21">
        <v>1.26245530393325</v>
      </c>
      <c r="AI49" s="21">
        <v>0.107747395833333</v>
      </c>
      <c r="AJ49" s="21">
        <v>-1.7634238161283899E-2</v>
      </c>
      <c r="AK49" s="21">
        <v>-0.15930255597384499</v>
      </c>
      <c r="AL49" s="21">
        <v>5.2641172974043897</v>
      </c>
      <c r="AM49" s="21">
        <v>0</v>
      </c>
      <c r="AN49" s="21">
        <v>-8.4025679758308099E-3</v>
      </c>
      <c r="AO49" s="21">
        <v>9.0337078651685392</v>
      </c>
      <c r="AP49" s="21">
        <v>-8.9071257005604396E-3</v>
      </c>
      <c r="AQ49" s="21">
        <v>0</v>
      </c>
      <c r="AR49" s="21">
        <v>-0.124475524475524</v>
      </c>
      <c r="AS49" s="21">
        <v>-0.124475524475524</v>
      </c>
      <c r="AT49" s="21">
        <v>0</v>
      </c>
      <c r="AU49" s="21">
        <v>1.3260498271073</v>
      </c>
      <c r="AV49" s="21">
        <v>1.3260498271073</v>
      </c>
      <c r="AW49" s="21">
        <v>8.8341559667673693</v>
      </c>
      <c r="AX49" s="21">
        <v>25.706423076922999</v>
      </c>
      <c r="AY49" s="21">
        <v>-116.38231343283501</v>
      </c>
      <c r="AZ49" s="21">
        <v>-1051.36382022471</v>
      </c>
      <c r="BA49" s="21">
        <v>-1051.36382022471</v>
      </c>
      <c r="BB49" s="21">
        <v>-4.8842203846153698</v>
      </c>
      <c r="BC49" s="21">
        <v>8.8341559667673693</v>
      </c>
      <c r="BD49" s="21">
        <v>0</v>
      </c>
      <c r="BE49" s="21">
        <v>58.130335664335597</v>
      </c>
      <c r="BF49" s="21">
        <v>1.3260498271073</v>
      </c>
    </row>
    <row r="50" spans="1:58" x14ac:dyDescent="0.2">
      <c r="A50" s="21" t="s">
        <v>119</v>
      </c>
      <c r="B50" s="22">
        <v>41274</v>
      </c>
      <c r="C50" s="21">
        <v>2012</v>
      </c>
      <c r="D50" s="21" t="s">
        <v>123</v>
      </c>
      <c r="E50" s="21">
        <v>2.5321378340365599</v>
      </c>
      <c r="F50" s="21">
        <v>2.4881856540084302</v>
      </c>
      <c r="G50" s="21">
        <v>1.69324894514767</v>
      </c>
      <c r="H50" s="21">
        <v>34.586255259467002</v>
      </c>
      <c r="I50" s="21">
        <v>13.793526238352101</v>
      </c>
      <c r="J50" s="21">
        <v>48.379781497819103</v>
      </c>
      <c r="K50" s="21">
        <v>46.191760666993602</v>
      </c>
      <c r="L50" s="21">
        <v>2.18802083082555</v>
      </c>
      <c r="M50" s="21">
        <v>0.64253155680224405</v>
      </c>
      <c r="N50" s="21">
        <v>0.11474403927068701</v>
      </c>
      <c r="O50" s="21">
        <v>0.12263323983169699</v>
      </c>
      <c r="P50" s="21">
        <v>8.3888499298737706E-2</v>
      </c>
      <c r="Q50" s="21">
        <v>0.315939957112223</v>
      </c>
      <c r="R50" s="21">
        <v>9.7334241921868108E-3</v>
      </c>
      <c r="S50" s="21">
        <v>1.3672405171797899E-2</v>
      </c>
      <c r="T50" s="21">
        <v>1.55646187322386E-2</v>
      </c>
      <c r="U50" s="21">
        <v>0.684060042887777</v>
      </c>
      <c r="V50" s="21">
        <v>1.06875477463712</v>
      </c>
      <c r="W50" s="21">
        <v>0.11474403927068701</v>
      </c>
      <c r="X50" s="21">
        <v>0.101626305672236</v>
      </c>
      <c r="Y50" s="21">
        <v>0.14275305378955599</v>
      </c>
      <c r="Z50" s="21">
        <v>0.12492029954867601</v>
      </c>
      <c r="AA50" s="21">
        <v>0.12492029954867601</v>
      </c>
      <c r="AB50" s="21">
        <v>10.642276422764199</v>
      </c>
      <c r="AC50" s="21">
        <v>0.154952962369895</v>
      </c>
      <c r="AD50" s="21">
        <v>1.4046860490035</v>
      </c>
      <c r="AE50" s="21">
        <v>2.6021897810218899</v>
      </c>
      <c r="AF50" s="21">
        <v>1.94839942666029</v>
      </c>
      <c r="AG50" s="21">
        <v>6.5247999999999999</v>
      </c>
      <c r="AH50" s="21">
        <v>1.4050991501416401</v>
      </c>
      <c r="AI50" s="21">
        <v>0.116028112000488</v>
      </c>
      <c r="AJ50" s="21">
        <v>0.30502167060677698</v>
      </c>
      <c r="AK50" s="21">
        <v>0.123875098502758</v>
      </c>
      <c r="AL50" s="21">
        <v>5.6132781717888101</v>
      </c>
      <c r="AM50" s="21">
        <v>6.2695924764890199E-4</v>
      </c>
      <c r="AN50" s="21">
        <v>0.135719670406732</v>
      </c>
      <c r="AO50" s="21">
        <v>0.40611900871283801</v>
      </c>
      <c r="AP50" s="21">
        <v>0.154952962369895</v>
      </c>
      <c r="AQ50" s="21">
        <v>0</v>
      </c>
      <c r="AR50" s="21">
        <v>1.68383904295812</v>
      </c>
      <c r="AS50" s="21">
        <v>1.68274100641234</v>
      </c>
      <c r="AT50" s="21">
        <v>6.2695924764890199E-4</v>
      </c>
      <c r="AU50" s="21">
        <v>1.4264578898492699</v>
      </c>
      <c r="AV50" s="21">
        <v>1.4264578898492699</v>
      </c>
      <c r="AW50" s="21">
        <v>8.7521844319775592</v>
      </c>
      <c r="AX50" s="21">
        <v>26.082789968652001</v>
      </c>
      <c r="AY50" s="21">
        <v>158.788975651648</v>
      </c>
      <c r="AZ50" s="21">
        <v>64.487221386174397</v>
      </c>
      <c r="BA50" s="21">
        <v>64.487221386174397</v>
      </c>
      <c r="BB50" s="21">
        <v>4.8905231191222497E-2</v>
      </c>
      <c r="BC50" s="21">
        <v>8.7521844319775592</v>
      </c>
      <c r="BD50" s="21">
        <v>6.00931925229646E-6</v>
      </c>
      <c r="BE50" s="21">
        <v>42.588579998609497</v>
      </c>
      <c r="BF50" s="21">
        <v>1.4264578898492699</v>
      </c>
    </row>
    <row r="51" spans="1:58" x14ac:dyDescent="0.2">
      <c r="A51" s="21" t="s">
        <v>119</v>
      </c>
      <c r="B51" s="22">
        <v>41182</v>
      </c>
      <c r="C51" s="21">
        <v>2012</v>
      </c>
      <c r="D51" s="21" t="s">
        <v>122</v>
      </c>
      <c r="E51" s="21">
        <v>2.6250475262701198</v>
      </c>
      <c r="F51" s="21">
        <v>2.4723149072347099</v>
      </c>
      <c r="G51" s="21">
        <v>1.8031283771951101</v>
      </c>
      <c r="H51" s="21">
        <v>31.956566643804798</v>
      </c>
      <c r="I51" s="21">
        <v>46.4445194384449</v>
      </c>
      <c r="J51" s="21">
        <v>78.401086082249705</v>
      </c>
      <c r="K51" s="21">
        <v>45.405372570194302</v>
      </c>
      <c r="L51" s="21">
        <v>32.995713512055303</v>
      </c>
      <c r="M51" s="21">
        <v>0.60254347851357903</v>
      </c>
      <c r="N51" s="21">
        <v>3.82442808842978E-2</v>
      </c>
      <c r="O51" s="21">
        <v>3.4706803384747097E-2</v>
      </c>
      <c r="P51" s="21">
        <v>1.50351735787272E-2</v>
      </c>
      <c r="Q51" s="21">
        <v>0.56679463066498303</v>
      </c>
      <c r="R51" s="21">
        <v>1.68805193746477E-3</v>
      </c>
      <c r="S51" s="21">
        <v>2.3748990095877301E-3</v>
      </c>
      <c r="T51" s="21">
        <v>5.0561587214629699E-3</v>
      </c>
      <c r="U51" s="21">
        <v>0.43320536933501602</v>
      </c>
      <c r="V51" s="21">
        <v>0.90750309803829798</v>
      </c>
      <c r="W51" s="21">
        <v>3.82442808842978E-2</v>
      </c>
      <c r="X51" s="21">
        <v>0.100309780721912</v>
      </c>
      <c r="Y51" s="21">
        <v>0.14112456708305701</v>
      </c>
      <c r="Z51" s="21">
        <v>0.12367148263559</v>
      </c>
      <c r="AA51" s="21">
        <v>0.12367148263559</v>
      </c>
      <c r="AB51" s="21">
        <v>3.341328125</v>
      </c>
      <c r="AC51" s="21">
        <v>0.17338924780687401</v>
      </c>
      <c r="AD51" s="21">
        <v>1.4068874048712601</v>
      </c>
      <c r="AE51" s="21">
        <v>2.8163225731712802</v>
      </c>
      <c r="AF51" s="21">
        <v>1.98214429054325</v>
      </c>
      <c r="AG51" s="21">
        <v>1.9377959140966201</v>
      </c>
      <c r="AH51" s="21">
        <v>1.45512992336018</v>
      </c>
      <c r="AI51" s="21">
        <v>0.11227352505282299</v>
      </c>
      <c r="AJ51" s="21">
        <v>0.332388718342287</v>
      </c>
      <c r="AK51" s="21">
        <v>4.0107444359171102E-2</v>
      </c>
      <c r="AL51" s="21">
        <v>6.0384075211051398</v>
      </c>
      <c r="AM51" s="21">
        <v>0</v>
      </c>
      <c r="AN51" s="21">
        <v>0.154913078741065</v>
      </c>
      <c r="AO51" s="21">
        <v>0.120664276932135</v>
      </c>
      <c r="AP51" s="21">
        <v>0.17338924780687401</v>
      </c>
      <c r="AQ51" s="21">
        <v>0</v>
      </c>
      <c r="AR51" s="21">
        <v>1.1372220799936901</v>
      </c>
      <c r="AS51" s="21">
        <v>1.1372220799936901</v>
      </c>
      <c r="AT51" s="21">
        <v>0</v>
      </c>
      <c r="AU51" s="21">
        <v>1.2345582128510599</v>
      </c>
      <c r="AV51" s="21">
        <v>1.2345582128510599</v>
      </c>
      <c r="AW51" s="21">
        <v>7.8158258302028596</v>
      </c>
      <c r="AX51" s="21">
        <v>129.959022243368</v>
      </c>
      <c r="AY51" s="21">
        <v>418.12686567164099</v>
      </c>
      <c r="AZ51" s="21">
        <v>50.452975912168597</v>
      </c>
      <c r="BA51" s="21">
        <v>50.452975912168597</v>
      </c>
      <c r="BB51" s="21">
        <v>-1.7869365558463099</v>
      </c>
      <c r="BC51" s="21">
        <v>7.8158258302028596</v>
      </c>
      <c r="BD51" s="21">
        <v>0</v>
      </c>
      <c r="BE51" s="21">
        <v>70.599688755019997</v>
      </c>
      <c r="BF51" s="21">
        <v>1.2345582128510599</v>
      </c>
    </row>
    <row r="52" spans="1:58" x14ac:dyDescent="0.2">
      <c r="A52" s="21" t="s">
        <v>119</v>
      </c>
      <c r="B52" s="22">
        <v>41090</v>
      </c>
      <c r="C52" s="21">
        <v>2012</v>
      </c>
      <c r="D52" s="21" t="s">
        <v>121</v>
      </c>
      <c r="E52" s="21">
        <v>2.9105214193704598</v>
      </c>
      <c r="F52" s="21">
        <v>2.9105214193704598</v>
      </c>
      <c r="G52" s="21">
        <v>2.0948086514219</v>
      </c>
      <c r="H52" s="21">
        <v>34.093348693701202</v>
      </c>
      <c r="I52" s="21">
        <v>0</v>
      </c>
      <c r="J52" s="21">
        <v>34.093348693701202</v>
      </c>
      <c r="K52" s="21">
        <v>44.250528473512198</v>
      </c>
      <c r="L52" s="21">
        <v>-10.1571797798109</v>
      </c>
      <c r="M52" s="21">
        <v>0.62199525219346197</v>
      </c>
      <c r="N52" s="21">
        <v>8.0761139138298202E-2</v>
      </c>
      <c r="O52" s="21">
        <v>8.3340861403722793E-2</v>
      </c>
      <c r="P52" s="21">
        <v>5.3754147811566601E-2</v>
      </c>
      <c r="Q52" s="21">
        <v>0.35500849275880503</v>
      </c>
      <c r="R52" s="21">
        <v>5.7453101301864797E-3</v>
      </c>
      <c r="S52" s="21">
        <v>8.0066051475372896E-3</v>
      </c>
      <c r="T52" s="21">
        <v>1.00916825836606E-2</v>
      </c>
      <c r="U52" s="21">
        <v>0.64499150724119403</v>
      </c>
      <c r="V52" s="21">
        <v>1.03194261860282</v>
      </c>
      <c r="W52" s="21">
        <v>8.0761139138298202E-2</v>
      </c>
      <c r="X52" s="21">
        <v>9.9450532988276899E-2</v>
      </c>
      <c r="Y52" s="21">
        <v>0.13859324062692799</v>
      </c>
      <c r="Z52" s="21">
        <v>0.121723224485872</v>
      </c>
      <c r="AA52" s="21">
        <v>0.121723224485872</v>
      </c>
      <c r="AB52" s="21">
        <v>6.4235555555555504</v>
      </c>
      <c r="AC52" s="21">
        <v>0.212253329970333</v>
      </c>
      <c r="AD52" s="21">
        <v>1.39358972207082</v>
      </c>
      <c r="AE52" s="21">
        <v>2.6398110906784402</v>
      </c>
      <c r="AF52" s="21">
        <v>2.0338740147221599</v>
      </c>
      <c r="AG52" s="21">
        <v>0</v>
      </c>
      <c r="AH52" s="21">
        <v>1.50818804050267</v>
      </c>
      <c r="AI52" s="21">
        <v>0.106881242919643</v>
      </c>
      <c r="AJ52" s="21">
        <v>0.40178855627131399</v>
      </c>
      <c r="AK52" s="21">
        <v>0.235585449033724</v>
      </c>
      <c r="AL52" s="21">
        <v>6.5153789314134096</v>
      </c>
      <c r="AM52" s="21">
        <v>0</v>
      </c>
      <c r="AN52" s="21">
        <v>0.197496831225628</v>
      </c>
      <c r="AO52" s="21">
        <v>0.586341859061415</v>
      </c>
      <c r="AP52" s="21">
        <v>0.212253329970333</v>
      </c>
      <c r="AQ52" s="21">
        <v>0</v>
      </c>
      <c r="AR52" s="21">
        <v>2.41745514238161</v>
      </c>
      <c r="AS52" s="21">
        <v>2.41745514238161</v>
      </c>
      <c r="AT52" s="21">
        <v>0</v>
      </c>
      <c r="AU52" s="21">
        <v>1.1941337145645701</v>
      </c>
      <c r="AV52" s="21">
        <v>1.1941337145645701</v>
      </c>
      <c r="AW52" s="21">
        <v>8.0170857706431295</v>
      </c>
      <c r="AX52" s="21">
        <v>37.285893726502501</v>
      </c>
      <c r="AY52" s="21">
        <v>69.231780090395802</v>
      </c>
      <c r="AZ52" s="21">
        <v>40.593490644333698</v>
      </c>
      <c r="BA52" s="21">
        <v>40.593490644333698</v>
      </c>
      <c r="BB52" s="21">
        <v>0.13982210147438401</v>
      </c>
      <c r="BC52" s="21">
        <v>8.0170857706431295</v>
      </c>
      <c r="BD52" s="21">
        <v>0</v>
      </c>
      <c r="BE52" s="21">
        <v>43.901110367892898</v>
      </c>
      <c r="BF52" s="21">
        <v>1.1941337145645701</v>
      </c>
    </row>
    <row r="53" spans="1:58" x14ac:dyDescent="0.2">
      <c r="A53" s="21" t="s">
        <v>119</v>
      </c>
      <c r="B53" s="22">
        <v>40999</v>
      </c>
      <c r="C53" s="21">
        <v>2012</v>
      </c>
      <c r="D53" s="21" t="s">
        <v>120</v>
      </c>
      <c r="E53" s="21">
        <v>3.1093142341463098</v>
      </c>
      <c r="F53" s="21">
        <v>3.1093142341463098</v>
      </c>
      <c r="G53" s="21">
        <v>2.1407915893811902</v>
      </c>
      <c r="H53" s="21">
        <v>39.311291644148397</v>
      </c>
      <c r="I53" s="21">
        <v>0</v>
      </c>
      <c r="J53" s="21">
        <v>39.311291644148397</v>
      </c>
      <c r="K53" s="21">
        <v>44.141320088444203</v>
      </c>
      <c r="L53" s="21">
        <v>-4.8300284442958104</v>
      </c>
      <c r="M53" s="21">
        <v>0.61409804183640004</v>
      </c>
      <c r="N53" s="21">
        <v>4.6207353428287502E-2</v>
      </c>
      <c r="O53" s="21">
        <v>2.2545322121689301E-2</v>
      </c>
      <c r="P53" s="21">
        <v>1.5757899773171401E-2</v>
      </c>
      <c r="Q53" s="21">
        <v>0.30105679182060302</v>
      </c>
      <c r="R53" s="21">
        <v>1.6359942053427101E-3</v>
      </c>
      <c r="S53" s="21">
        <v>2.2682410425042101E-3</v>
      </c>
      <c r="T53" s="21">
        <v>5.5577255460483701E-3</v>
      </c>
      <c r="U53" s="21">
        <v>0.69894320817939604</v>
      </c>
      <c r="V53" s="21">
        <v>0.48791632606007201</v>
      </c>
      <c r="W53" s="21">
        <v>4.6207353428287502E-2</v>
      </c>
      <c r="X53" s="21">
        <v>0.111657760871945</v>
      </c>
      <c r="Y53" s="21">
        <v>0.15480905439442699</v>
      </c>
      <c r="Z53" s="21">
        <v>0.13405597557910401</v>
      </c>
      <c r="AA53" s="21">
        <v>0.13405597557910401</v>
      </c>
      <c r="AB53" s="21">
        <v>3.3597887323943598</v>
      </c>
      <c r="AC53" s="21">
        <v>9.2095108331029393E-2</v>
      </c>
      <c r="AD53" s="21">
        <v>1.3864603157497399</v>
      </c>
      <c r="AE53" s="21">
        <v>2.2894185419978799</v>
      </c>
      <c r="AF53" s="21">
        <v>2.0389059461672199</v>
      </c>
      <c r="AG53" s="21">
        <v>0</v>
      </c>
      <c r="AH53" s="21">
        <v>1.5948033252292899</v>
      </c>
      <c r="AI53" s="21">
        <v>0.103820574371723</v>
      </c>
      <c r="AJ53" s="21">
        <v>0.19397951441578101</v>
      </c>
      <c r="AK53" s="21">
        <v>3.8457890743550799E-2</v>
      </c>
      <c r="AL53" s="21">
        <v>6.5070144157814802</v>
      </c>
      <c r="AM53" s="21">
        <v>0</v>
      </c>
      <c r="AN53" s="21">
        <v>9.9047165224533107E-2</v>
      </c>
      <c r="AO53" s="21">
        <v>0.19825748538126001</v>
      </c>
      <c r="AP53" s="21">
        <v>9.2095108331029393E-2</v>
      </c>
      <c r="AQ53" s="21">
        <v>0</v>
      </c>
      <c r="AR53" s="21">
        <v>1.2472832384042101</v>
      </c>
      <c r="AS53" s="21">
        <v>1.2472832384042101</v>
      </c>
      <c r="AT53" s="21">
        <v>0</v>
      </c>
      <c r="AU53" s="21">
        <v>1.6816401710925699</v>
      </c>
      <c r="AV53" s="21">
        <v>1.6816401710925699</v>
      </c>
      <c r="AW53" s="21">
        <v>11.6826725088087</v>
      </c>
      <c r="AX53" s="21">
        <v>185.346281499692</v>
      </c>
      <c r="AY53" s="21">
        <v>594.93642416769399</v>
      </c>
      <c r="AZ53" s="21">
        <v>117.95059941720601</v>
      </c>
      <c r="BA53" s="21">
        <v>117.95059941720601</v>
      </c>
      <c r="BB53" s="21">
        <v>-2.2241553779963099</v>
      </c>
      <c r="BC53" s="21">
        <v>11.6826725088087</v>
      </c>
      <c r="BD53" s="21">
        <v>0</v>
      </c>
      <c r="BE53" s="21">
        <v>126.819283065512</v>
      </c>
      <c r="BF53" s="21">
        <v>1.6816401710925699</v>
      </c>
    </row>
    <row r="54" spans="1:58" x14ac:dyDescent="0.2">
      <c r="A54" s="21" t="s">
        <v>119</v>
      </c>
      <c r="B54" s="22">
        <v>40908</v>
      </c>
      <c r="C54" s="21">
        <v>2011</v>
      </c>
      <c r="D54" s="21" t="s">
        <v>123</v>
      </c>
      <c r="E54" s="21">
        <v>3.0269666046909198</v>
      </c>
      <c r="F54" s="21">
        <v>3.0269666046909198</v>
      </c>
      <c r="G54" s="21">
        <v>1.9843281155080399</v>
      </c>
      <c r="H54" s="21">
        <v>46.366875245927503</v>
      </c>
      <c r="I54" s="21">
        <v>0</v>
      </c>
      <c r="J54" s="21">
        <v>46.366875245927503</v>
      </c>
      <c r="K54" s="21">
        <v>69.320708734964001</v>
      </c>
      <c r="L54" s="21">
        <v>-22.953833489036501</v>
      </c>
      <c r="M54" s="21">
        <v>0.62362760170135001</v>
      </c>
      <c r="N54" s="21">
        <v>0.118834858939092</v>
      </c>
      <c r="O54" s="21">
        <v>0.109286848085713</v>
      </c>
      <c r="P54" s="21">
        <v>8.5801828585500603E-2</v>
      </c>
      <c r="Q54" s="21">
        <v>0.214893373828418</v>
      </c>
      <c r="R54" s="21">
        <v>9.6318843889412996E-3</v>
      </c>
      <c r="S54" s="21">
        <v>1.3563841866561101E-2</v>
      </c>
      <c r="T54" s="21">
        <v>1.5637333618875902E-2</v>
      </c>
      <c r="U54" s="21">
        <v>0.785106626171581</v>
      </c>
      <c r="V54" s="21">
        <v>0.91965311408942396</v>
      </c>
      <c r="W54" s="21">
        <v>0.118834858939092</v>
      </c>
      <c r="X54" s="21">
        <v>0.11092998471526901</v>
      </c>
      <c r="Y54" s="21">
        <v>0.15621416435038099</v>
      </c>
      <c r="Z54" s="21">
        <v>0.135108329552553</v>
      </c>
      <c r="AA54" s="21">
        <v>0.135108329552553</v>
      </c>
      <c r="AB54" s="21">
        <v>9.5816546762589905</v>
      </c>
      <c r="AC54" s="21">
        <v>0.21995837490575601</v>
      </c>
      <c r="AD54" s="21">
        <v>1.4082230764868999</v>
      </c>
      <c r="AE54" s="21">
        <v>1.9410408728784201</v>
      </c>
      <c r="AF54" s="21">
        <v>1.29831332717759</v>
      </c>
      <c r="AG54" s="21">
        <v>0</v>
      </c>
      <c r="AH54" s="21">
        <v>1.8723564563526001</v>
      </c>
      <c r="AI54" s="21">
        <v>0.11225733236376401</v>
      </c>
      <c r="AJ54" s="21">
        <v>0.46301822384076702</v>
      </c>
      <c r="AK54" s="21">
        <v>0.31395070363640498</v>
      </c>
      <c r="AL54" s="21">
        <v>6.7507716812006198</v>
      </c>
      <c r="AM54" s="21">
        <v>0</v>
      </c>
      <c r="AN54" s="21">
        <v>0.21735755386760899</v>
      </c>
      <c r="AO54" s="21">
        <v>0.67805258512756295</v>
      </c>
      <c r="AP54" s="21">
        <v>0.21995837490575601</v>
      </c>
      <c r="AQ54" s="21">
        <v>0</v>
      </c>
      <c r="AR54" s="21">
        <v>3.1060973121844202</v>
      </c>
      <c r="AS54" s="21">
        <v>3.1060973121844202</v>
      </c>
      <c r="AT54" s="21">
        <v>0</v>
      </c>
      <c r="AU54" s="21">
        <v>1.51462748132561</v>
      </c>
      <c r="AV54" s="21">
        <v>1.51462748132561</v>
      </c>
      <c r="AW54" s="21">
        <v>9.5811945319101195</v>
      </c>
      <c r="AX54" s="21">
        <v>27.9166385200128</v>
      </c>
      <c r="AY54" s="21">
        <v>65.010206263583896</v>
      </c>
      <c r="AZ54" s="21">
        <v>44.080338416699099</v>
      </c>
      <c r="BA54" s="21">
        <v>44.080338416699099</v>
      </c>
      <c r="BB54" s="21">
        <v>2.2333310816010301</v>
      </c>
      <c r="BC54" s="21">
        <v>9.5811945319101195</v>
      </c>
      <c r="BD54" s="21">
        <v>0</v>
      </c>
      <c r="BE54" s="21">
        <v>49.520471746214703</v>
      </c>
      <c r="BF54" s="21">
        <v>1.51462748132561</v>
      </c>
    </row>
    <row r="55" spans="1:58" x14ac:dyDescent="0.2">
      <c r="A55" s="21" t="s">
        <v>119</v>
      </c>
      <c r="B55" s="22">
        <v>40816</v>
      </c>
      <c r="C55" s="21">
        <v>2011</v>
      </c>
      <c r="D55" s="21" t="s">
        <v>122</v>
      </c>
      <c r="E55" s="21">
        <v>3.0230851406327699</v>
      </c>
      <c r="F55" s="21">
        <v>3.0230851406327699</v>
      </c>
      <c r="G55" s="21">
        <v>1.992016419352</v>
      </c>
      <c r="H55" s="21">
        <v>36.136864304085002</v>
      </c>
      <c r="I55" s="21">
        <v>0</v>
      </c>
      <c r="J55" s="21">
        <v>36.136864304085002</v>
      </c>
      <c r="K55" s="21">
        <v>59.954184762755197</v>
      </c>
      <c r="L55" s="21">
        <v>-23.8173204586701</v>
      </c>
      <c r="M55" s="21">
        <v>0.64352195160770997</v>
      </c>
      <c r="N55" s="21">
        <v>0.123916165368657</v>
      </c>
      <c r="O55" s="21">
        <v>0.10948583644722799</v>
      </c>
      <c r="P55" s="21">
        <v>7.5658620577394003E-2</v>
      </c>
      <c r="Q55" s="21">
        <v>0.30889823158694601</v>
      </c>
      <c r="R55" s="21">
        <v>8.6187500849894006E-3</v>
      </c>
      <c r="S55" s="21">
        <v>1.2058342644127E-2</v>
      </c>
      <c r="T55" s="21">
        <v>1.6429164410583001E-2</v>
      </c>
      <c r="U55" s="21">
        <v>0.69103569039142898</v>
      </c>
      <c r="V55" s="21">
        <v>0.88354764789164097</v>
      </c>
      <c r="W55" s="21">
        <v>0.123916165368657</v>
      </c>
      <c r="X55" s="21">
        <v>0.11441521312458899</v>
      </c>
      <c r="Y55" s="21">
        <v>0.16007632544769601</v>
      </c>
      <c r="Z55" s="21">
        <v>0.13798775299195901</v>
      </c>
      <c r="AA55" s="21">
        <v>0.13798775299195901</v>
      </c>
      <c r="AB55" s="21">
        <v>9.7875714285714199</v>
      </c>
      <c r="AC55" s="21">
        <v>0.16671843866458799</v>
      </c>
      <c r="AD55" s="21">
        <v>1.3990825264939599</v>
      </c>
      <c r="AE55" s="21">
        <v>2.4905315315315302</v>
      </c>
      <c r="AF55" s="21">
        <v>1.50114625619778</v>
      </c>
      <c r="AG55" s="21">
        <v>0</v>
      </c>
      <c r="AH55" s="21">
        <v>1.9184025398367399</v>
      </c>
      <c r="AI55" s="21">
        <v>0.11391629954676399</v>
      </c>
      <c r="AJ55" s="21">
        <v>0.34983732802303402</v>
      </c>
      <c r="AK55" s="21">
        <v>0.21390892636495201</v>
      </c>
      <c r="AL55" s="21">
        <v>6.3384351749337702</v>
      </c>
      <c r="AM55" s="21">
        <v>0</v>
      </c>
      <c r="AN55" s="21">
        <v>0.167448607157197</v>
      </c>
      <c r="AO55" s="21">
        <v>0.61145255017173905</v>
      </c>
      <c r="AP55" s="21">
        <v>0.16671843866458799</v>
      </c>
      <c r="AQ55" s="21">
        <v>0</v>
      </c>
      <c r="AR55" s="21">
        <v>2.5736882340676899</v>
      </c>
      <c r="AS55" s="21">
        <v>2.5736882340676899</v>
      </c>
      <c r="AT55" s="21">
        <v>0</v>
      </c>
      <c r="AU55" s="21">
        <v>1.3166956021921501</v>
      </c>
      <c r="AV55" s="21">
        <v>1.3166956021921501</v>
      </c>
      <c r="AW55" s="21">
        <v>8.2614481875499592</v>
      </c>
      <c r="AX55" s="21">
        <v>27.298436465343102</v>
      </c>
      <c r="AY55" s="21">
        <v>80.688544855545402</v>
      </c>
      <c r="AZ55" s="21">
        <v>49.337216521569999</v>
      </c>
      <c r="BA55" s="21">
        <v>49.337216521569999</v>
      </c>
      <c r="BB55" s="21">
        <v>-1.0009426703959099</v>
      </c>
      <c r="BC55" s="21">
        <v>8.2614481875499592</v>
      </c>
      <c r="BD55" s="21">
        <v>0</v>
      </c>
      <c r="BE55" s="21">
        <v>42.195250636546099</v>
      </c>
      <c r="BF55" s="21">
        <v>1.3166956021921501</v>
      </c>
    </row>
    <row r="56" spans="1:58" x14ac:dyDescent="0.2">
      <c r="A56" s="21" t="s">
        <v>119</v>
      </c>
      <c r="B56" s="22">
        <v>40724</v>
      </c>
      <c r="C56" s="21">
        <v>2011</v>
      </c>
      <c r="D56" s="21" t="s">
        <v>121</v>
      </c>
      <c r="E56" s="21">
        <v>2.99853009903816</v>
      </c>
      <c r="F56" s="21">
        <v>2.99853009903816</v>
      </c>
      <c r="G56" s="21">
        <v>1.9855668458625799</v>
      </c>
      <c r="H56" s="21">
        <v>39.198219793243197</v>
      </c>
      <c r="I56" s="21">
        <v>0</v>
      </c>
      <c r="J56" s="21">
        <v>39.198219793243197</v>
      </c>
      <c r="K56" s="21">
        <v>56.494384730080398</v>
      </c>
      <c r="L56" s="21">
        <v>-17.296164936837101</v>
      </c>
      <c r="M56" s="21">
        <v>0.644478039238084</v>
      </c>
      <c r="N56" s="21">
        <v>0.15253305537310399</v>
      </c>
      <c r="O56" s="21">
        <v>0.140317560042265</v>
      </c>
      <c r="P56" s="21">
        <v>0.103128480452351</v>
      </c>
      <c r="Q56" s="21">
        <v>0.265302228553983</v>
      </c>
      <c r="R56" s="21">
        <v>1.18001245160248E-2</v>
      </c>
      <c r="S56" s="21">
        <v>1.6598845435102001E-2</v>
      </c>
      <c r="T56" s="21">
        <v>2.0435762871977899E-2</v>
      </c>
      <c r="U56" s="21">
        <v>0.73496489264271903</v>
      </c>
      <c r="V56" s="21">
        <v>0.91991575005850601</v>
      </c>
      <c r="W56" s="21">
        <v>0.15253305537310399</v>
      </c>
      <c r="X56" s="21">
        <v>0.112856917771941</v>
      </c>
      <c r="Y56" s="21">
        <v>0.158752098915099</v>
      </c>
      <c r="Z56" s="21">
        <v>0.13700264194881101</v>
      </c>
      <c r="AA56" s="21">
        <v>0.13700264194881101</v>
      </c>
      <c r="AB56" s="21">
        <v>11.2536212799578</v>
      </c>
      <c r="AC56" s="21">
        <v>0.288003032877587</v>
      </c>
      <c r="AD56" s="21">
        <v>1.4066669730951</v>
      </c>
      <c r="AE56" s="21">
        <v>2.2960226376278801</v>
      </c>
      <c r="AF56" s="21">
        <v>1.5930786825983301</v>
      </c>
      <c r="AG56" s="21">
        <v>0</v>
      </c>
      <c r="AH56" s="21">
        <v>2.0583516566278801</v>
      </c>
      <c r="AI56" s="21">
        <v>0.11442158814195701</v>
      </c>
      <c r="AJ56" s="21">
        <v>0.59730085249076204</v>
      </c>
      <c r="AK56" s="21">
        <v>0.48101645871996901</v>
      </c>
      <c r="AL56" s="21">
        <v>6.5111435535898199</v>
      </c>
      <c r="AM56" s="21">
        <v>0</v>
      </c>
      <c r="AN56" s="21">
        <v>0.284064704286489</v>
      </c>
      <c r="AO56" s="21">
        <v>0.80531687961621901</v>
      </c>
      <c r="AP56" s="21">
        <v>0.288003032877587</v>
      </c>
      <c r="AQ56" s="21">
        <v>0</v>
      </c>
      <c r="AR56" s="21">
        <v>5.1365521470412601</v>
      </c>
      <c r="AS56" s="21">
        <v>5.1365521470412601</v>
      </c>
      <c r="AT56" s="21">
        <v>0</v>
      </c>
      <c r="AU56" s="21">
        <v>2.4112040052111898</v>
      </c>
      <c r="AV56" s="21">
        <v>2.4112040052111898</v>
      </c>
      <c r="AW56" s="21">
        <v>14.980789241654</v>
      </c>
      <c r="AX56" s="21">
        <v>36.315839174454801</v>
      </c>
      <c r="AY56" s="21">
        <v>65.486324696299405</v>
      </c>
      <c r="AZ56" s="21">
        <v>52.737242661958398</v>
      </c>
      <c r="BA56" s="21">
        <v>52.737242661958398</v>
      </c>
      <c r="BB56" s="21">
        <v>-4.3579007009345796</v>
      </c>
      <c r="BC56" s="21">
        <v>14.980789241654</v>
      </c>
      <c r="BD56" s="21">
        <v>0</v>
      </c>
      <c r="BE56" s="21">
        <v>70.238791450287593</v>
      </c>
      <c r="BF56" s="21">
        <v>2.4112040052111898</v>
      </c>
    </row>
    <row r="57" spans="1:58" x14ac:dyDescent="0.2">
      <c r="A57" s="21" t="s">
        <v>119</v>
      </c>
      <c r="B57" s="22">
        <v>40633</v>
      </c>
      <c r="C57" s="21">
        <v>2011</v>
      </c>
      <c r="D57" s="21" t="s">
        <v>120</v>
      </c>
      <c r="E57" s="21">
        <v>3.06639031048396</v>
      </c>
      <c r="F57" s="21">
        <v>3.06639031048396</v>
      </c>
      <c r="G57" s="21">
        <v>2.0975213429229198</v>
      </c>
      <c r="H57" s="21">
        <v>38.480953366521</v>
      </c>
      <c r="I57" s="21">
        <v>0</v>
      </c>
      <c r="J57" s="21">
        <v>38.480953366521</v>
      </c>
      <c r="K57" s="21">
        <v>56.175097818864799</v>
      </c>
      <c r="L57" s="21">
        <v>-17.694144452343799</v>
      </c>
      <c r="M57" s="21">
        <v>0.66800742911297195</v>
      </c>
      <c r="N57" s="21">
        <v>0.161030380932669</v>
      </c>
      <c r="O57" s="21">
        <v>0.155164431760002</v>
      </c>
      <c r="P57" s="21">
        <v>0.117781941373187</v>
      </c>
      <c r="Q57" s="21">
        <v>0.24144830370149301</v>
      </c>
      <c r="R57" s="21">
        <v>1.3384981998617601E-2</v>
      </c>
      <c r="S57" s="21">
        <v>1.8812939068261401E-2</v>
      </c>
      <c r="T57" s="21">
        <v>2.1398545420506399E-2</v>
      </c>
      <c r="U57" s="21">
        <v>0.75907822454674601</v>
      </c>
      <c r="V57" s="21">
        <v>0.96357240702846203</v>
      </c>
      <c r="W57" s="21">
        <v>0.161030380932669</v>
      </c>
      <c r="X57" s="21">
        <v>0.11353280996936101</v>
      </c>
      <c r="Y57" s="21">
        <v>0.15957330659261901</v>
      </c>
      <c r="Z57" s="21">
        <v>0.13761381508644899</v>
      </c>
      <c r="AA57" s="21">
        <v>0.13761381508644899</v>
      </c>
      <c r="AB57" s="21">
        <v>27.291230769230701</v>
      </c>
      <c r="AC57" s="21">
        <v>0.21775416540593601</v>
      </c>
      <c r="AD57" s="21">
        <v>1.40552591480544</v>
      </c>
      <c r="AE57" s="21">
        <v>2.3388193931364798</v>
      </c>
      <c r="AF57" s="21">
        <v>1.6021333917424101</v>
      </c>
      <c r="AG57" s="21">
        <v>0</v>
      </c>
      <c r="AH57" s="21">
        <v>2.1330674127932299</v>
      </c>
      <c r="AI57" s="21">
        <v>0.113642056180818</v>
      </c>
      <c r="AJ57" s="21">
        <v>0.45149767610104902</v>
      </c>
      <c r="AK57" s="21">
        <v>0.34981508659749899</v>
      </c>
      <c r="AL57" s="21">
        <v>6.4770370147082899</v>
      </c>
      <c r="AM57" s="21">
        <v>0</v>
      </c>
      <c r="AN57" s="21">
        <v>0.21754483429737501</v>
      </c>
      <c r="AO57" s="21">
        <v>0.774788232839557</v>
      </c>
      <c r="AP57" s="21">
        <v>0.21775416540593601</v>
      </c>
      <c r="AQ57" s="21">
        <v>0</v>
      </c>
      <c r="AR57" s="21">
        <v>4.4402653227599496</v>
      </c>
      <c r="AS57" s="21">
        <v>4.4402653227599496</v>
      </c>
      <c r="AT57" s="21">
        <v>0</v>
      </c>
      <c r="AU57" s="21">
        <v>3.2385225658847898</v>
      </c>
      <c r="AV57" s="21">
        <v>3.2385225658847898</v>
      </c>
      <c r="AW57" s="21">
        <v>20.275379280545199</v>
      </c>
      <c r="AX57" s="21">
        <v>43.035840308285103</v>
      </c>
      <c r="AY57" s="21">
        <v>120.292124645892</v>
      </c>
      <c r="AZ57" s="21">
        <v>93.200922678906693</v>
      </c>
      <c r="BA57" s="21">
        <v>93.200922678906693</v>
      </c>
      <c r="BB57" s="21">
        <v>-1.29107520924855</v>
      </c>
      <c r="BC57" s="21">
        <v>20.275379280545199</v>
      </c>
      <c r="BD57" s="21">
        <v>0</v>
      </c>
      <c r="BE57" s="21">
        <v>93.917526181429807</v>
      </c>
      <c r="BF57" s="21">
        <v>3.2385225658847898</v>
      </c>
    </row>
    <row r="58" spans="1:58" x14ac:dyDescent="0.2">
      <c r="A58" s="21" t="s">
        <v>119</v>
      </c>
      <c r="B58" s="22">
        <v>40543</v>
      </c>
      <c r="C58" s="21">
        <v>2010</v>
      </c>
      <c r="D58" s="21" t="s">
        <v>123</v>
      </c>
      <c r="E58" s="21">
        <v>2.1837108757207999</v>
      </c>
      <c r="F58" s="21">
        <v>2.1837108757207999</v>
      </c>
      <c r="G58" s="21">
        <v>1.23092156393854</v>
      </c>
      <c r="H58" s="21">
        <v>45.124909554339197</v>
      </c>
      <c r="I58" s="21">
        <v>0</v>
      </c>
      <c r="J58" s="21">
        <v>45.124909554339197</v>
      </c>
      <c r="K58" s="21">
        <v>66.101171030808601</v>
      </c>
      <c r="L58" s="21">
        <v>-20.9762614764694</v>
      </c>
      <c r="M58" s="21">
        <v>0.66558005817095101</v>
      </c>
      <c r="N58" s="21">
        <v>0.19059600433971</v>
      </c>
      <c r="O58" s="21">
        <v>0.194664273270691</v>
      </c>
      <c r="P58" s="21">
        <v>0.159867590073793</v>
      </c>
      <c r="Q58" s="21">
        <v>0.17939984199551801</v>
      </c>
      <c r="R58" s="21">
        <v>2.2465322075223101E-2</v>
      </c>
      <c r="S58" s="21">
        <v>2.8787415635119998E-2</v>
      </c>
      <c r="T58" s="21">
        <v>3.2418818232172499E-2</v>
      </c>
      <c r="U58" s="21">
        <v>0.82124771735329505</v>
      </c>
      <c r="V58" s="21">
        <v>1.0213449854055101</v>
      </c>
      <c r="W58" s="21">
        <v>0.19059600433971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1.2814156653854301</v>
      </c>
      <c r="AE58" s="21">
        <v>1.99446383137061</v>
      </c>
      <c r="AF58" s="21">
        <v>1.3615492524035899</v>
      </c>
      <c r="AG58" s="21">
        <v>0</v>
      </c>
      <c r="AH58" s="21">
        <v>2.4093678436708399</v>
      </c>
      <c r="AI58" s="21">
        <v>0.14052455575800701</v>
      </c>
      <c r="AJ58" s="21">
        <v>0.70890325243172903</v>
      </c>
      <c r="AK58" s="21">
        <v>0.61755697917243801</v>
      </c>
      <c r="AL58" s="21">
        <v>4.3684210526315699</v>
      </c>
      <c r="AM58" s="21">
        <v>0</v>
      </c>
      <c r="AN58" s="21">
        <v>0.311809577113487</v>
      </c>
      <c r="AO58" s="21">
        <v>0.87114423167625699</v>
      </c>
      <c r="AP58" s="21">
        <v>0</v>
      </c>
      <c r="AQ58" s="21">
        <v>0</v>
      </c>
      <c r="AR58" s="21">
        <v>7.7606149341141997</v>
      </c>
      <c r="AS58" s="21">
        <v>7.7606149341141997</v>
      </c>
      <c r="AT58" s="21">
        <v>0</v>
      </c>
      <c r="AU58" s="21">
        <v>2.9241956296722198</v>
      </c>
      <c r="AV58" s="21">
        <v>2.9241956296722198</v>
      </c>
      <c r="AW58" s="21">
        <v>16.239182917472299</v>
      </c>
      <c r="AX58" s="21">
        <v>25.394739030557201</v>
      </c>
      <c r="AY58" s="21">
        <v>59.7839571815298</v>
      </c>
      <c r="AZ58" s="21">
        <v>52.080449445470101</v>
      </c>
      <c r="BA58" s="21">
        <v>52.080449445470101</v>
      </c>
      <c r="BB58" s="21">
        <v>0.66026321479448802</v>
      </c>
      <c r="BC58" s="21">
        <v>16.239182917472299</v>
      </c>
      <c r="BD58" s="21">
        <v>0</v>
      </c>
      <c r="BE58" s="21">
        <v>62.920276375499803</v>
      </c>
      <c r="BF58" s="21">
        <v>2.9241956296722198</v>
      </c>
    </row>
    <row r="59" spans="1:58" x14ac:dyDescent="0.2">
      <c r="A59" s="21" t="s">
        <v>119</v>
      </c>
      <c r="B59" s="22">
        <v>40451</v>
      </c>
      <c r="C59" s="21">
        <v>2010</v>
      </c>
      <c r="D59" s="21" t="s">
        <v>122</v>
      </c>
      <c r="E59" s="21">
        <v>2.3105151893949398</v>
      </c>
      <c r="F59" s="21">
        <v>2.3105151893949398</v>
      </c>
      <c r="G59" s="21">
        <v>1.1774281553265</v>
      </c>
      <c r="H59" s="21">
        <v>42.133025551976601</v>
      </c>
      <c r="I59" s="21">
        <v>0</v>
      </c>
      <c r="J59" s="21">
        <v>42.133025551976601</v>
      </c>
      <c r="K59" s="21">
        <v>67.625336202259206</v>
      </c>
      <c r="L59" s="21">
        <v>-25.492310650282601</v>
      </c>
      <c r="M59" s="21">
        <v>0.66948075230613702</v>
      </c>
      <c r="N59" s="21">
        <v>0.193139715549181</v>
      </c>
      <c r="O59" s="21">
        <v>0.19334220328385701</v>
      </c>
      <c r="P59" s="21">
        <v>0.13289418188534799</v>
      </c>
      <c r="Q59" s="21">
        <v>0.31370024675463998</v>
      </c>
      <c r="R59" s="21">
        <v>1.7050406309954299E-2</v>
      </c>
      <c r="S59" s="21">
        <v>2.1301429082816101E-2</v>
      </c>
      <c r="T59" s="21">
        <v>2.9403334972399001E-2</v>
      </c>
      <c r="U59" s="21">
        <v>0.68735216433961199</v>
      </c>
      <c r="V59" s="21">
        <v>1.0010484002945701</v>
      </c>
      <c r="W59" s="21">
        <v>0.193139715549181</v>
      </c>
      <c r="X59" s="21">
        <v>1.2444466072741699E-2</v>
      </c>
      <c r="Y59" s="21">
        <v>1.55471316461977E-2</v>
      </c>
      <c r="Z59" s="21">
        <v>1.53091187614265E-2</v>
      </c>
      <c r="AA59" s="21">
        <v>1.53091187614265E-2</v>
      </c>
      <c r="AB59" s="21">
        <v>75.206153846153796</v>
      </c>
      <c r="AC59" s="21">
        <v>1.33822481109594</v>
      </c>
      <c r="AD59" s="21">
        <v>1.2493209074073399</v>
      </c>
      <c r="AE59" s="21">
        <v>2.1360915533818701</v>
      </c>
      <c r="AF59" s="21">
        <v>1.3308621450815501</v>
      </c>
      <c r="AG59" s="21">
        <v>0</v>
      </c>
      <c r="AH59" s="21">
        <v>2.0882896522704102</v>
      </c>
      <c r="AI59" s="21">
        <v>0.12830062285694499</v>
      </c>
      <c r="AJ59" s="21">
        <v>0.25243141797337898</v>
      </c>
      <c r="AK59" s="21">
        <v>0.14807878120791901</v>
      </c>
      <c r="AL59" s="21">
        <v>4.0328728862559302</v>
      </c>
      <c r="AM59" s="21">
        <v>0</v>
      </c>
      <c r="AN59" s="21">
        <v>0.129800564397519</v>
      </c>
      <c r="AO59" s="21">
        <v>0.58660994893882501</v>
      </c>
      <c r="AP59" s="21">
        <v>1.33822481109594</v>
      </c>
      <c r="AQ59" s="21">
        <v>0</v>
      </c>
      <c r="AR59" s="21">
        <v>2.4190228996392</v>
      </c>
      <c r="AS59" s="21">
        <v>2.4190228996392</v>
      </c>
      <c r="AT59" s="21">
        <v>0</v>
      </c>
      <c r="AU59" s="21">
        <v>2.5014662177855498</v>
      </c>
      <c r="AV59" s="21">
        <v>2.5014662177855498</v>
      </c>
      <c r="AW59" s="21">
        <v>15.606009589028901</v>
      </c>
      <c r="AX59" s="21">
        <v>29.357962417219699</v>
      </c>
      <c r="AY59" s="21">
        <v>204.95846705670201</v>
      </c>
      <c r="AZ59" s="21">
        <v>120.23067589471199</v>
      </c>
      <c r="BA59" s="21">
        <v>120.23067589471199</v>
      </c>
      <c r="BB59" s="21">
        <v>7.3394906043049302</v>
      </c>
      <c r="BC59" s="21">
        <v>15.606009589028901</v>
      </c>
      <c r="BD59" s="21">
        <v>0</v>
      </c>
      <c r="BE59" s="21">
        <v>60.669768111313203</v>
      </c>
      <c r="BF59" s="21">
        <v>2.5014662177855498</v>
      </c>
    </row>
    <row r="60" spans="1:58" x14ac:dyDescent="0.2">
      <c r="A60" s="21" t="s">
        <v>119</v>
      </c>
      <c r="B60" s="22">
        <v>40359</v>
      </c>
      <c r="C60" s="21">
        <v>2010</v>
      </c>
      <c r="D60" s="21" t="s">
        <v>121</v>
      </c>
      <c r="E60" s="21">
        <v>2.37449703894861</v>
      </c>
      <c r="F60" s="21">
        <v>2.37449703894861</v>
      </c>
      <c r="G60" s="21">
        <v>1.35959063700073</v>
      </c>
      <c r="H60" s="21">
        <v>36.020699172033098</v>
      </c>
      <c r="I60" s="21">
        <v>0</v>
      </c>
      <c r="J60" s="21">
        <v>36.020699172033098</v>
      </c>
      <c r="K60" s="21">
        <v>68.759839428072397</v>
      </c>
      <c r="L60" s="21">
        <v>-32.739140256039299</v>
      </c>
      <c r="M60" s="21">
        <v>0.67457630583665495</v>
      </c>
      <c r="N60" s="21">
        <v>0.18908105897986299</v>
      </c>
      <c r="O60" s="21">
        <v>0.19323622610651101</v>
      </c>
      <c r="P60" s="21">
        <v>0.13340590820811599</v>
      </c>
      <c r="Q60" s="21">
        <v>0.31051136513914801</v>
      </c>
      <c r="R60" s="21">
        <v>1.6852465036664901E-2</v>
      </c>
      <c r="S60" s="21">
        <v>2.1149601942941701E-2</v>
      </c>
      <c r="T60" s="21">
        <v>2.8356471900452901E-2</v>
      </c>
      <c r="U60" s="21">
        <v>0.69037732156176101</v>
      </c>
      <c r="V60" s="21">
        <v>1.0219755862859301</v>
      </c>
      <c r="W60" s="21">
        <v>0.18908105897986299</v>
      </c>
      <c r="X60" s="21">
        <v>1.2260587653388E-2</v>
      </c>
      <c r="Y60" s="21">
        <v>1.53868616781904E-2</v>
      </c>
      <c r="Z60" s="21">
        <v>1.5153693886445999E-2</v>
      </c>
      <c r="AA60" s="21">
        <v>1.5153693886445999E-2</v>
      </c>
      <c r="AB60" s="21">
        <v>90.898280098280097</v>
      </c>
      <c r="AC60" s="21">
        <v>2.3311532385465998</v>
      </c>
      <c r="AD60" s="21">
        <v>1.2549856591856301</v>
      </c>
      <c r="AE60" s="21">
        <v>2.4985633835191301</v>
      </c>
      <c r="AF60" s="21">
        <v>1.30890358017991</v>
      </c>
      <c r="AG60" s="21">
        <v>0</v>
      </c>
      <c r="AH60" s="21">
        <v>2.0985816393948999</v>
      </c>
      <c r="AI60" s="21">
        <v>0.12632472776524001</v>
      </c>
      <c r="AJ60" s="21">
        <v>0.42203739825307002</v>
      </c>
      <c r="AK60" s="21">
        <v>0.33556800003050702</v>
      </c>
      <c r="AL60" s="21">
        <v>4.2393858098664703</v>
      </c>
      <c r="AM60" s="21">
        <v>0</v>
      </c>
      <c r="AN60" s="21">
        <v>0.226252683226004</v>
      </c>
      <c r="AO60" s="21">
        <v>0.79511437000492402</v>
      </c>
      <c r="AP60" s="21">
        <v>2.3311532385465998</v>
      </c>
      <c r="AQ60" s="21">
        <v>0</v>
      </c>
      <c r="AR60" s="21">
        <v>4.8807717750826898</v>
      </c>
      <c r="AS60" s="21">
        <v>4.8807717750826898</v>
      </c>
      <c r="AT60" s="21">
        <v>0</v>
      </c>
      <c r="AU60" s="21">
        <v>1.93948120590861</v>
      </c>
      <c r="AV60" s="21">
        <v>1.93948120590861</v>
      </c>
      <c r="AW60" s="21">
        <v>12.233717325973601</v>
      </c>
      <c r="AX60" s="21">
        <v>22.925741240201901</v>
      </c>
      <c r="AY60" s="21">
        <v>68.004100503997293</v>
      </c>
      <c r="AZ60" s="21">
        <v>54.071037529987301</v>
      </c>
      <c r="BA60" s="21">
        <v>54.071037529987301</v>
      </c>
      <c r="BB60" s="21">
        <v>-1.1844966307437601</v>
      </c>
      <c r="BC60" s="21">
        <v>12.233717325973601</v>
      </c>
      <c r="BD60" s="21">
        <v>0</v>
      </c>
      <c r="BE60" s="21">
        <v>45.516477990173101</v>
      </c>
      <c r="BF60" s="21">
        <v>1.93948120590861</v>
      </c>
    </row>
    <row r="61" spans="1:58" x14ac:dyDescent="0.2">
      <c r="A61" s="21" t="s">
        <v>119</v>
      </c>
      <c r="B61" s="22">
        <v>40268</v>
      </c>
      <c r="C61" s="21">
        <v>2010</v>
      </c>
      <c r="D61" s="21" t="s">
        <v>120</v>
      </c>
      <c r="E61" s="21">
        <v>2.3877426797710499</v>
      </c>
      <c r="F61" s="21">
        <v>2.3877426797710499</v>
      </c>
      <c r="G61" s="21">
        <v>1.37349818986067</v>
      </c>
      <c r="H61" s="21">
        <v>39.736297114455297</v>
      </c>
      <c r="I61" s="21">
        <v>0</v>
      </c>
      <c r="J61" s="21">
        <v>39.736297114455297</v>
      </c>
      <c r="K61" s="21">
        <v>68.961766085489799</v>
      </c>
      <c r="L61" s="21">
        <v>-29.225468971034498</v>
      </c>
      <c r="M61" s="21">
        <v>0.67062122377599298</v>
      </c>
      <c r="N61" s="21">
        <v>0.17561783791246699</v>
      </c>
      <c r="O61" s="21">
        <v>0.177216535286395</v>
      </c>
      <c r="P61" s="21">
        <v>0.178733051506764</v>
      </c>
      <c r="Q61" s="21">
        <v>-1.78011636606463E-2</v>
      </c>
      <c r="R61" s="21">
        <v>2.1242431207744501E-2</v>
      </c>
      <c r="S61" s="21">
        <v>2.6656266612672602E-2</v>
      </c>
      <c r="T61" s="21">
        <v>2.4950561080941899E-2</v>
      </c>
      <c r="U61" s="21">
        <v>1.00855741941866</v>
      </c>
      <c r="V61" s="21">
        <v>1.00910327443346</v>
      </c>
      <c r="W61" s="21">
        <v>0.17561783791246699</v>
      </c>
      <c r="X61" s="21">
        <v>1.20561524782402E-2</v>
      </c>
      <c r="Y61" s="21">
        <v>1.5128777475614001E-2</v>
      </c>
      <c r="Z61" s="21">
        <v>1.4903308635615399E-2</v>
      </c>
      <c r="AA61" s="21">
        <v>1.4903308635615399E-2</v>
      </c>
      <c r="AB61" s="21">
        <v>100.17</v>
      </c>
      <c r="AC61" s="21">
        <v>0.956468199101279</v>
      </c>
      <c r="AD61" s="21">
        <v>1.2548595004019301</v>
      </c>
      <c r="AE61" s="21">
        <v>2.2649317257913202</v>
      </c>
      <c r="AF61" s="21">
        <v>1.30507098510832</v>
      </c>
      <c r="AG61" s="21">
        <v>0</v>
      </c>
      <c r="AH61" s="21">
        <v>1.99280281773179</v>
      </c>
      <c r="AI61" s="21">
        <v>0.118850044961832</v>
      </c>
      <c r="AJ61" s="21">
        <v>0.16990795197460901</v>
      </c>
      <c r="AK61" s="21">
        <v>9.7361366693466803E-2</v>
      </c>
      <c r="AL61" s="21">
        <v>4.4452998324829496</v>
      </c>
      <c r="AM61" s="21">
        <v>0</v>
      </c>
      <c r="AN61" s="21">
        <v>9.7024165642141599E-2</v>
      </c>
      <c r="AO61" s="21">
        <v>0.57302419081607303</v>
      </c>
      <c r="AP61" s="21">
        <v>0.956468199101279</v>
      </c>
      <c r="AQ61" s="21">
        <v>0</v>
      </c>
      <c r="AR61" s="21">
        <v>2.3420530589573301</v>
      </c>
      <c r="AS61" s="21">
        <v>2.3420530589573301</v>
      </c>
      <c r="AT61" s="21">
        <v>0</v>
      </c>
      <c r="AU61" s="21">
        <v>2.6128592778237798</v>
      </c>
      <c r="AV61" s="21">
        <v>2.6128592778237798</v>
      </c>
      <c r="AW61" s="21">
        <v>17.519494333883401</v>
      </c>
      <c r="AX61" s="21">
        <v>24.505112773196799</v>
      </c>
      <c r="AY61" s="21">
        <v>315.114722008711</v>
      </c>
      <c r="AZ61" s="21">
        <v>180.56835859327299</v>
      </c>
      <c r="BA61" s="21">
        <v>180.56835859327299</v>
      </c>
      <c r="BB61" s="21">
        <v>4.0427450234623803E-2</v>
      </c>
      <c r="BC61" s="21">
        <v>17.519494333883401</v>
      </c>
      <c r="BD61" s="21">
        <v>0</v>
      </c>
      <c r="BE61" s="21">
        <v>72.292209869083507</v>
      </c>
      <c r="BF61" s="21">
        <v>2.6128592778237798</v>
      </c>
    </row>
    <row r="62" spans="1:58" x14ac:dyDescent="0.2">
      <c r="A62" s="21" t="s">
        <v>119</v>
      </c>
      <c r="B62" s="22">
        <v>40178</v>
      </c>
      <c r="C62" s="21">
        <v>2009</v>
      </c>
      <c r="D62" s="21" t="s">
        <v>123</v>
      </c>
      <c r="E62" s="21">
        <v>2.0925936828792202</v>
      </c>
      <c r="F62" s="21">
        <v>2.0925936828792202</v>
      </c>
      <c r="G62" s="21">
        <v>1.16640536130281</v>
      </c>
      <c r="H62" s="21">
        <v>43.845668508498498</v>
      </c>
      <c r="I62" s="21">
        <v>0</v>
      </c>
      <c r="J62" s="21">
        <v>43.845668508498498</v>
      </c>
      <c r="K62" s="21">
        <v>68.956860094560994</v>
      </c>
      <c r="L62" s="21">
        <v>-25.1111915860624</v>
      </c>
      <c r="M62" s="21">
        <v>0.663689357100824</v>
      </c>
      <c r="N62" s="21">
        <v>6.2159170814506002E-3</v>
      </c>
      <c r="O62" s="21">
        <v>4.1935134377250501E-3</v>
      </c>
      <c r="P62" s="21">
        <v>2.4328326184816201E-2</v>
      </c>
      <c r="Q62" s="21">
        <v>-4.35283687943262</v>
      </c>
      <c r="R62" s="21">
        <v>3.01755024825885E-3</v>
      </c>
      <c r="S62" s="21">
        <v>3.9339513882877299E-3</v>
      </c>
      <c r="T62" s="21">
        <v>9.4167201171200502E-4</v>
      </c>
      <c r="U62" s="21">
        <v>5.8014184397163104</v>
      </c>
      <c r="V62" s="21">
        <v>0.67464114832535804</v>
      </c>
      <c r="W62" s="21">
        <v>6.2159170814506002E-3</v>
      </c>
      <c r="X62" s="21">
        <v>2.2429394080284101E-2</v>
      </c>
      <c r="Y62" s="21">
        <v>2.9240986469570601E-2</v>
      </c>
      <c r="Z62" s="21">
        <v>2.8410242940160101E-2</v>
      </c>
      <c r="AA62" s="21">
        <v>2.8410242940160101E-2</v>
      </c>
      <c r="AB62" s="21">
        <v>0</v>
      </c>
      <c r="AC62" s="21">
        <v>1.5248905988428401</v>
      </c>
      <c r="AD62" s="21">
        <v>1.3036904325148</v>
      </c>
      <c r="AE62" s="21">
        <v>2.0526542999921502</v>
      </c>
      <c r="AF62" s="21">
        <v>1.3051638354266999</v>
      </c>
      <c r="AG62" s="21">
        <v>0</v>
      </c>
      <c r="AH62" s="21">
        <v>2.0641093435842</v>
      </c>
      <c r="AI62" s="21">
        <v>0.124034437278392</v>
      </c>
      <c r="AJ62" s="21">
        <v>0.49814733440661901</v>
      </c>
      <c r="AK62" s="21">
        <v>0.42160183136617502</v>
      </c>
      <c r="AL62" s="21">
        <v>4.1740047319247502</v>
      </c>
      <c r="AM62" s="21">
        <v>0</v>
      </c>
      <c r="AN62" s="21">
        <v>0.275749001013326</v>
      </c>
      <c r="AO62" s="21">
        <v>0.84633963136303203</v>
      </c>
      <c r="AP62" s="21">
        <v>1.5248905988428401</v>
      </c>
      <c r="AQ62" s="21">
        <v>0</v>
      </c>
      <c r="AR62" s="21">
        <v>6.5078589155448601</v>
      </c>
      <c r="AS62" s="21">
        <v>6.5078589155448601</v>
      </c>
      <c r="AT62" s="21">
        <v>0</v>
      </c>
      <c r="AU62" s="21">
        <v>2.3872390596853101</v>
      </c>
      <c r="AV62" s="21">
        <v>2.3872390596853101</v>
      </c>
      <c r="AW62" s="21">
        <v>14.7631540893129</v>
      </c>
      <c r="AX62" s="21">
        <v>151.70745797677199</v>
      </c>
      <c r="AY62" s="21">
        <v>63.258738496408903</v>
      </c>
      <c r="AZ62" s="21">
        <v>53.538377419541199</v>
      </c>
      <c r="BA62" s="21">
        <v>53.538377419541199</v>
      </c>
      <c r="BB62" s="21">
        <v>-2.0907143218159798</v>
      </c>
      <c r="BC62" s="21">
        <v>14.7631540893129</v>
      </c>
      <c r="BD62" s="21">
        <v>0</v>
      </c>
      <c r="BE62" s="21">
        <v>273.13740785379298</v>
      </c>
      <c r="BF62" s="21">
        <v>2.3872390596853101</v>
      </c>
    </row>
    <row r="63" spans="1:58" x14ac:dyDescent="0.2">
      <c r="A63" s="21" t="s">
        <v>119</v>
      </c>
      <c r="B63" s="22">
        <v>40086</v>
      </c>
      <c r="C63" s="21">
        <v>2009</v>
      </c>
      <c r="D63" s="21" t="s">
        <v>122</v>
      </c>
      <c r="E63" s="21">
        <v>2.4497802484886</v>
      </c>
      <c r="F63" s="21">
        <v>2.4497802484886</v>
      </c>
      <c r="G63" s="21">
        <v>1.4941718077411901</v>
      </c>
      <c r="H63" s="21">
        <v>40.770968258746002</v>
      </c>
      <c r="I63" s="21">
        <v>0</v>
      </c>
      <c r="J63" s="21">
        <v>40.770968258746002</v>
      </c>
      <c r="K63" s="21">
        <v>76.463335519064699</v>
      </c>
      <c r="L63" s="21">
        <v>-35.692367260318598</v>
      </c>
      <c r="M63" s="21">
        <v>0.652016234743516</v>
      </c>
      <c r="N63" s="21">
        <v>0.15530177980172599</v>
      </c>
      <c r="O63" s="21">
        <v>0.15740515977434399</v>
      </c>
      <c r="P63" s="21">
        <v>0.101692899241666</v>
      </c>
      <c r="Q63" s="21">
        <v>0.35394176793535198</v>
      </c>
      <c r="R63" s="21">
        <v>1.13003707491603E-2</v>
      </c>
      <c r="S63" s="21">
        <v>1.4064137138513901E-2</v>
      </c>
      <c r="T63" s="21">
        <v>2.0210298936469601E-2</v>
      </c>
      <c r="U63" s="21">
        <v>0.64605823206464696</v>
      </c>
      <c r="V63" s="21">
        <v>1.01354382400062</v>
      </c>
      <c r="W63" s="21">
        <v>0.15530177980172599</v>
      </c>
      <c r="X63" s="21">
        <v>2.3379086801753299E-2</v>
      </c>
      <c r="Y63" s="21">
        <v>2.9096981882431601E-2</v>
      </c>
      <c r="Z63" s="21">
        <v>2.82742855092309E-2</v>
      </c>
      <c r="AA63" s="21">
        <v>2.82742855092309E-2</v>
      </c>
      <c r="AB63" s="21">
        <v>0</v>
      </c>
      <c r="AC63" s="21">
        <v>1.2919241042326399</v>
      </c>
      <c r="AD63" s="21">
        <v>1.2445730720435699</v>
      </c>
      <c r="AE63" s="21">
        <v>2.2074530933096801</v>
      </c>
      <c r="AF63" s="21">
        <v>1.17703471067594</v>
      </c>
      <c r="AG63" s="21">
        <v>0</v>
      </c>
      <c r="AH63" s="21">
        <v>1.8316726469162801</v>
      </c>
      <c r="AI63" s="21">
        <v>0.11112251527322201</v>
      </c>
      <c r="AJ63" s="21">
        <v>0.427477389773955</v>
      </c>
      <c r="AK63" s="21">
        <v>0.36298527519766</v>
      </c>
      <c r="AL63" s="21">
        <v>3.94667460744677</v>
      </c>
      <c r="AM63" s="21">
        <v>0</v>
      </c>
      <c r="AN63" s="21">
        <v>0.27180815426890198</v>
      </c>
      <c r="AO63" s="21">
        <v>0.84913327319978904</v>
      </c>
      <c r="AP63" s="21">
        <v>1.2919241042326399</v>
      </c>
      <c r="AQ63" s="21">
        <v>0</v>
      </c>
      <c r="AR63" s="21">
        <v>6.62836677913928</v>
      </c>
      <c r="AS63" s="21">
        <v>6.62836677913928</v>
      </c>
      <c r="AT63" s="21">
        <v>0</v>
      </c>
      <c r="AU63" s="21">
        <v>2.3760585635867302</v>
      </c>
      <c r="AV63" s="21">
        <v>2.3760585635867302</v>
      </c>
      <c r="AW63" s="21">
        <v>17.1804556311839</v>
      </c>
      <c r="AX63" s="21">
        <v>42.236124054137903</v>
      </c>
      <c r="AY63" s="21">
        <v>74.438281236853101</v>
      </c>
      <c r="AZ63" s="21">
        <v>63.208021398015497</v>
      </c>
      <c r="BA63" s="21">
        <v>63.208021398015497</v>
      </c>
      <c r="BB63" s="21">
        <v>9.7467978586472104E-2</v>
      </c>
      <c r="BC63" s="21">
        <v>17.1804556311839</v>
      </c>
      <c r="BD63" s="21">
        <v>0</v>
      </c>
      <c r="BE63" s="21">
        <v>75.2530347669571</v>
      </c>
      <c r="BF63" s="21">
        <v>2.3760585635867302</v>
      </c>
    </row>
    <row r="64" spans="1:58" x14ac:dyDescent="0.2">
      <c r="A64" s="21" t="s">
        <v>119</v>
      </c>
      <c r="B64" s="22">
        <v>39994</v>
      </c>
      <c r="C64" s="21">
        <v>2009</v>
      </c>
      <c r="D64" s="21" t="s">
        <v>121</v>
      </c>
      <c r="E64" s="21">
        <v>2.44399983048373</v>
      </c>
      <c r="F64" s="21">
        <v>2.44399983048373</v>
      </c>
      <c r="G64" s="21">
        <v>1.46363263941535</v>
      </c>
      <c r="H64" s="21">
        <v>49.114340323743598</v>
      </c>
      <c r="I64" s="21">
        <v>0</v>
      </c>
      <c r="J64" s="21">
        <v>49.114340323743598</v>
      </c>
      <c r="K64" s="21">
        <v>74.442354027297398</v>
      </c>
      <c r="L64" s="21">
        <v>-25.3280137035538</v>
      </c>
      <c r="M64" s="21">
        <v>0.63634987912706897</v>
      </c>
      <c r="N64" s="21">
        <v>0.121686803677182</v>
      </c>
      <c r="O64" s="21">
        <v>0.123305648917866</v>
      </c>
      <c r="P64" s="21">
        <v>1.8781402482059801E-2</v>
      </c>
      <c r="Q64" s="21">
        <v>0.84768416818786496</v>
      </c>
      <c r="R64" s="21">
        <v>2.0439366810033298E-3</v>
      </c>
      <c r="S64" s="21">
        <v>2.5390122350166999E-3</v>
      </c>
      <c r="T64" s="21">
        <v>1.5524219420865E-2</v>
      </c>
      <c r="U64" s="21">
        <v>0.15231583181213401</v>
      </c>
      <c r="V64" s="21">
        <v>1.01330337548333</v>
      </c>
      <c r="W64" s="21">
        <v>0.121686803677182</v>
      </c>
      <c r="X64" s="21">
        <v>2.2288306755744201E-2</v>
      </c>
      <c r="Y64" s="21">
        <v>2.7686906388343199E-2</v>
      </c>
      <c r="Z64" s="21">
        <v>2.6940993619977899E-2</v>
      </c>
      <c r="AA64" s="21">
        <v>2.6940993619977899E-2</v>
      </c>
      <c r="AB64" s="21">
        <v>0</v>
      </c>
      <c r="AC64" s="21">
        <v>0.92319776466935699</v>
      </c>
      <c r="AD64" s="21">
        <v>1.24221667853739</v>
      </c>
      <c r="AE64" s="21">
        <v>1.83245869550019</v>
      </c>
      <c r="AF64" s="21">
        <v>1.2089891725750299</v>
      </c>
      <c r="AG64" s="21">
        <v>0</v>
      </c>
      <c r="AH64" s="21">
        <v>1.7541155843460501</v>
      </c>
      <c r="AI64" s="21">
        <v>0.10882769180606799</v>
      </c>
      <c r="AJ64" s="21">
        <v>0.28422783188843498</v>
      </c>
      <c r="AK64" s="21">
        <v>0.197824528536335</v>
      </c>
      <c r="AL64" s="21">
        <v>3.78147025931696</v>
      </c>
      <c r="AM64" s="21">
        <v>0</v>
      </c>
      <c r="AN64" s="21">
        <v>0.18907425705431199</v>
      </c>
      <c r="AO64" s="21">
        <v>0.69600688722836102</v>
      </c>
      <c r="AP64" s="21">
        <v>0.92319776466935699</v>
      </c>
      <c r="AQ64" s="21">
        <v>0</v>
      </c>
      <c r="AR64" s="21">
        <v>3.2895482100977902</v>
      </c>
      <c r="AS64" s="21">
        <v>3.2895482100977902</v>
      </c>
      <c r="AT64" s="21">
        <v>0</v>
      </c>
      <c r="AU64" s="21">
        <v>2.1223381330274602</v>
      </c>
      <c r="AV64" s="21">
        <v>2.1223381330274602</v>
      </c>
      <c r="AW64" s="21">
        <v>15.6992101612105</v>
      </c>
      <c r="AX64" s="21">
        <v>208.97281467939601</v>
      </c>
      <c r="AY64" s="21">
        <v>119.297643091135</v>
      </c>
      <c r="AZ64" s="21">
        <v>83.0319812215414</v>
      </c>
      <c r="BA64" s="21">
        <v>83.0319812215414</v>
      </c>
      <c r="BB64" s="21">
        <v>-0.46136855188957498</v>
      </c>
      <c r="BC64" s="21">
        <v>15.6992101612105</v>
      </c>
      <c r="BD64" s="21">
        <v>0</v>
      </c>
      <c r="BE64" s="21">
        <v>77.654086132815195</v>
      </c>
      <c r="BF64" s="21">
        <v>2.1223381330274602</v>
      </c>
    </row>
    <row r="65" spans="1:58" x14ac:dyDescent="0.2">
      <c r="A65" s="21" t="s">
        <v>119</v>
      </c>
      <c r="B65" s="22">
        <v>39903</v>
      </c>
      <c r="C65" s="21">
        <v>2009</v>
      </c>
      <c r="D65" s="21" t="s">
        <v>120</v>
      </c>
      <c r="E65" s="21">
        <v>2.7661799281025798</v>
      </c>
      <c r="F65" s="21">
        <v>2.7661799281025798</v>
      </c>
      <c r="G65" s="21">
        <v>2.0110644589237801</v>
      </c>
      <c r="H65" s="21">
        <v>42.628820583551303</v>
      </c>
      <c r="I65" s="21">
        <v>0</v>
      </c>
      <c r="J65" s="21">
        <v>42.628820583551303</v>
      </c>
      <c r="K65" s="21">
        <v>72.300455845548797</v>
      </c>
      <c r="L65" s="21">
        <v>-29.671635261997402</v>
      </c>
      <c r="M65" s="21">
        <v>0.64862866617027504</v>
      </c>
      <c r="N65" s="21">
        <v>0.1062546536628</v>
      </c>
      <c r="O65" s="21">
        <v>0.106600120651728</v>
      </c>
      <c r="P65" s="21">
        <v>-5.8362983735571099E-3</v>
      </c>
      <c r="Q65" s="21">
        <v>1.05474945373302</v>
      </c>
      <c r="R65" s="21">
        <v>-6.3117875888178904E-4</v>
      </c>
      <c r="S65" s="21">
        <v>-7.65052668558599E-4</v>
      </c>
      <c r="T65" s="21">
        <v>1.33787695446888E-2</v>
      </c>
      <c r="U65" s="21">
        <v>-5.4749453733028898E-2</v>
      </c>
      <c r="V65" s="21">
        <v>1.0032513116086601</v>
      </c>
      <c r="W65" s="21">
        <v>0.1062546536628</v>
      </c>
      <c r="X65" s="21">
        <v>1.1403956670002701E-2</v>
      </c>
      <c r="Y65" s="21">
        <v>1.3822752048831599E-2</v>
      </c>
      <c r="Z65" s="21">
        <v>1.36342886573587E-2</v>
      </c>
      <c r="AA65" s="21">
        <v>1.36342886573587E-2</v>
      </c>
      <c r="AB65" s="21">
        <v>0</v>
      </c>
      <c r="AC65" s="21">
        <v>2.0335186518080901</v>
      </c>
      <c r="AD65" s="21">
        <v>1.2121014178518601</v>
      </c>
      <c r="AE65" s="21">
        <v>2.11124771382315</v>
      </c>
      <c r="AF65" s="21">
        <v>1.2448054296125199</v>
      </c>
      <c r="AG65" s="21">
        <v>0</v>
      </c>
      <c r="AH65" s="21">
        <v>1.7558222357017399</v>
      </c>
      <c r="AI65" s="21">
        <v>0.10814710257815199</v>
      </c>
      <c r="AJ65" s="21">
        <v>0.31246365094226197</v>
      </c>
      <c r="AK65" s="21">
        <v>0.24720028831357499</v>
      </c>
      <c r="AL65" s="21">
        <v>4.22859719809545</v>
      </c>
      <c r="AM65" s="21">
        <v>0</v>
      </c>
      <c r="AN65" s="21">
        <v>0.21443162174505301</v>
      </c>
      <c r="AO65" s="21">
        <v>0.79113294480212304</v>
      </c>
      <c r="AP65" s="21">
        <v>2.0335186518080901</v>
      </c>
      <c r="AQ65" s="21">
        <v>0</v>
      </c>
      <c r="AR65" s="21">
        <v>4.78773447087009</v>
      </c>
      <c r="AS65" s="21">
        <v>4.78773447087009</v>
      </c>
      <c r="AT65" s="21">
        <v>0</v>
      </c>
      <c r="AU65" s="21">
        <v>1.3538784482261701</v>
      </c>
      <c r="AV65" s="21">
        <v>1.3538784482261701</v>
      </c>
      <c r="AW65" s="21">
        <v>10.328228251609801</v>
      </c>
      <c r="AX65" s="21">
        <v>-442.41347813901302</v>
      </c>
      <c r="AY65" s="21">
        <v>60.881806015165097</v>
      </c>
      <c r="AZ65" s="21">
        <v>48.165602477649202</v>
      </c>
      <c r="BA65" s="21">
        <v>48.165602477649202</v>
      </c>
      <c r="BB65" s="21">
        <v>4.2786603301645396</v>
      </c>
      <c r="BC65" s="21">
        <v>10.328228251609801</v>
      </c>
      <c r="BD65" s="21">
        <v>0</v>
      </c>
      <c r="BE65" s="21">
        <v>48.537002594276302</v>
      </c>
      <c r="BF65" s="21">
        <v>1.3538784482261701</v>
      </c>
    </row>
    <row r="66" spans="1:58" x14ac:dyDescent="0.2">
      <c r="A66" s="21" t="s">
        <v>119</v>
      </c>
      <c r="B66" s="22">
        <v>39813</v>
      </c>
      <c r="C66" s="21">
        <v>2008</v>
      </c>
      <c r="D66" s="21" t="s">
        <v>123</v>
      </c>
      <c r="E66" s="21">
        <v>2.6653221150661</v>
      </c>
      <c r="F66" s="21">
        <v>2.6653221150661</v>
      </c>
      <c r="G66" s="21">
        <v>1.91090752500922</v>
      </c>
      <c r="H66" s="21">
        <v>41.9031871383973</v>
      </c>
      <c r="I66" s="21">
        <v>0</v>
      </c>
      <c r="J66" s="21">
        <v>41.9031871383973</v>
      </c>
      <c r="K66" s="21">
        <v>73.904295526998993</v>
      </c>
      <c r="L66" s="21">
        <v>-32.001108388601601</v>
      </c>
      <c r="M66" s="21">
        <v>0.67052267856930103</v>
      </c>
      <c r="N66" s="21">
        <v>0.205604157259448</v>
      </c>
      <c r="O66" s="21">
        <v>0.20008056368591801</v>
      </c>
      <c r="P66" s="21">
        <v>0.14345100612565501</v>
      </c>
      <c r="Q66" s="21">
        <v>0.28303377657991102</v>
      </c>
      <c r="R66" s="21">
        <v>1.8431851222865302E-2</v>
      </c>
      <c r="S66" s="21">
        <v>2.2448213603370699E-2</v>
      </c>
      <c r="T66" s="21">
        <v>3.0970858124422601E-2</v>
      </c>
      <c r="U66" s="21">
        <v>0.71696622342008798</v>
      </c>
      <c r="V66" s="21">
        <v>0.97313481571989802</v>
      </c>
      <c r="W66" s="21">
        <v>0.205604157259448</v>
      </c>
      <c r="X66" s="21">
        <v>0</v>
      </c>
      <c r="Y66" s="21">
        <v>0</v>
      </c>
      <c r="Z66" s="21">
        <v>1.3071845144691801E-2</v>
      </c>
      <c r="AA66" s="21">
        <v>0</v>
      </c>
      <c r="AB66" s="21">
        <v>0</v>
      </c>
      <c r="AC66" s="21">
        <v>0</v>
      </c>
      <c r="AD66" s="21">
        <v>1.2179033636905101</v>
      </c>
      <c r="AE66" s="21">
        <v>2.1478079866037101</v>
      </c>
      <c r="AF66" s="21">
        <v>1.21779119005499</v>
      </c>
      <c r="AG66" s="21">
        <v>0</v>
      </c>
      <c r="AH66" s="21">
        <v>2.11600176888548</v>
      </c>
      <c r="AI66" s="21">
        <v>0.128488825004963</v>
      </c>
      <c r="AJ66" s="21">
        <v>0.416344408186333</v>
      </c>
      <c r="AK66" s="21">
        <v>0.333358494656122</v>
      </c>
      <c r="AL66" s="21">
        <v>4.2425474097385898</v>
      </c>
      <c r="AM66" s="21">
        <v>0</v>
      </c>
      <c r="AN66" s="21">
        <v>0.23293192260255299</v>
      </c>
      <c r="AO66" s="21">
        <v>0.800679649111389</v>
      </c>
      <c r="AP66" s="21">
        <v>0</v>
      </c>
      <c r="AQ66" s="21">
        <v>0</v>
      </c>
      <c r="AR66" s="21">
        <v>5.0170491650340496</v>
      </c>
      <c r="AS66" s="21">
        <v>5.0170491650340496</v>
      </c>
      <c r="AT66" s="21">
        <v>0</v>
      </c>
      <c r="AU66" s="21">
        <v>1.5329945428249701</v>
      </c>
      <c r="AV66" s="21">
        <v>1.5329945428249701</v>
      </c>
      <c r="AW66" s="21">
        <v>9.7963077792684903</v>
      </c>
      <c r="AX66" s="21">
        <v>17.072567219722799</v>
      </c>
      <c r="AY66" s="21">
        <v>52.526035126426102</v>
      </c>
      <c r="AZ66" s="21">
        <v>42.056527374239302</v>
      </c>
      <c r="BA66" s="21">
        <v>42.056527374239302</v>
      </c>
      <c r="BB66" s="21">
        <v>-2.30479657466257</v>
      </c>
      <c r="BC66" s="21">
        <v>9.7963077792684903</v>
      </c>
      <c r="BD66" s="21">
        <v>0</v>
      </c>
      <c r="BE66" s="21">
        <v>31.553429834998301</v>
      </c>
      <c r="BF66" s="21">
        <v>1.5329945428249701</v>
      </c>
    </row>
    <row r="67" spans="1:58" x14ac:dyDescent="0.2">
      <c r="A67" s="21" t="s">
        <v>119</v>
      </c>
      <c r="B67" s="22">
        <v>39721</v>
      </c>
      <c r="C67" s="21">
        <v>2008</v>
      </c>
      <c r="D67" s="21" t="s">
        <v>122</v>
      </c>
      <c r="E67" s="21">
        <v>2.6479819281705801</v>
      </c>
      <c r="F67" s="21">
        <v>2.6479819281705801</v>
      </c>
      <c r="G67" s="21">
        <v>1.8097237838910301</v>
      </c>
      <c r="H67" s="21">
        <v>35.032408903419501</v>
      </c>
      <c r="I67" s="21">
        <v>0</v>
      </c>
      <c r="J67" s="21">
        <v>35.032408903419501</v>
      </c>
      <c r="K67" s="21">
        <v>67.630137298060006</v>
      </c>
      <c r="L67" s="21">
        <v>-32.597728394640399</v>
      </c>
      <c r="M67" s="21">
        <v>0.67519393597631105</v>
      </c>
      <c r="N67" s="21">
        <v>0.21326726943636501</v>
      </c>
      <c r="O67" s="21">
        <v>0.22355279303710099</v>
      </c>
      <c r="P67" s="21">
        <v>0.15682572267947301</v>
      </c>
      <c r="Q67" s="21">
        <v>0.29848461945431098</v>
      </c>
      <c r="R67" s="21">
        <v>2.1240832607226801E-2</v>
      </c>
      <c r="S67" s="21">
        <v>2.5707716071234701E-2</v>
      </c>
      <c r="T67" s="21">
        <v>3.36095743584955E-2</v>
      </c>
      <c r="U67" s="21">
        <v>0.70151538054568796</v>
      </c>
      <c r="V67" s="21">
        <v>1.0482283269623001</v>
      </c>
      <c r="W67" s="21">
        <v>0.21326726943636501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>
        <v>1.2102970041997301</v>
      </c>
      <c r="AE67" s="21">
        <v>2.5690497118859201</v>
      </c>
      <c r="AF67" s="21">
        <v>1.3307676665411901</v>
      </c>
      <c r="AG67" s="21">
        <v>0</v>
      </c>
      <c r="AH67" s="21">
        <v>2.2166142725725599</v>
      </c>
      <c r="AI67" s="21">
        <v>0.135442274674796</v>
      </c>
      <c r="AJ67" s="21">
        <v>0.378244787729004</v>
      </c>
      <c r="AK67" s="21">
        <v>0.30267679391034402</v>
      </c>
      <c r="AL67" s="21">
        <v>3.7356756127272002</v>
      </c>
      <c r="AM67" s="21">
        <v>0</v>
      </c>
      <c r="AN67" s="21">
        <v>0.216084700336444</v>
      </c>
      <c r="AO67" s="21">
        <v>0.80021405113769595</v>
      </c>
      <c r="AP67" s="21">
        <v>0</v>
      </c>
      <c r="AQ67" s="21">
        <v>0</v>
      </c>
      <c r="AR67" s="21">
        <v>5.0053570118147697</v>
      </c>
      <c r="AS67" s="21">
        <v>5.0053570118147697</v>
      </c>
      <c r="AT67" s="21">
        <v>0</v>
      </c>
      <c r="AU67" s="21">
        <v>1.97315771033275</v>
      </c>
      <c r="AV67" s="21">
        <v>1.97315771033275</v>
      </c>
      <c r="AW67" s="21">
        <v>12.036926307497</v>
      </c>
      <c r="AX67" s="21">
        <v>19.188380104102102</v>
      </c>
      <c r="AY67" s="21">
        <v>69.612208216534398</v>
      </c>
      <c r="AZ67" s="21">
        <v>55.704667145593803</v>
      </c>
      <c r="BA67" s="21">
        <v>55.704667145593803</v>
      </c>
      <c r="BB67" s="21">
        <v>1.10333185598587</v>
      </c>
      <c r="BC67" s="21">
        <v>12.036926307497</v>
      </c>
      <c r="BD67" s="21">
        <v>0</v>
      </c>
      <c r="BE67" s="21">
        <v>47.634211461902503</v>
      </c>
      <c r="BF67" s="21">
        <v>1.97315771033275</v>
      </c>
    </row>
    <row r="68" spans="1:58" x14ac:dyDescent="0.2">
      <c r="A68" s="21" t="s">
        <v>119</v>
      </c>
      <c r="B68" s="22">
        <v>39629</v>
      </c>
      <c r="C68" s="21">
        <v>2008</v>
      </c>
      <c r="D68" s="21" t="s">
        <v>121</v>
      </c>
      <c r="E68" s="21">
        <v>2.8634053484632802</v>
      </c>
      <c r="F68" s="21">
        <v>2.8634053484632802</v>
      </c>
      <c r="G68" s="21">
        <v>1.98469269145808</v>
      </c>
      <c r="H68" s="21">
        <v>43.389891631040399</v>
      </c>
      <c r="I68" s="21">
        <v>0</v>
      </c>
      <c r="J68" s="21">
        <v>43.389891631040399</v>
      </c>
      <c r="K68" s="21">
        <v>72.710029348626406</v>
      </c>
      <c r="L68" s="21">
        <v>-29.320137717585901</v>
      </c>
      <c r="M68" s="21">
        <v>0.67091034021437101</v>
      </c>
      <c r="N68" s="21">
        <v>0.18252991351870301</v>
      </c>
      <c r="O68" s="21">
        <v>0.195826327536818</v>
      </c>
      <c r="P68" s="21">
        <v>0.136979912039807</v>
      </c>
      <c r="Q68" s="21">
        <v>0.30050308473434101</v>
      </c>
      <c r="R68" s="21">
        <v>1.6585413155988799E-2</v>
      </c>
      <c r="S68" s="21">
        <v>2.0050555174412E-2</v>
      </c>
      <c r="T68" s="21">
        <v>2.5746467021495599E-2</v>
      </c>
      <c r="U68" s="21">
        <v>0.69949691526565805</v>
      </c>
      <c r="V68" s="21">
        <v>1.0728451230913001</v>
      </c>
      <c r="W68" s="21">
        <v>0.18252991351870301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1.2089270846516</v>
      </c>
      <c r="AE68" s="21">
        <v>2.07421582808507</v>
      </c>
      <c r="AF68" s="21">
        <v>1.237793476447</v>
      </c>
      <c r="AG68" s="21">
        <v>0</v>
      </c>
      <c r="AH68" s="21">
        <v>2.0809035364522699</v>
      </c>
      <c r="AI68" s="21">
        <v>0.12107916342630499</v>
      </c>
      <c r="AJ68" s="21">
        <v>0.37912292542200399</v>
      </c>
      <c r="AK68" s="21">
        <v>0.289447466079858</v>
      </c>
      <c r="AL68" s="21">
        <v>4.3550361745528496</v>
      </c>
      <c r="AM68" s="21">
        <v>0</v>
      </c>
      <c r="AN68" s="21">
        <v>0.22813907084367599</v>
      </c>
      <c r="AO68" s="21">
        <v>0.76346600712070201</v>
      </c>
      <c r="AP68" s="21">
        <v>0</v>
      </c>
      <c r="AQ68" s="21">
        <v>0</v>
      </c>
      <c r="AR68" s="21">
        <v>4.2277221460946501</v>
      </c>
      <c r="AS68" s="21">
        <v>4.2277221460946501</v>
      </c>
      <c r="AT68" s="21">
        <v>0</v>
      </c>
      <c r="AU68" s="21">
        <v>1.9536676380276099</v>
      </c>
      <c r="AV68" s="21">
        <v>1.9536676380276099</v>
      </c>
      <c r="AW68" s="21">
        <v>13.346923258941001</v>
      </c>
      <c r="AX68" s="21">
        <v>24.359271115355799</v>
      </c>
      <c r="AY68" s="21">
        <v>76.628758580600405</v>
      </c>
      <c r="AZ68" s="21">
        <v>58.503452344147298</v>
      </c>
      <c r="BA68" s="21">
        <v>58.503452344147298</v>
      </c>
      <c r="BB68" s="21">
        <v>2.5577234671123601</v>
      </c>
      <c r="BC68" s="21">
        <v>13.346923258941001</v>
      </c>
      <c r="BD68" s="21">
        <v>0</v>
      </c>
      <c r="BE68" s="21">
        <v>60.405075350576503</v>
      </c>
      <c r="BF68" s="21">
        <v>1.9536676380276099</v>
      </c>
    </row>
    <row r="69" spans="1:58" x14ac:dyDescent="0.2">
      <c r="A69" s="21" t="s">
        <v>119</v>
      </c>
      <c r="B69" s="22">
        <v>39538</v>
      </c>
      <c r="C69" s="21">
        <v>2008</v>
      </c>
      <c r="D69" s="21" t="s">
        <v>120</v>
      </c>
      <c r="E69" s="21">
        <v>1.9738180863518</v>
      </c>
      <c r="F69" s="21">
        <v>1.9738180863518</v>
      </c>
      <c r="G69" s="21">
        <v>1.4534985671287799</v>
      </c>
      <c r="H69" s="21">
        <v>40.364144773219103</v>
      </c>
      <c r="I69" s="21">
        <v>0</v>
      </c>
      <c r="J69" s="21">
        <v>40.364144773219103</v>
      </c>
      <c r="K69" s="21">
        <v>72.177800601126705</v>
      </c>
      <c r="L69" s="21">
        <v>-31.8136558279075</v>
      </c>
      <c r="M69" s="21">
        <v>0.67816237223336795</v>
      </c>
      <c r="N69" s="21">
        <v>0.17340655521353401</v>
      </c>
      <c r="O69" s="21">
        <v>0.19478251570385699</v>
      </c>
      <c r="P69" s="21">
        <v>0.13410711312731799</v>
      </c>
      <c r="Q69" s="21">
        <v>0.31150333158643401</v>
      </c>
      <c r="R69" s="21">
        <v>1.5632822254577201E-2</v>
      </c>
      <c r="S69" s="21">
        <v>2.0129358328479799E-2</v>
      </c>
      <c r="T69" s="21">
        <v>2.5222295183965199E-2</v>
      </c>
      <c r="U69" s="21">
        <v>0.68849666841356505</v>
      </c>
      <c r="V69" s="21">
        <v>1.1232707752252999</v>
      </c>
      <c r="W69" s="21">
        <v>0.17340655521353401</v>
      </c>
      <c r="X69" s="21">
        <v>5.6584427722969698E-2</v>
      </c>
      <c r="Y69" s="21">
        <v>7.2860050661301995E-2</v>
      </c>
      <c r="Z69" s="21">
        <v>0</v>
      </c>
      <c r="AA69" s="21">
        <v>6.7911980333680594E-2</v>
      </c>
      <c r="AB69" s="21">
        <v>0</v>
      </c>
      <c r="AC69" s="21">
        <v>0.638148407770879</v>
      </c>
      <c r="AD69" s="21">
        <v>1.2876343120056899</v>
      </c>
      <c r="AE69" s="21">
        <v>2.22970164500334</v>
      </c>
      <c r="AF69" s="21">
        <v>1.2469207879769399</v>
      </c>
      <c r="AG69" s="21">
        <v>0</v>
      </c>
      <c r="AH69" s="21">
        <v>2.0189037540083001</v>
      </c>
      <c r="AI69" s="21">
        <v>0.116569672480651</v>
      </c>
      <c r="AJ69" s="21">
        <v>0.48675888724239602</v>
      </c>
      <c r="AK69" s="21">
        <v>0.42295559052231102</v>
      </c>
      <c r="AL69" s="21">
        <v>4.1709104172077103</v>
      </c>
      <c r="AM69" s="21">
        <v>0</v>
      </c>
      <c r="AN69" s="21">
        <v>0.309765496356121</v>
      </c>
      <c r="AO69" s="21">
        <v>0.86892217401197303</v>
      </c>
      <c r="AP69" s="21">
        <v>0.638148407770879</v>
      </c>
      <c r="AQ69" s="21">
        <v>0.638148407770879</v>
      </c>
      <c r="AR69" s="21">
        <v>7.62905542918711</v>
      </c>
      <c r="AS69" s="21">
        <v>7.62905542918711</v>
      </c>
      <c r="AT69" s="21">
        <v>0</v>
      </c>
      <c r="AU69" s="21">
        <v>2.3880162508703</v>
      </c>
      <c r="AV69" s="21">
        <v>2.3880162508703</v>
      </c>
      <c r="AW69" s="21">
        <v>15.909596335827301</v>
      </c>
      <c r="AX69" s="21">
        <v>29.658375243532198</v>
      </c>
      <c r="AY69" s="21">
        <v>59.107860400017998</v>
      </c>
      <c r="AZ69" s="21">
        <v>51.360130559979901</v>
      </c>
      <c r="BA69" s="21">
        <v>51.360130559979901</v>
      </c>
      <c r="BB69" s="21">
        <v>-3.4107131530062</v>
      </c>
      <c r="BC69" s="21">
        <v>15.909596335827301</v>
      </c>
      <c r="BD69" s="21">
        <v>0</v>
      </c>
      <c r="BE69" s="21">
        <v>80.268448568264901</v>
      </c>
      <c r="BF69" s="21">
        <v>2.3880162508703</v>
      </c>
    </row>
    <row r="70" spans="1:58" x14ac:dyDescent="0.2">
      <c r="A70" s="21" t="s">
        <v>119</v>
      </c>
      <c r="B70" s="22">
        <v>39447</v>
      </c>
      <c r="C70" s="21">
        <v>2007</v>
      </c>
      <c r="D70" s="21" t="s">
        <v>123</v>
      </c>
      <c r="E70" s="21">
        <v>1.8517432780395999</v>
      </c>
      <c r="F70" s="21">
        <v>1.8517432780395999</v>
      </c>
      <c r="G70" s="21">
        <v>1.24369946435935</v>
      </c>
      <c r="H70" s="21">
        <v>42.238099710571902</v>
      </c>
      <c r="I70" s="21">
        <v>0</v>
      </c>
      <c r="J70" s="21">
        <v>42.238099710571902</v>
      </c>
      <c r="K70" s="21">
        <v>75.129215259706797</v>
      </c>
      <c r="L70" s="21">
        <v>-32.891115549134902</v>
      </c>
      <c r="M70" s="21">
        <v>0.67563663057260204</v>
      </c>
      <c r="N70" s="21">
        <v>0.18238171387895399</v>
      </c>
      <c r="O70" s="21">
        <v>0.207605952678136</v>
      </c>
      <c r="P70" s="21">
        <v>0.151886720169257</v>
      </c>
      <c r="Q70" s="21">
        <v>0.26838937800239299</v>
      </c>
      <c r="R70" s="21">
        <v>1.78499278038215E-2</v>
      </c>
      <c r="S70" s="21">
        <v>2.2956147527204599E-2</v>
      </c>
      <c r="T70" s="21">
        <v>2.6805614611984201E-2</v>
      </c>
      <c r="U70" s="21">
        <v>0.73161062199760696</v>
      </c>
      <c r="V70" s="21">
        <v>1.1383046483263299</v>
      </c>
      <c r="W70" s="21">
        <v>0.18238171387895399</v>
      </c>
      <c r="X70" s="21">
        <v>5.8020688976074902E-2</v>
      </c>
      <c r="Y70" s="21">
        <v>7.4618312768731307E-2</v>
      </c>
      <c r="Z70" s="21">
        <v>0</v>
      </c>
      <c r="AA70" s="21">
        <v>6.9437038139131296E-2</v>
      </c>
      <c r="AB70" s="21">
        <v>0</v>
      </c>
      <c r="AC70" s="21">
        <v>0.59235386587099703</v>
      </c>
      <c r="AD70" s="21">
        <v>1.28606388661638</v>
      </c>
      <c r="AE70" s="21">
        <v>2.13077767742173</v>
      </c>
      <c r="AF70" s="21">
        <v>1.1979361116562599</v>
      </c>
      <c r="AG70" s="21">
        <v>0</v>
      </c>
      <c r="AH70" s="21">
        <v>2.0138022686888002</v>
      </c>
      <c r="AI70" s="21">
        <v>0.117521319730455</v>
      </c>
      <c r="AJ70" s="21">
        <v>0.45352500833675102</v>
      </c>
      <c r="AK70" s="21">
        <v>0.38471135676311702</v>
      </c>
      <c r="AL70" s="21">
        <v>3.7495544150283799</v>
      </c>
      <c r="AM70" s="21">
        <v>0</v>
      </c>
      <c r="AN70" s="21">
        <v>0.29244718740654102</v>
      </c>
      <c r="AO70" s="21">
        <v>0.84826933397565096</v>
      </c>
      <c r="AP70" s="21">
        <v>0.59235386587099703</v>
      </c>
      <c r="AQ70" s="21">
        <v>0.59235386587099703</v>
      </c>
      <c r="AR70" s="21">
        <v>6.5906255221968397</v>
      </c>
      <c r="AS70" s="21">
        <v>6.5906255221968397</v>
      </c>
      <c r="AT70" s="21">
        <v>0</v>
      </c>
      <c r="AU70" s="21">
        <v>3.23566458592492</v>
      </c>
      <c r="AV70" s="21">
        <v>3.23566458592492</v>
      </c>
      <c r="AW70" s="21">
        <v>21.408404042600999</v>
      </c>
      <c r="AX70" s="21">
        <v>35.237451995053</v>
      </c>
      <c r="AY70" s="21">
        <v>86.298466152228997</v>
      </c>
      <c r="AZ70" s="21">
        <v>73.204342406071603</v>
      </c>
      <c r="BA70" s="21">
        <v>73.204342406071603</v>
      </c>
      <c r="BB70" s="21">
        <v>0.99839447319316998</v>
      </c>
      <c r="BC70" s="21">
        <v>21.408404042600999</v>
      </c>
      <c r="BD70" s="21">
        <v>0</v>
      </c>
      <c r="BE70" s="21">
        <v>80.966135885399794</v>
      </c>
      <c r="BF70" s="21">
        <v>3.23566458592492</v>
      </c>
    </row>
    <row r="71" spans="1:58" x14ac:dyDescent="0.2">
      <c r="A71" s="21" t="s">
        <v>119</v>
      </c>
      <c r="B71" s="22">
        <v>39355</v>
      </c>
      <c r="C71" s="21">
        <v>2007</v>
      </c>
      <c r="D71" s="21" t="s">
        <v>122</v>
      </c>
      <c r="E71" s="21">
        <v>1.70823148463748</v>
      </c>
      <c r="F71" s="21">
        <v>1.70823148463748</v>
      </c>
      <c r="G71" s="21">
        <v>1.0949968349807599</v>
      </c>
      <c r="H71" s="21">
        <v>34.2259281026545</v>
      </c>
      <c r="I71" s="21">
        <v>0</v>
      </c>
      <c r="J71" s="21">
        <v>34.2259281026545</v>
      </c>
      <c r="K71" s="21">
        <v>79.687927813126905</v>
      </c>
      <c r="L71" s="21">
        <v>-45.461999710472398</v>
      </c>
      <c r="M71" s="21">
        <v>0.68398526354741396</v>
      </c>
      <c r="N71" s="21">
        <v>0.15340902907021001</v>
      </c>
      <c r="O71" s="21">
        <v>0.17782240071396699</v>
      </c>
      <c r="P71" s="21">
        <v>0.115773391669659</v>
      </c>
      <c r="Q71" s="21">
        <v>0.348938091012026</v>
      </c>
      <c r="R71" s="21">
        <v>1.3084500419908199E-2</v>
      </c>
      <c r="S71" s="21">
        <v>1.6492779818026802E-2</v>
      </c>
      <c r="T71" s="21">
        <v>2.1390732421500702E-2</v>
      </c>
      <c r="U71" s="21">
        <v>0.651061908987973</v>
      </c>
      <c r="V71" s="21">
        <v>1.1591390793079199</v>
      </c>
      <c r="W71" s="21">
        <v>0.15340902907021001</v>
      </c>
      <c r="X71" s="21">
        <v>6.1466200846827697E-2</v>
      </c>
      <c r="Y71" s="21">
        <v>7.7477051800534602E-2</v>
      </c>
      <c r="Z71" s="21">
        <v>0</v>
      </c>
      <c r="AA71" s="21">
        <v>7.1905987854744002E-2</v>
      </c>
      <c r="AB71" s="21">
        <v>0</v>
      </c>
      <c r="AC71" s="21">
        <v>0.48338519726638701</v>
      </c>
      <c r="AD71" s="21">
        <v>1.26048219563147</v>
      </c>
      <c r="AE71" s="21">
        <v>2.6295853754516498</v>
      </c>
      <c r="AF71" s="21">
        <v>1.1294057013385399</v>
      </c>
      <c r="AG71" s="21">
        <v>0</v>
      </c>
      <c r="AH71" s="21">
        <v>1.8863781594770801</v>
      </c>
      <c r="AI71" s="21">
        <v>0.113018200738583</v>
      </c>
      <c r="AJ71" s="21">
        <v>0.37474450120040798</v>
      </c>
      <c r="AK71" s="21">
        <v>0.30512277517269198</v>
      </c>
      <c r="AL71" s="21">
        <v>3.1459572041934698</v>
      </c>
      <c r="AM71" s="21">
        <v>0</v>
      </c>
      <c r="AN71" s="21">
        <v>0.26289439601223302</v>
      </c>
      <c r="AO71" s="21">
        <v>0.81421548333678295</v>
      </c>
      <c r="AP71" s="21">
        <v>0.48338519726638701</v>
      </c>
      <c r="AQ71" s="21">
        <v>0.48338519726638701</v>
      </c>
      <c r="AR71" s="21">
        <v>5.38257987242695</v>
      </c>
      <c r="AS71" s="21">
        <v>5.38257987242695</v>
      </c>
      <c r="AT71" s="21">
        <v>0</v>
      </c>
      <c r="AU71" s="21">
        <v>3.6457425239443602</v>
      </c>
      <c r="AV71" s="21">
        <v>3.6457425239443602</v>
      </c>
      <c r="AW71" s="21">
        <v>25.591803310804099</v>
      </c>
      <c r="AX71" s="21">
        <v>55.262705319686397</v>
      </c>
      <c r="AY71" s="21">
        <v>119.558430141287</v>
      </c>
      <c r="AZ71" s="21">
        <v>97.346324984475203</v>
      </c>
      <c r="BA71" s="21">
        <v>97.346324984475203</v>
      </c>
      <c r="BB71" s="21">
        <v>8.8420328511498294</v>
      </c>
      <c r="BC71" s="21">
        <v>25.591803310804099</v>
      </c>
      <c r="BD71" s="21">
        <v>0</v>
      </c>
      <c r="BE71" s="21">
        <v>110.929088120035</v>
      </c>
      <c r="BF71" s="21">
        <v>3.6457425239443602</v>
      </c>
    </row>
    <row r="72" spans="1:58" x14ac:dyDescent="0.2">
      <c r="A72" s="21" t="s">
        <v>119</v>
      </c>
      <c r="B72" s="22">
        <v>39263</v>
      </c>
      <c r="C72" s="21">
        <v>2007</v>
      </c>
      <c r="D72" s="21" t="s">
        <v>121</v>
      </c>
      <c r="E72" s="21">
        <v>1.38873521187888</v>
      </c>
      <c r="F72" s="21">
        <v>1.38873521187888</v>
      </c>
      <c r="G72" s="21">
        <v>0.71509280068244196</v>
      </c>
      <c r="H72" s="21">
        <v>35.034816113769701</v>
      </c>
      <c r="I72" s="21">
        <v>0</v>
      </c>
      <c r="J72" s="21">
        <v>35.034816113769701</v>
      </c>
      <c r="K72" s="21">
        <v>72.020301303595502</v>
      </c>
      <c r="L72" s="21">
        <v>-36.985485189825702</v>
      </c>
      <c r="M72" s="21">
        <v>0.66797007769332295</v>
      </c>
      <c r="N72" s="21">
        <v>0.129673856482414</v>
      </c>
      <c r="O72" s="21">
        <v>0.17817879390364499</v>
      </c>
      <c r="P72" s="21">
        <v>0.12960918724301401</v>
      </c>
      <c r="Q72" s="21">
        <v>0.27258915382992099</v>
      </c>
      <c r="R72" s="21">
        <v>1.40894116877702E-2</v>
      </c>
      <c r="S72" s="21">
        <v>1.7952356470722498E-2</v>
      </c>
      <c r="T72" s="21">
        <v>1.7546715844059799E-2</v>
      </c>
      <c r="U72" s="21">
        <v>0.72741084617007801</v>
      </c>
      <c r="V72" s="21">
        <v>1.37405332683854</v>
      </c>
      <c r="W72" s="21">
        <v>0.129673856482414</v>
      </c>
      <c r="X72" s="21">
        <v>6.53861182183057E-2</v>
      </c>
      <c r="Y72" s="21">
        <v>8.3313265912353801E-2</v>
      </c>
      <c r="Z72" s="21">
        <v>0</v>
      </c>
      <c r="AA72" s="21">
        <v>7.6905977738755293E-2</v>
      </c>
      <c r="AB72" s="21">
        <v>0</v>
      </c>
      <c r="AC72" s="21">
        <v>0.51006140859720295</v>
      </c>
      <c r="AD72" s="21">
        <v>1.2741736041615801</v>
      </c>
      <c r="AE72" s="21">
        <v>2.5688731948168302</v>
      </c>
      <c r="AF72" s="21">
        <v>1.24964764616316</v>
      </c>
      <c r="AG72" s="21">
        <v>0</v>
      </c>
      <c r="AH72" s="21">
        <v>1.74960596356708</v>
      </c>
      <c r="AI72" s="21">
        <v>0.10870689020950999</v>
      </c>
      <c r="AJ72" s="21">
        <v>0.374838301875698</v>
      </c>
      <c r="AK72" s="21">
        <v>0.29641838654671598</v>
      </c>
      <c r="AL72" s="21">
        <v>2.2105346327982498</v>
      </c>
      <c r="AM72" s="21">
        <v>0</v>
      </c>
      <c r="AN72" s="21">
        <v>0.30679688745446798</v>
      </c>
      <c r="AO72" s="21">
        <v>0.79079001549049899</v>
      </c>
      <c r="AP72" s="21">
        <v>0.51006140859720295</v>
      </c>
      <c r="AQ72" s="21">
        <v>0.51006140859720295</v>
      </c>
      <c r="AR72" s="21">
        <v>4.7798865926238303</v>
      </c>
      <c r="AS72" s="21">
        <v>4.7798865926238303</v>
      </c>
      <c r="AT72" s="21">
        <v>0</v>
      </c>
      <c r="AU72" s="21">
        <v>2.8534868734069301</v>
      </c>
      <c r="AV72" s="21">
        <v>2.8534868734069301</v>
      </c>
      <c r="AW72" s="21">
        <v>20.601090172982602</v>
      </c>
      <c r="AX72" s="21">
        <v>39.736940357391497</v>
      </c>
      <c r="AY72" s="21">
        <v>84.9137608946304</v>
      </c>
      <c r="AZ72" s="21">
        <v>67.148954293221394</v>
      </c>
      <c r="BA72" s="21">
        <v>67.148954293221394</v>
      </c>
      <c r="BB72" s="21">
        <v>1.19210821072174</v>
      </c>
      <c r="BC72" s="21">
        <v>20.601090172982602</v>
      </c>
      <c r="BD72" s="21">
        <v>0</v>
      </c>
      <c r="BE72" s="21">
        <v>153.532028345105</v>
      </c>
      <c r="BF72" s="21">
        <v>2.8534868734069301</v>
      </c>
    </row>
    <row r="73" spans="1:58" x14ac:dyDescent="0.2">
      <c r="A73" s="21" t="s">
        <v>119</v>
      </c>
      <c r="B73" s="22">
        <v>39172</v>
      </c>
      <c r="C73" s="21">
        <v>2007</v>
      </c>
      <c r="D73" s="21" t="s">
        <v>120</v>
      </c>
      <c r="E73" s="21">
        <v>3.92046223517776</v>
      </c>
      <c r="F73" s="21">
        <v>3.92046223517776</v>
      </c>
      <c r="G73" s="21">
        <v>2.7199147390183702</v>
      </c>
      <c r="H73" s="21">
        <v>37.014017379764397</v>
      </c>
      <c r="I73" s="21">
        <v>0</v>
      </c>
      <c r="J73" s="21">
        <v>37.014017379764397</v>
      </c>
      <c r="K73" s="21">
        <v>76.573129853047206</v>
      </c>
      <c r="L73" s="21">
        <v>-39.559112473282802</v>
      </c>
      <c r="M73" s="21">
        <v>0.66167359985708196</v>
      </c>
      <c r="N73" s="21">
        <v>9.64946980234027E-2</v>
      </c>
      <c r="O73" s="21">
        <v>0.153778057090356</v>
      </c>
      <c r="P73" s="21">
        <v>0.106305906823025</v>
      </c>
      <c r="Q73" s="21">
        <v>0.27758819197377799</v>
      </c>
      <c r="R73" s="21">
        <v>8.9167798874414898E-3</v>
      </c>
      <c r="S73" s="21">
        <v>1.07535313588864E-2</v>
      </c>
      <c r="T73" s="21">
        <v>8.9955459438111392E-3</v>
      </c>
      <c r="U73" s="21">
        <v>0.691294381229968</v>
      </c>
      <c r="V73" s="21">
        <v>1.59364255487966</v>
      </c>
      <c r="W73" s="21">
        <v>9.64946980234027E-2</v>
      </c>
      <c r="X73" s="21">
        <v>5.3508974376984701E-2</v>
      </c>
      <c r="Y73" s="21">
        <v>6.4531191888584194E-2</v>
      </c>
      <c r="Z73" s="21">
        <v>6.0619352800831902E-2</v>
      </c>
      <c r="AA73" s="21">
        <v>6.0619352800831902E-2</v>
      </c>
      <c r="AB73" s="21">
        <v>0</v>
      </c>
      <c r="AC73" s="21">
        <v>0.381663432880603</v>
      </c>
      <c r="AD73" s="21">
        <v>1.2059882036599101</v>
      </c>
      <c r="AE73" s="21">
        <v>2.43151125900759</v>
      </c>
      <c r="AF73" s="21">
        <v>1.17534702019782</v>
      </c>
      <c r="AG73" s="21">
        <v>0</v>
      </c>
      <c r="AH73" s="21">
        <v>1.73827790331748</v>
      </c>
      <c r="AI73" s="21">
        <v>8.38784988898678E-2</v>
      </c>
      <c r="AJ73" s="21">
        <v>0.26807867931155599</v>
      </c>
      <c r="AK73" s="21">
        <v>0.21122409553916399</v>
      </c>
      <c r="AL73" s="21">
        <v>4.3283526519142903</v>
      </c>
      <c r="AM73" s="21">
        <v>0</v>
      </c>
      <c r="AN73" s="21">
        <v>0.24347620809779599</v>
      </c>
      <c r="AO73" s="21">
        <v>0.78791829354576604</v>
      </c>
      <c r="AP73" s="21">
        <v>0.381663432880603</v>
      </c>
      <c r="AQ73" s="21">
        <v>0</v>
      </c>
      <c r="AR73" s="21">
        <v>4.7151638711271699</v>
      </c>
      <c r="AS73" s="21">
        <v>4.7151638711271699</v>
      </c>
      <c r="AT73" s="21">
        <v>0</v>
      </c>
      <c r="AU73" s="21">
        <v>1.80806091306673</v>
      </c>
      <c r="AV73" s="21">
        <v>1.80806091306673</v>
      </c>
      <c r="AW73" s="21">
        <v>17.873901004249198</v>
      </c>
      <c r="AX73" s="21">
        <v>42.034120065419302</v>
      </c>
      <c r="AY73" s="21">
        <v>93.171188399531005</v>
      </c>
      <c r="AZ73" s="21">
        <v>73.411283771389606</v>
      </c>
      <c r="BA73" s="21">
        <v>73.411283771389606</v>
      </c>
      <c r="BB73" s="21">
        <v>0</v>
      </c>
      <c r="BC73" s="21">
        <v>17.873901004249198</v>
      </c>
      <c r="BD73" s="21">
        <v>0</v>
      </c>
      <c r="BE73" s="21">
        <v>89.372823568973203</v>
      </c>
      <c r="BF73" s="21">
        <v>1.80806091306673</v>
      </c>
    </row>
    <row r="74" spans="1:58" x14ac:dyDescent="0.2">
      <c r="A74" s="21" t="s">
        <v>119</v>
      </c>
      <c r="B74" s="22">
        <v>39082</v>
      </c>
      <c r="C74" s="21">
        <v>2006</v>
      </c>
      <c r="D74" s="21" t="s">
        <v>123</v>
      </c>
      <c r="E74" s="21">
        <v>3.3067791565097502</v>
      </c>
      <c r="F74" s="21">
        <v>3.3067791565097502</v>
      </c>
      <c r="G74" s="21">
        <v>2.0932302846645099</v>
      </c>
      <c r="H74" s="21">
        <v>37.678616383867798</v>
      </c>
      <c r="I74" s="21">
        <v>0</v>
      </c>
      <c r="J74" s="21">
        <v>37.678616383867798</v>
      </c>
      <c r="K74" s="21">
        <v>84.946355823060898</v>
      </c>
      <c r="L74" s="21">
        <v>-47.267739439193001</v>
      </c>
      <c r="M74" s="21">
        <v>0.68072268935770197</v>
      </c>
      <c r="N74" s="21">
        <v>0.10464394206401099</v>
      </c>
      <c r="O74" s="21">
        <v>0.15512310558380701</v>
      </c>
      <c r="P74" s="21">
        <v>0.11913129583941701</v>
      </c>
      <c r="Q74" s="21">
        <v>0.23202094626029099</v>
      </c>
      <c r="R74" s="21">
        <v>9.6333054891872601E-3</v>
      </c>
      <c r="S74" s="21">
        <v>1.16076900987786E-2</v>
      </c>
      <c r="T74" s="21">
        <v>9.4387065384274101E-3</v>
      </c>
      <c r="U74" s="21">
        <v>0.76797905373970798</v>
      </c>
      <c r="V74" s="21">
        <v>1.4823897353648701</v>
      </c>
      <c r="W74" s="21">
        <v>0.10464394206401099</v>
      </c>
      <c r="X74" s="21">
        <v>5.4278306198296898E-2</v>
      </c>
      <c r="Y74" s="21">
        <v>6.5402862822489402E-2</v>
      </c>
      <c r="Z74" s="21">
        <v>0.98494040832737495</v>
      </c>
      <c r="AA74" s="21">
        <v>6.13879172890738E-2</v>
      </c>
      <c r="AB74" s="21">
        <v>0</v>
      </c>
      <c r="AC74" s="21">
        <v>0.58565199127877898</v>
      </c>
      <c r="AD74" s="21">
        <v>1.2049540120789799</v>
      </c>
      <c r="AE74" s="21">
        <v>2.38862274248832</v>
      </c>
      <c r="AF74" s="21">
        <v>1.0594921833664701</v>
      </c>
      <c r="AG74" s="21">
        <v>0</v>
      </c>
      <c r="AH74" s="21">
        <v>1.70271197096562</v>
      </c>
      <c r="AI74" s="21">
        <v>8.0862928765355196E-2</v>
      </c>
      <c r="AJ74" s="21">
        <v>0.411482177678618</v>
      </c>
      <c r="AK74" s="21">
        <v>0.35478453349261202</v>
      </c>
      <c r="AL74" s="21">
        <v>3.5842155192101601</v>
      </c>
      <c r="AM74" s="21">
        <v>0</v>
      </c>
      <c r="AN74" s="21">
        <v>0.39311212929862499</v>
      </c>
      <c r="AO74" s="21">
        <v>0.86221117885137499</v>
      </c>
      <c r="AP74" s="21">
        <v>0.58565199127877898</v>
      </c>
      <c r="AQ74" s="21">
        <v>0</v>
      </c>
      <c r="AR74" s="21">
        <v>7.25748280349507</v>
      </c>
      <c r="AS74" s="21">
        <v>7.25748280349507</v>
      </c>
      <c r="AT74" s="21">
        <v>0</v>
      </c>
      <c r="AU74" s="21">
        <v>1.7630528378678001</v>
      </c>
      <c r="AV74" s="21">
        <v>1.7630528378678001</v>
      </c>
      <c r="AW74" s="21">
        <v>18.094450094825699</v>
      </c>
      <c r="AX74" s="21">
        <v>37.971655490124199</v>
      </c>
      <c r="AY74" s="21">
        <v>53.384514295334498</v>
      </c>
      <c r="AZ74" s="21">
        <v>46.028725002988502</v>
      </c>
      <c r="BA74" s="21">
        <v>46.028725002988502</v>
      </c>
      <c r="BB74" s="21">
        <v>1.89858277450621</v>
      </c>
      <c r="BC74" s="21">
        <v>18.094450094825699</v>
      </c>
      <c r="BD74" s="21">
        <v>0</v>
      </c>
      <c r="BE74" s="21">
        <v>78.425306015578897</v>
      </c>
      <c r="BF74" s="21">
        <v>1.7630528378678001</v>
      </c>
    </row>
    <row r="75" spans="1:58" x14ac:dyDescent="0.2">
      <c r="A75" s="21" t="s">
        <v>119</v>
      </c>
      <c r="B75" s="22">
        <v>38990</v>
      </c>
      <c r="C75" s="21">
        <v>2006</v>
      </c>
      <c r="D75" s="21" t="s">
        <v>122</v>
      </c>
      <c r="E75" s="21">
        <v>3.3228086635595</v>
      </c>
      <c r="F75" s="21">
        <v>3.3228086635595</v>
      </c>
      <c r="G75" s="21">
        <v>1.93054355018294</v>
      </c>
      <c r="H75" s="21">
        <v>44.792169005539002</v>
      </c>
      <c r="I75" s="21">
        <v>0</v>
      </c>
      <c r="J75" s="21">
        <v>44.792169005539002</v>
      </c>
      <c r="K75" s="21">
        <v>75.484817414622597</v>
      </c>
      <c r="L75" s="21">
        <v>-30.6926484090835</v>
      </c>
      <c r="M75" s="21">
        <v>0.668417116047471</v>
      </c>
      <c r="N75" s="21">
        <v>0.10067350457749399</v>
      </c>
      <c r="O75" s="21">
        <v>0.14914560984156999</v>
      </c>
      <c r="P75" s="21">
        <v>0.101599290056785</v>
      </c>
      <c r="Q75" s="21">
        <v>0.318791279443567</v>
      </c>
      <c r="R75" s="21">
        <v>8.0870426353706008E-3</v>
      </c>
      <c r="S75" s="21">
        <v>9.6689792419091501E-3</v>
      </c>
      <c r="T75" s="21">
        <v>8.8628335189253997E-3</v>
      </c>
      <c r="U75" s="21">
        <v>0.681208720556432</v>
      </c>
      <c r="V75" s="21">
        <v>1.4814782744228701</v>
      </c>
      <c r="W75" s="21">
        <v>0.10067350457749399</v>
      </c>
      <c r="X75" s="21">
        <v>5.5502697253675001E-2</v>
      </c>
      <c r="Y75" s="21">
        <v>6.6359787107905993E-2</v>
      </c>
      <c r="Z75" s="21">
        <v>6.2230204017615399E-2</v>
      </c>
      <c r="AA75" s="21">
        <v>6.2230204017615399E-2</v>
      </c>
      <c r="AB75" s="21">
        <v>0</v>
      </c>
      <c r="AC75" s="21">
        <v>0.41234272798191701</v>
      </c>
      <c r="AD75" s="21">
        <v>1.1956137339525701</v>
      </c>
      <c r="AE75" s="21">
        <v>2.00927979149369</v>
      </c>
      <c r="AF75" s="21">
        <v>1.1922927428657399</v>
      </c>
      <c r="AG75" s="21">
        <v>0</v>
      </c>
      <c r="AH75" s="21">
        <v>1.7079087633624099</v>
      </c>
      <c r="AI75" s="21">
        <v>7.9597432529800796E-2</v>
      </c>
      <c r="AJ75" s="21">
        <v>0.29005506884925197</v>
      </c>
      <c r="AK75" s="21">
        <v>0.24361502107953201</v>
      </c>
      <c r="AL75" s="21">
        <v>3.24955985373601</v>
      </c>
      <c r="AM75" s="21">
        <v>0</v>
      </c>
      <c r="AN75" s="21">
        <v>0.28752351512552099</v>
      </c>
      <c r="AO75" s="21">
        <v>0.83989230750572996</v>
      </c>
      <c r="AP75" s="21">
        <v>0.41234272798191701</v>
      </c>
      <c r="AQ75" s="21">
        <v>0</v>
      </c>
      <c r="AR75" s="21">
        <v>6.2457960915012798</v>
      </c>
      <c r="AS75" s="21">
        <v>6.2457960915012798</v>
      </c>
      <c r="AT75" s="21">
        <v>0</v>
      </c>
      <c r="AU75" s="21">
        <v>1.63014637534402</v>
      </c>
      <c r="AV75" s="21">
        <v>1.63014637534402</v>
      </c>
      <c r="AW75" s="21">
        <v>17.1291829550863</v>
      </c>
      <c r="AX75" s="21">
        <v>42.148874626763202</v>
      </c>
      <c r="AY75" s="21">
        <v>70.931586744639304</v>
      </c>
      <c r="AZ75" s="21">
        <v>59.574894065998002</v>
      </c>
      <c r="BA75" s="21">
        <v>59.574894065998002</v>
      </c>
      <c r="BB75" s="21">
        <v>-0.40258790562782798</v>
      </c>
      <c r="BC75" s="21">
        <v>17.1291829550863</v>
      </c>
      <c r="BD75" s="21">
        <v>0</v>
      </c>
      <c r="BE75" s="21">
        <v>75.906629786144194</v>
      </c>
      <c r="BF75" s="21">
        <v>1.63014637534402</v>
      </c>
    </row>
    <row r="76" spans="1:58" x14ac:dyDescent="0.2">
      <c r="A76" s="21" t="s">
        <v>119</v>
      </c>
      <c r="B76" s="22">
        <v>38898</v>
      </c>
      <c r="C76" s="21">
        <v>2006</v>
      </c>
      <c r="D76" s="21" t="s">
        <v>121</v>
      </c>
      <c r="E76" s="21">
        <v>3.0998560869204801</v>
      </c>
      <c r="F76" s="21">
        <v>3.0998560869204801</v>
      </c>
      <c r="G76" s="21">
        <v>1.6389725660982899</v>
      </c>
      <c r="H76" s="21">
        <v>39.779476940590499</v>
      </c>
      <c r="I76" s="21">
        <v>0</v>
      </c>
      <c r="J76" s="21">
        <v>39.779476940590499</v>
      </c>
      <c r="K76" s="21">
        <v>65.080800114332206</v>
      </c>
      <c r="L76" s="21">
        <v>-25.3013231737417</v>
      </c>
      <c r="M76" s="21">
        <v>0.66707784918647495</v>
      </c>
      <c r="N76" s="21">
        <v>-2.1301621762598399</v>
      </c>
      <c r="O76" s="21">
        <v>-2.0893211787780399</v>
      </c>
      <c r="P76" s="21">
        <v>-2.1260297919357698</v>
      </c>
      <c r="Q76" s="21">
        <v>-1.7569636267791199E-2</v>
      </c>
      <c r="R76" s="21">
        <v>-0.171364994330473</v>
      </c>
      <c r="S76" s="21">
        <v>-0.204428975920048</v>
      </c>
      <c r="T76" s="21">
        <v>-0.18956600586261499</v>
      </c>
      <c r="U76" s="21">
        <v>1.01756963626779</v>
      </c>
      <c r="V76" s="21">
        <v>0.98082728257173801</v>
      </c>
      <c r="W76" s="21">
        <v>-2.1301621762598399</v>
      </c>
      <c r="X76" s="21">
        <v>5.6808040485941499E-2</v>
      </c>
      <c r="Y76" s="21">
        <v>6.7768855511819701E-2</v>
      </c>
      <c r="Z76" s="21">
        <v>6.3467720716892106E-2</v>
      </c>
      <c r="AA76" s="21">
        <v>6.3467720716892106E-2</v>
      </c>
      <c r="AB76" s="21">
        <v>0</v>
      </c>
      <c r="AC76" s="21">
        <v>0.68374572440141601</v>
      </c>
      <c r="AD76" s="21">
        <v>1.1929447826772099</v>
      </c>
      <c r="AE76" s="21">
        <v>2.2624731877297402</v>
      </c>
      <c r="AF76" s="21">
        <v>1.38289633566105</v>
      </c>
      <c r="AG76" s="21">
        <v>0</v>
      </c>
      <c r="AH76" s="21">
        <v>1.7250762266949899</v>
      </c>
      <c r="AI76" s="21">
        <v>8.0603289276790599E-2</v>
      </c>
      <c r="AJ76" s="21">
        <v>0.48306123674699403</v>
      </c>
      <c r="AK76" s="21">
        <v>0.43856894036014898</v>
      </c>
      <c r="AL76" s="21">
        <v>2.8898865567445902</v>
      </c>
      <c r="AM76" s="21">
        <v>0</v>
      </c>
      <c r="AN76" s="21">
        <v>0.481894165143822</v>
      </c>
      <c r="AO76" s="21">
        <v>0.90789512177283604</v>
      </c>
      <c r="AP76" s="21">
        <v>0.68374572440141601</v>
      </c>
      <c r="AQ76" s="21">
        <v>0</v>
      </c>
      <c r="AR76" s="21">
        <v>10.8571882320244</v>
      </c>
      <c r="AS76" s="21">
        <v>10.8571882320244</v>
      </c>
      <c r="AT76" s="21">
        <v>0</v>
      </c>
      <c r="AU76" s="21">
        <v>1.5338081805072801</v>
      </c>
      <c r="AV76" s="21">
        <v>1.5338081805072801</v>
      </c>
      <c r="AW76" s="21">
        <v>15.9513683038192</v>
      </c>
      <c r="AX76" s="21">
        <v>-1.8757225750462501</v>
      </c>
      <c r="AY76" s="21">
        <v>36.459490238568002</v>
      </c>
      <c r="AZ76" s="21">
        <v>33.101393329920199</v>
      </c>
      <c r="BA76" s="21">
        <v>33.101393329920199</v>
      </c>
      <c r="BB76" s="21">
        <v>1.07895546352218E-3</v>
      </c>
      <c r="BC76" s="21">
        <v>15.9513683038192</v>
      </c>
      <c r="BD76" s="21">
        <v>0</v>
      </c>
      <c r="BE76" s="21">
        <v>-7.2025580412077197</v>
      </c>
      <c r="BF76" s="21">
        <v>1.5338081805072801</v>
      </c>
    </row>
    <row r="77" spans="1:58" x14ac:dyDescent="0.2">
      <c r="A77" s="21" t="s">
        <v>119</v>
      </c>
      <c r="B77" s="22">
        <v>38807</v>
      </c>
      <c r="C77" s="21">
        <v>2006</v>
      </c>
      <c r="D77" s="21" t="s">
        <v>120</v>
      </c>
      <c r="E77" s="21">
        <v>2.9357656927092499</v>
      </c>
      <c r="F77" s="21">
        <v>2.9357656927092499</v>
      </c>
      <c r="G77" s="21">
        <v>1.43226064975545</v>
      </c>
      <c r="H77" s="21">
        <v>48.397427979545199</v>
      </c>
      <c r="I77" s="21">
        <v>0</v>
      </c>
      <c r="J77" s="21">
        <v>48.397427979545199</v>
      </c>
      <c r="K77" s="21">
        <v>77.995425716556596</v>
      </c>
      <c r="L77" s="21">
        <v>-29.597997737011301</v>
      </c>
      <c r="M77" s="21">
        <v>0.67365020098321204</v>
      </c>
      <c r="N77" s="21">
        <v>0.16044424524539699</v>
      </c>
      <c r="O77" s="21">
        <v>0.19516722720808</v>
      </c>
      <c r="P77" s="21">
        <v>0.13368824486425199</v>
      </c>
      <c r="Q77" s="21">
        <v>0.31500669053560398</v>
      </c>
      <c r="R77" s="21">
        <v>9.4282261151522103E-3</v>
      </c>
      <c r="S77" s="21">
        <v>1.0949044879623801E-2</v>
      </c>
      <c r="T77" s="21">
        <v>1.22800155799507E-2</v>
      </c>
      <c r="U77" s="21">
        <v>0.68499330946439496</v>
      </c>
      <c r="V77" s="21">
        <v>1.2164177462991801</v>
      </c>
      <c r="W77" s="21">
        <v>0.16044424524539699</v>
      </c>
      <c r="X77" s="21">
        <v>4.9770500975389501E-2</v>
      </c>
      <c r="Y77" s="21">
        <v>5.7798725041725597E-2</v>
      </c>
      <c r="Z77" s="21">
        <v>5.4640569773276797E-2</v>
      </c>
      <c r="AA77" s="21">
        <v>5.4640569773276797E-2</v>
      </c>
      <c r="AB77" s="21">
        <v>0</v>
      </c>
      <c r="AC77" s="21">
        <v>0.20753405476766701</v>
      </c>
      <c r="AD77" s="21">
        <v>1.16130486752194</v>
      </c>
      <c r="AE77" s="21">
        <v>1.85960295324036</v>
      </c>
      <c r="AF77" s="21">
        <v>1.15391382472953</v>
      </c>
      <c r="AG77" s="21">
        <v>0</v>
      </c>
      <c r="AH77" s="21">
        <v>1.76333279400599</v>
      </c>
      <c r="AI77" s="21">
        <v>7.0523972580578506E-2</v>
      </c>
      <c r="AJ77" s="21">
        <v>0.146665559338925</v>
      </c>
      <c r="AK77" s="21">
        <v>0.114456458165099</v>
      </c>
      <c r="AL77" s="21">
        <v>2.5001475455314899</v>
      </c>
      <c r="AM77" s="21">
        <v>0</v>
      </c>
      <c r="AN77" s="21">
        <v>0.14646188377206101</v>
      </c>
      <c r="AO77" s="21">
        <v>0.78039083395580799</v>
      </c>
      <c r="AP77" s="21">
        <v>0.20753405476766701</v>
      </c>
      <c r="AQ77" s="21">
        <v>0</v>
      </c>
      <c r="AR77" s="21">
        <v>4.5535439982444501</v>
      </c>
      <c r="AS77" s="21">
        <v>4.5535439982444501</v>
      </c>
      <c r="AT77" s="21">
        <v>0</v>
      </c>
      <c r="AU77" s="21">
        <v>1.5637501884140901</v>
      </c>
      <c r="AV77" s="21">
        <v>1.5637501884140901</v>
      </c>
      <c r="AW77" s="21">
        <v>19.093447911997899</v>
      </c>
      <c r="AX77" s="21">
        <v>35.7051735015772</v>
      </c>
      <c r="AY77" s="21">
        <v>167.050425170593</v>
      </c>
      <c r="AZ77" s="21">
        <v>130.364620611551</v>
      </c>
      <c r="BA77" s="21">
        <v>130.364620611551</v>
      </c>
      <c r="BB77" s="21">
        <v>-1.1306638275499401</v>
      </c>
      <c r="BC77" s="21">
        <v>19.093447911997899</v>
      </c>
      <c r="BD77" s="21">
        <v>0</v>
      </c>
      <c r="BE77" s="21">
        <v>76.8956993992158</v>
      </c>
      <c r="BF77" s="21">
        <v>1.5637501884140901</v>
      </c>
    </row>
    <row r="78" spans="1:58" x14ac:dyDescent="0.2">
      <c r="A78" s="21" t="s">
        <v>119</v>
      </c>
      <c r="B78" s="22">
        <v>38717</v>
      </c>
      <c r="C78" s="21">
        <v>2005</v>
      </c>
      <c r="D78" s="21" t="s">
        <v>123</v>
      </c>
      <c r="E78" s="21">
        <v>2.8983997449792702</v>
      </c>
      <c r="F78" s="21">
        <v>2.8240038253108</v>
      </c>
      <c r="G78" s="21">
        <v>1.46382052916799</v>
      </c>
      <c r="H78" s="21">
        <v>42.055854058637898</v>
      </c>
      <c r="I78" s="21">
        <v>22.9098405357649</v>
      </c>
      <c r="J78" s="21">
        <v>64.965694594402805</v>
      </c>
      <c r="K78" s="21">
        <v>81.070875417202899</v>
      </c>
      <c r="L78" s="21">
        <v>-16.105180822800101</v>
      </c>
      <c r="M78" s="21">
        <v>0.68136321298986502</v>
      </c>
      <c r="N78" s="21">
        <v>0.202327165556837</v>
      </c>
      <c r="O78" s="21">
        <v>0.23262445609108401</v>
      </c>
      <c r="P78" s="21">
        <v>0.183382453116094</v>
      </c>
      <c r="Q78" s="21">
        <v>0.211680249800174</v>
      </c>
      <c r="R78" s="21">
        <v>1.31475360859562E-2</v>
      </c>
      <c r="S78" s="21">
        <v>1.52948457254E-2</v>
      </c>
      <c r="T78" s="21">
        <v>1.5735757343463799E-2</v>
      </c>
      <c r="U78" s="21">
        <v>0.78831975019982503</v>
      </c>
      <c r="V78" s="21">
        <v>1.1497440566167301</v>
      </c>
      <c r="W78" s="21">
        <v>0.202327165556837</v>
      </c>
      <c r="X78" s="21">
        <v>5.7329262368781497E-2</v>
      </c>
      <c r="Y78" s="21">
        <v>6.6692513163596701E-2</v>
      </c>
      <c r="Z78" s="21">
        <v>0.98304150843913296</v>
      </c>
      <c r="AA78" s="21">
        <v>6.2522716097256598E-2</v>
      </c>
      <c r="AB78" s="21">
        <v>0</v>
      </c>
      <c r="AC78" s="21">
        <v>0.42922120397514701</v>
      </c>
      <c r="AD78" s="21">
        <v>1.16332411072349</v>
      </c>
      <c r="AE78" s="21">
        <v>2.14001123064851</v>
      </c>
      <c r="AF78" s="21">
        <v>1.11013973312668</v>
      </c>
      <c r="AG78" s="21">
        <v>3.9284428828519999</v>
      </c>
      <c r="AH78" s="21">
        <v>1.7989715053847399</v>
      </c>
      <c r="AI78" s="21">
        <v>7.1694624335911103E-2</v>
      </c>
      <c r="AJ78" s="21">
        <v>0.34903653122967698</v>
      </c>
      <c r="AK78" s="21">
        <v>0.27955261967370698</v>
      </c>
      <c r="AL78" s="21">
        <v>2.5248907880227298</v>
      </c>
      <c r="AM78" s="21">
        <v>0</v>
      </c>
      <c r="AN78" s="21">
        <v>0.34321868961394603</v>
      </c>
      <c r="AO78" s="21">
        <v>0.80092653536529801</v>
      </c>
      <c r="AP78" s="21">
        <v>0.42922120397514701</v>
      </c>
      <c r="AQ78" s="21">
        <v>0</v>
      </c>
      <c r="AR78" s="21">
        <v>5.0232711920445503</v>
      </c>
      <c r="AS78" s="21">
        <v>5.0232711920445503</v>
      </c>
      <c r="AT78" s="21">
        <v>0</v>
      </c>
      <c r="AU78" s="21">
        <v>1.82890956286568</v>
      </c>
      <c r="AV78" s="21">
        <v>1.82890956286568</v>
      </c>
      <c r="AW78" s="21">
        <v>21.928297165417799</v>
      </c>
      <c r="AX78" s="21">
        <v>29.894213967592101</v>
      </c>
      <c r="AY78" s="21">
        <v>79.770313102515303</v>
      </c>
      <c r="AZ78" s="21">
        <v>63.890160498202597</v>
      </c>
      <c r="BA78" s="21">
        <v>63.890160498202597</v>
      </c>
      <c r="BB78" s="21">
        <v>1.1210330237846999</v>
      </c>
      <c r="BC78" s="21">
        <v>21.928297165417799</v>
      </c>
      <c r="BD78" s="21">
        <v>0</v>
      </c>
      <c r="BE78" s="21">
        <v>79.921027346394197</v>
      </c>
      <c r="BF78" s="21">
        <v>1.82890956286568</v>
      </c>
    </row>
    <row r="79" spans="1:58" x14ac:dyDescent="0.2">
      <c r="A79" s="21" t="s">
        <v>119</v>
      </c>
      <c r="B79" s="22">
        <v>38625</v>
      </c>
      <c r="C79" s="21">
        <v>2005</v>
      </c>
      <c r="D79" s="21" t="s">
        <v>122</v>
      </c>
      <c r="E79" s="21">
        <v>2.9842837998553602</v>
      </c>
      <c r="F79" s="21">
        <v>2.9842837998553602</v>
      </c>
      <c r="G79" s="21">
        <v>1.5224441253183101</v>
      </c>
      <c r="H79" s="21">
        <v>39.681158518393701</v>
      </c>
      <c r="I79" s="21">
        <v>0</v>
      </c>
      <c r="J79" s="21">
        <v>39.681158518393701</v>
      </c>
      <c r="K79" s="21">
        <v>78.403268512511104</v>
      </c>
      <c r="L79" s="21">
        <v>-38.722109994117297</v>
      </c>
      <c r="M79" s="21">
        <v>0.68685629986473895</v>
      </c>
      <c r="N79" s="21">
        <v>0.19903249364421899</v>
      </c>
      <c r="O79" s="21">
        <v>0.22907534140015701</v>
      </c>
      <c r="P79" s="21">
        <v>0.153843760352738</v>
      </c>
      <c r="Q79" s="21">
        <v>0.32841413915433498</v>
      </c>
      <c r="R79" s="21">
        <v>1.0751491564313599E-2</v>
      </c>
      <c r="S79" s="21">
        <v>1.25248495022797E-2</v>
      </c>
      <c r="T79" s="21">
        <v>1.50315284449925E-2</v>
      </c>
      <c r="U79" s="21">
        <v>0.67158586084566396</v>
      </c>
      <c r="V79" s="21">
        <v>1.15094443729193</v>
      </c>
      <c r="W79" s="21">
        <v>0.19903249364421899</v>
      </c>
      <c r="X79" s="21">
        <v>6.2593320703179994E-2</v>
      </c>
      <c r="Y79" s="21">
        <v>7.2917503303208703E-2</v>
      </c>
      <c r="Z79" s="21">
        <v>6.7961891831120599E-2</v>
      </c>
      <c r="AA79" s="21">
        <v>6.7961891831120599E-2</v>
      </c>
      <c r="AB79" s="21">
        <v>0</v>
      </c>
      <c r="AC79" s="21">
        <v>0.29616096717633</v>
      </c>
      <c r="AD79" s="21">
        <v>1.1649406435709999</v>
      </c>
      <c r="AE79" s="21">
        <v>2.2680789412507001</v>
      </c>
      <c r="AF79" s="21">
        <v>1.14791132700849</v>
      </c>
      <c r="AG79" s="21">
        <v>0</v>
      </c>
      <c r="AH79" s="21">
        <v>1.8443291452027699</v>
      </c>
      <c r="AI79" s="21">
        <v>6.9885782430579205E-2</v>
      </c>
      <c r="AJ79" s="21">
        <v>0.25797516799430298</v>
      </c>
      <c r="AK79" s="21">
        <v>0.22551377330781799</v>
      </c>
      <c r="AL79" s="21">
        <v>2.4673935294379401</v>
      </c>
      <c r="AM79" s="21">
        <v>0</v>
      </c>
      <c r="AN79" s="21">
        <v>0.26525707738403498</v>
      </c>
      <c r="AO79" s="21">
        <v>0.874168529712125</v>
      </c>
      <c r="AP79" s="21">
        <v>0.29616096717633</v>
      </c>
      <c r="AQ79" s="21">
        <v>0</v>
      </c>
      <c r="AR79" s="21">
        <v>7.9471375301601199</v>
      </c>
      <c r="AS79" s="21">
        <v>7.9471375301601199</v>
      </c>
      <c r="AT79" s="21">
        <v>0</v>
      </c>
      <c r="AU79" s="21">
        <v>1.9923180187930101</v>
      </c>
      <c r="AV79" s="21">
        <v>1.9923180187930101</v>
      </c>
      <c r="AW79" s="21">
        <v>24.471806689081902</v>
      </c>
      <c r="AX79" s="21">
        <v>39.7673045578385</v>
      </c>
      <c r="AY79" s="21">
        <v>105.536791172013</v>
      </c>
      <c r="AZ79" s="21">
        <v>92.256941569374305</v>
      </c>
      <c r="BA79" s="21">
        <v>92.256941569374305</v>
      </c>
      <c r="BB79" s="21">
        <v>-6.3627687292541601</v>
      </c>
      <c r="BC79" s="21">
        <v>24.471806689081902</v>
      </c>
      <c r="BD79" s="21">
        <v>0</v>
      </c>
      <c r="BE79" s="21">
        <v>87.5839500337609</v>
      </c>
      <c r="BF79" s="21">
        <v>1.9923180187930101</v>
      </c>
    </row>
    <row r="80" spans="1:58" x14ac:dyDescent="0.2">
      <c r="A80" s="21" t="s">
        <v>119</v>
      </c>
      <c r="B80" s="22">
        <v>38533</v>
      </c>
      <c r="C80" s="21">
        <v>2005</v>
      </c>
      <c r="D80" s="21" t="s">
        <v>121</v>
      </c>
      <c r="E80" s="21">
        <v>2.9137900538924901</v>
      </c>
      <c r="F80" s="21">
        <v>2.9137900538924901</v>
      </c>
      <c r="G80" s="21">
        <v>1.5468572336147599</v>
      </c>
      <c r="H80" s="21">
        <v>37.488621335907901</v>
      </c>
      <c r="I80" s="21">
        <v>0</v>
      </c>
      <c r="J80" s="21">
        <v>37.488621335907901</v>
      </c>
      <c r="K80" s="21">
        <v>67.343014154012593</v>
      </c>
      <c r="L80" s="21">
        <v>-29.854392818104699</v>
      </c>
      <c r="M80" s="21">
        <v>0.68516798234582998</v>
      </c>
      <c r="N80" s="21">
        <v>0.24263327843449001</v>
      </c>
      <c r="O80" s="21">
        <v>0.26762374550735402</v>
      </c>
      <c r="P80" s="21">
        <v>0.180539441978954</v>
      </c>
      <c r="Q80" s="21">
        <v>0.32539826898882801</v>
      </c>
      <c r="R80" s="21">
        <v>1.2054877857194699E-2</v>
      </c>
      <c r="S80" s="21">
        <v>1.4077590518000799E-2</v>
      </c>
      <c r="T80" s="21">
        <v>1.75152824041875E-2</v>
      </c>
      <c r="U80" s="21">
        <v>0.67460173101117105</v>
      </c>
      <c r="V80" s="21">
        <v>1.1029968652037601</v>
      </c>
      <c r="W80" s="21">
        <v>0.24263327843449001</v>
      </c>
      <c r="X80" s="21">
        <v>6.4517859058243004E-2</v>
      </c>
      <c r="Y80" s="21">
        <v>7.5343442851887502E-2</v>
      </c>
      <c r="Z80" s="21">
        <v>7.0064539243454502E-2</v>
      </c>
      <c r="AA80" s="21">
        <v>7.0064539243454502E-2</v>
      </c>
      <c r="AB80" s="21">
        <v>0</v>
      </c>
      <c r="AC80" s="21">
        <v>0.34870735618865201</v>
      </c>
      <c r="AD80" s="21">
        <v>1.1677920493901</v>
      </c>
      <c r="AE80" s="21">
        <v>2.40072845553791</v>
      </c>
      <c r="AF80" s="21">
        <v>1.3364415170691799</v>
      </c>
      <c r="AG80" s="21">
        <v>0</v>
      </c>
      <c r="AH80" s="21">
        <v>1.6901595790267501</v>
      </c>
      <c r="AI80" s="21">
        <v>6.67714363413172E-2</v>
      </c>
      <c r="AJ80" s="21">
        <v>0.303880642883536</v>
      </c>
      <c r="AK80" s="21">
        <v>0.27079255554620502</v>
      </c>
      <c r="AL80" s="21">
        <v>2.3826898522304401</v>
      </c>
      <c r="AM80" s="21">
        <v>0</v>
      </c>
      <c r="AN80" s="21">
        <v>0.33693826719780601</v>
      </c>
      <c r="AO80" s="21">
        <v>0.89111485673007396</v>
      </c>
      <c r="AP80" s="21">
        <v>0.34870735618865201</v>
      </c>
      <c r="AQ80" s="21">
        <v>0</v>
      </c>
      <c r="AR80" s="21">
        <v>9.1839893852277701</v>
      </c>
      <c r="AS80" s="21">
        <v>9.1839893852277701</v>
      </c>
      <c r="AT80" s="21">
        <v>0</v>
      </c>
      <c r="AU80" s="21">
        <v>2.1770041655029</v>
      </c>
      <c r="AV80" s="21">
        <v>2.1770041655029</v>
      </c>
      <c r="AW80" s="21">
        <v>27.9192036963417</v>
      </c>
      <c r="AX80" s="21">
        <v>38.660809225826</v>
      </c>
      <c r="AY80" s="21">
        <v>92.986308095546903</v>
      </c>
      <c r="AZ80" s="21">
        <v>82.861480616421801</v>
      </c>
      <c r="BA80" s="21">
        <v>82.861480616421801</v>
      </c>
      <c r="BB80" s="21">
        <v>2.7062566458078199</v>
      </c>
      <c r="BC80" s="21">
        <v>27.9192036963417</v>
      </c>
      <c r="BD80" s="21">
        <v>0</v>
      </c>
      <c r="BE80" s="21">
        <v>91.251865770347806</v>
      </c>
      <c r="BF80" s="21">
        <v>2.1770041655029</v>
      </c>
    </row>
    <row r="81" spans="1:58" x14ac:dyDescent="0.2">
      <c r="A81" s="21" t="s">
        <v>119</v>
      </c>
      <c r="B81" s="22">
        <v>38442</v>
      </c>
      <c r="C81" s="21">
        <v>2005</v>
      </c>
      <c r="D81" s="21" t="s">
        <v>120</v>
      </c>
      <c r="E81" s="21">
        <v>3.0140523940253998</v>
      </c>
      <c r="F81" s="21">
        <v>3.0140523940253998</v>
      </c>
      <c r="G81" s="21">
        <v>1.5889364540195099</v>
      </c>
      <c r="H81" s="21">
        <v>37.030874258536798</v>
      </c>
      <c r="I81" s="21">
        <v>0</v>
      </c>
      <c r="J81" s="21">
        <v>37.030874258536798</v>
      </c>
      <c r="K81" s="21">
        <v>67.076853242082393</v>
      </c>
      <c r="L81" s="21">
        <v>-30.045978983545599</v>
      </c>
      <c r="M81" s="21">
        <v>0.68115971071803905</v>
      </c>
      <c r="N81" s="21">
        <v>0.22473236074743</v>
      </c>
      <c r="O81" s="21">
        <v>0.24766205311815301</v>
      </c>
      <c r="P81" s="21">
        <v>0.16796478384011099</v>
      </c>
      <c r="Q81" s="21">
        <v>0.32179846801165102</v>
      </c>
      <c r="R81" s="21">
        <v>1.05338637852088E-2</v>
      </c>
      <c r="S81" s="21">
        <v>1.22959317067636E-2</v>
      </c>
      <c r="T81" s="21">
        <v>1.5187935846207101E-2</v>
      </c>
      <c r="U81" s="21">
        <v>0.67820153198834798</v>
      </c>
      <c r="V81" s="21">
        <v>1.1020311106707601</v>
      </c>
      <c r="W81" s="21">
        <v>0.22473236074743</v>
      </c>
      <c r="X81" s="21">
        <v>6.6903824643669493E-2</v>
      </c>
      <c r="Y81" s="21">
        <v>7.8095262622910402E-2</v>
      </c>
      <c r="Z81" s="21">
        <v>7.2438183647066098E-2</v>
      </c>
      <c r="AA81" s="21">
        <v>7.2438183647066098E-2</v>
      </c>
      <c r="AB81" s="21">
        <v>0</v>
      </c>
      <c r="AC81" s="21">
        <v>0.28049658638603497</v>
      </c>
      <c r="AD81" s="21">
        <v>1.16727650532456</v>
      </c>
      <c r="AE81" s="21">
        <v>2.4304044071887301</v>
      </c>
      <c r="AF81" s="21">
        <v>1.34174451617739</v>
      </c>
      <c r="AG81" s="21">
        <v>0</v>
      </c>
      <c r="AH81" s="21">
        <v>1.5679204574812</v>
      </c>
      <c r="AI81" s="21">
        <v>6.2714716408865001E-2</v>
      </c>
      <c r="AJ81" s="21">
        <v>0.24765272707504399</v>
      </c>
      <c r="AK81" s="21">
        <v>0.20609931613504801</v>
      </c>
      <c r="AL81" s="21">
        <v>2.3124420668164198</v>
      </c>
      <c r="AM81" s="21">
        <v>0</v>
      </c>
      <c r="AN81" s="21">
        <v>0.299232708099538</v>
      </c>
      <c r="AO81" s="21">
        <v>0.83221096964781305</v>
      </c>
      <c r="AP81" s="21">
        <v>0.28049658638603497</v>
      </c>
      <c r="AQ81" s="21">
        <v>0</v>
      </c>
      <c r="AR81" s="21">
        <v>5.9598651824914599</v>
      </c>
      <c r="AS81" s="21">
        <v>5.9598651824914599</v>
      </c>
      <c r="AT81" s="21">
        <v>0</v>
      </c>
      <c r="AU81" s="21">
        <v>1.95125785091205</v>
      </c>
      <c r="AV81" s="21">
        <v>1.95125785091205</v>
      </c>
      <c r="AW81" s="21">
        <v>26.654556235415601</v>
      </c>
      <c r="AX81" s="21">
        <v>39.6728344269901</v>
      </c>
      <c r="AY81" s="21">
        <v>107.035774856938</v>
      </c>
      <c r="AZ81" s="21">
        <v>89.076345980697795</v>
      </c>
      <c r="BA81" s="21">
        <v>89.076345980697795</v>
      </c>
      <c r="BB81" s="21">
        <v>2.3803700656193998</v>
      </c>
      <c r="BC81" s="21">
        <v>26.654556235415601</v>
      </c>
      <c r="BD81" s="21">
        <v>0</v>
      </c>
      <c r="BE81" s="21">
        <v>115.23277578519701</v>
      </c>
      <c r="BF81" s="21">
        <v>1.95125785091205</v>
      </c>
    </row>
    <row r="82" spans="1:58" x14ac:dyDescent="0.2">
      <c r="A82" s="21" t="s">
        <v>119</v>
      </c>
      <c r="B82" s="22">
        <v>38352</v>
      </c>
      <c r="C82" s="21">
        <v>2004</v>
      </c>
      <c r="D82" s="21" t="s">
        <v>123</v>
      </c>
      <c r="E82" s="21">
        <v>2.8115134725567099</v>
      </c>
      <c r="F82" s="21">
        <v>2.8115134725567099</v>
      </c>
      <c r="G82" s="21">
        <v>1.41831647233596</v>
      </c>
      <c r="H82" s="21">
        <v>39.198749921521298</v>
      </c>
      <c r="I82" s="21">
        <v>0</v>
      </c>
      <c r="J82" s="21">
        <v>39.198749921521298</v>
      </c>
      <c r="K82" s="21">
        <v>80.868001041411901</v>
      </c>
      <c r="L82" s="21">
        <v>-41.669251119890603</v>
      </c>
      <c r="M82" s="21">
        <v>0.70526656016816502</v>
      </c>
      <c r="N82" s="21">
        <v>0.20980204765459101</v>
      </c>
      <c r="O82" s="21">
        <v>0.23564537394228099</v>
      </c>
      <c r="P82" s="21">
        <v>0.15347178138508499</v>
      </c>
      <c r="Q82" s="21">
        <v>0.34871718965857501</v>
      </c>
      <c r="R82" s="21">
        <v>9.4290995317808692E-3</v>
      </c>
      <c r="S82" s="21">
        <v>1.1013498506608901E-2</v>
      </c>
      <c r="T82" s="21">
        <v>1.38875955324381E-2</v>
      </c>
      <c r="U82" s="21">
        <v>0.65128281034142399</v>
      </c>
      <c r="V82" s="21">
        <v>1.12317957129873</v>
      </c>
      <c r="W82" s="21">
        <v>0.20980204765459101</v>
      </c>
      <c r="X82" s="21">
        <v>5.7145191932127498E-2</v>
      </c>
      <c r="Y82" s="21">
        <v>6.6747464472410506E-2</v>
      </c>
      <c r="Z82" s="21">
        <v>6.25710083177205E-2</v>
      </c>
      <c r="AA82" s="21">
        <v>6.25710083177205E-2</v>
      </c>
      <c r="AB82" s="21">
        <v>0</v>
      </c>
      <c r="AC82" s="21">
        <v>0.35612749999999999</v>
      </c>
      <c r="AD82" s="21">
        <v>1.1680329038300801</v>
      </c>
      <c r="AE82" s="21">
        <v>2.2959915859609401</v>
      </c>
      <c r="AF82" s="21">
        <v>1.1129247519536301</v>
      </c>
      <c r="AG82" s="21">
        <v>0</v>
      </c>
      <c r="AH82" s="21">
        <v>1.5603565882472401</v>
      </c>
      <c r="AI82" s="21">
        <v>6.1438653064967999E-2</v>
      </c>
      <c r="AJ82" s="21">
        <v>0.26464697882839</v>
      </c>
      <c r="AK82" s="21">
        <v>0.230284913834744</v>
      </c>
      <c r="AL82" s="21">
        <v>2.0767368671368098</v>
      </c>
      <c r="AM82" s="21">
        <v>0</v>
      </c>
      <c r="AN82" s="21">
        <v>0.331240568023011</v>
      </c>
      <c r="AO82" s="21">
        <v>0.87015886164365197</v>
      </c>
      <c r="AP82" s="21">
        <v>0.35612749999999999</v>
      </c>
      <c r="AQ82" s="21">
        <v>0</v>
      </c>
      <c r="AR82" s="21">
        <v>7.7017192906574303</v>
      </c>
      <c r="AS82" s="21">
        <v>7.7017192906574303</v>
      </c>
      <c r="AT82" s="21">
        <v>0</v>
      </c>
      <c r="AU82" s="21">
        <v>2.4422074454460398</v>
      </c>
      <c r="AV82" s="21">
        <v>2.4422074454460398</v>
      </c>
      <c r="AW82" s="21">
        <v>34.031867979063001</v>
      </c>
      <c r="AX82" s="21">
        <v>55.436686262329303</v>
      </c>
      <c r="AY82" s="21">
        <v>118.071130006857</v>
      </c>
      <c r="AZ82" s="21">
        <v>102.740640079746</v>
      </c>
      <c r="BA82" s="21">
        <v>102.740640079746</v>
      </c>
      <c r="BB82" s="21">
        <v>1.6631005878698799</v>
      </c>
      <c r="BC82" s="21">
        <v>34.031867979063001</v>
      </c>
      <c r="BD82" s="21">
        <v>0</v>
      </c>
      <c r="BE82" s="21">
        <v>109.630325010333</v>
      </c>
      <c r="BF82" s="21">
        <v>2.4422074454460398</v>
      </c>
    </row>
    <row r="83" spans="1:58" x14ac:dyDescent="0.2">
      <c r="A83" s="21" t="s">
        <v>119</v>
      </c>
      <c r="B83" s="22">
        <v>38260</v>
      </c>
      <c r="C83" s="21">
        <v>2004</v>
      </c>
      <c r="D83" s="21" t="s">
        <v>122</v>
      </c>
      <c r="E83" s="21">
        <v>2.3127157742154099</v>
      </c>
      <c r="F83" s="21">
        <v>2.3127157742154099</v>
      </c>
      <c r="G83" s="21">
        <v>1.30090712843972</v>
      </c>
      <c r="H83" s="21">
        <v>38.888148175801398</v>
      </c>
      <c r="I83" s="21">
        <v>0</v>
      </c>
      <c r="J83" s="21">
        <v>38.888148175801398</v>
      </c>
      <c r="K83" s="21">
        <v>83.914485906895194</v>
      </c>
      <c r="L83" s="21">
        <v>-45.026337731093797</v>
      </c>
      <c r="M83" s="21">
        <v>0.69858725274256395</v>
      </c>
      <c r="N83" s="21">
        <v>0.189107606649351</v>
      </c>
      <c r="O83" s="21">
        <v>0.195736692496813</v>
      </c>
      <c r="P83" s="21">
        <v>0.13001914595188399</v>
      </c>
      <c r="Q83" s="21">
        <v>0.33574464606833399</v>
      </c>
      <c r="R83" s="21">
        <v>7.2009265106453601E-3</v>
      </c>
      <c r="S83" s="21">
        <v>8.3931706144870204E-3</v>
      </c>
      <c r="T83" s="21">
        <v>1.13324759697434E-2</v>
      </c>
      <c r="U83" s="21">
        <v>0.66425535393166502</v>
      </c>
      <c r="V83" s="21">
        <v>1.0350545700668301</v>
      </c>
      <c r="W83" s="21">
        <v>0.189107606649351</v>
      </c>
      <c r="X83" s="21">
        <v>6.6247815014505496E-2</v>
      </c>
      <c r="Y83" s="21">
        <v>7.7216343401328102E-2</v>
      </c>
      <c r="Z83" s="21">
        <v>7.1681370111333603E-2</v>
      </c>
      <c r="AA83" s="21">
        <v>7.1681370111333603E-2</v>
      </c>
      <c r="AB83" s="21">
        <v>0</v>
      </c>
      <c r="AC83" s="21">
        <v>0.234563442701157</v>
      </c>
      <c r="AD83" s="21">
        <v>1.1655681532201601</v>
      </c>
      <c r="AE83" s="21">
        <v>2.3143297951123101</v>
      </c>
      <c r="AF83" s="21">
        <v>1.07252042394511</v>
      </c>
      <c r="AG83" s="21">
        <v>0</v>
      </c>
      <c r="AH83" s="21">
        <v>1.3903362263605299</v>
      </c>
      <c r="AI83" s="21">
        <v>5.5383585685989403E-2</v>
      </c>
      <c r="AJ83" s="21">
        <v>0.19724546206089799</v>
      </c>
      <c r="AK83" s="21">
        <v>0.15036357876227599</v>
      </c>
      <c r="AL83" s="21">
        <v>1.7968270512347</v>
      </c>
      <c r="AM83" s="21">
        <v>0</v>
      </c>
      <c r="AN83" s="21">
        <v>0.28057619182217097</v>
      </c>
      <c r="AO83" s="21">
        <v>0.76231704999049599</v>
      </c>
      <c r="AP83" s="21">
        <v>0.234563442701157</v>
      </c>
      <c r="AQ83" s="21">
        <v>0</v>
      </c>
      <c r="AR83" s="21">
        <v>4.2072853772641796</v>
      </c>
      <c r="AS83" s="21">
        <v>4.2072853772641796</v>
      </c>
      <c r="AT83" s="21">
        <v>0</v>
      </c>
      <c r="AU83" s="21">
        <v>2.1670779909546001</v>
      </c>
      <c r="AV83" s="21">
        <v>2.1670779909546001</v>
      </c>
      <c r="AW83" s="21">
        <v>33.570344573802501</v>
      </c>
      <c r="AX83" s="21">
        <v>64.548848417727996</v>
      </c>
      <c r="AY83" s="21">
        <v>156.952901721709</v>
      </c>
      <c r="AZ83" s="21">
        <v>119.647873027941</v>
      </c>
      <c r="BA83" s="21">
        <v>119.647873027941</v>
      </c>
      <c r="BB83" s="21">
        <v>-0.13944350529265201</v>
      </c>
      <c r="BC83" s="21">
        <v>33.570344573802501</v>
      </c>
      <c r="BD83" s="21">
        <v>0</v>
      </c>
      <c r="BE83" s="21">
        <v>108.812262059744</v>
      </c>
      <c r="BF83" s="21">
        <v>2.1670779909546001</v>
      </c>
    </row>
    <row r="84" spans="1:58" x14ac:dyDescent="0.2">
      <c r="A84" s="21" t="s">
        <v>119</v>
      </c>
      <c r="B84" s="22">
        <v>38168</v>
      </c>
      <c r="C84" s="21">
        <v>2004</v>
      </c>
      <c r="D84" s="21" t="s">
        <v>121</v>
      </c>
      <c r="E84" s="21">
        <v>2.46438880046813</v>
      </c>
      <c r="F84" s="21">
        <v>2.46438880046813</v>
      </c>
      <c r="G84" s="21">
        <v>1.4025456877071101</v>
      </c>
      <c r="H84" s="21">
        <v>41.2464687079462</v>
      </c>
      <c r="I84" s="21">
        <v>0</v>
      </c>
      <c r="J84" s="21">
        <v>41.2464687079462</v>
      </c>
      <c r="K84" s="21">
        <v>86.306809961764998</v>
      </c>
      <c r="L84" s="21">
        <v>-45.060341253818699</v>
      </c>
      <c r="M84" s="21">
        <v>0.68468453790986605</v>
      </c>
      <c r="N84" s="21">
        <v>-1.5653358270962099E-2</v>
      </c>
      <c r="O84" s="21">
        <v>1.6559193741263401E-2</v>
      </c>
      <c r="P84" s="21">
        <v>-4.0905965806340198E-2</v>
      </c>
      <c r="Q84" s="21">
        <v>1.4702872884691001</v>
      </c>
      <c r="R84" s="21">
        <v>-1.87947608818057E-3</v>
      </c>
      <c r="S84" s="21">
        <v>-2.1835595394800898E-3</v>
      </c>
      <c r="T84" s="21">
        <v>-7.7513776282720599E-4</v>
      </c>
      <c r="U84" s="21">
        <v>-2.4702872884691001</v>
      </c>
      <c r="V84" s="21">
        <v>-1.05786844296419</v>
      </c>
      <c r="W84" s="21">
        <v>-1.5653358270962099E-2</v>
      </c>
      <c r="X84" s="21">
        <v>6.7112596846390593E-2</v>
      </c>
      <c r="Y84" s="21">
        <v>7.7970851549955006E-2</v>
      </c>
      <c r="Z84" s="21">
        <v>7.2331131623684403E-2</v>
      </c>
      <c r="AA84" s="21">
        <v>7.2331131623684403E-2</v>
      </c>
      <c r="AB84" s="21">
        <v>0</v>
      </c>
      <c r="AC84" s="21">
        <v>0.26548585705362698</v>
      </c>
      <c r="AD84" s="21">
        <v>1.1617916041666001</v>
      </c>
      <c r="AE84" s="21">
        <v>2.1820049768929901</v>
      </c>
      <c r="AF84" s="21">
        <v>1.04279140939018</v>
      </c>
      <c r="AG84" s="21">
        <v>0</v>
      </c>
      <c r="AH84" s="21">
        <v>1.19145673433417</v>
      </c>
      <c r="AI84" s="21">
        <v>4.5946258721246601E-2</v>
      </c>
      <c r="AJ84" s="21">
        <v>0.235113761855749</v>
      </c>
      <c r="AK84" s="21">
        <v>0.211272864483424</v>
      </c>
      <c r="AL84" s="21">
        <v>1.9445898666308401</v>
      </c>
      <c r="AM84" s="21">
        <v>0</v>
      </c>
      <c r="AN84" s="21">
        <v>0.38778881651618202</v>
      </c>
      <c r="AO84" s="21">
        <v>0.89859846065942905</v>
      </c>
      <c r="AP84" s="21">
        <v>0.26548585705362698</v>
      </c>
      <c r="AQ84" s="21">
        <v>0</v>
      </c>
      <c r="AR84" s="21">
        <v>9.8617832283725502</v>
      </c>
      <c r="AS84" s="21">
        <v>9.8617832283725502</v>
      </c>
      <c r="AT84" s="21">
        <v>0</v>
      </c>
      <c r="AU84" s="21">
        <v>2.1632204198473199</v>
      </c>
      <c r="AV84" s="21">
        <v>2.1632204198473199</v>
      </c>
      <c r="AW84" s="21">
        <v>40.524940550474199</v>
      </c>
      <c r="AX84" s="21">
        <v>-247.671334435239</v>
      </c>
      <c r="AY84" s="21">
        <v>116.295105195242</v>
      </c>
      <c r="AZ84" s="21">
        <v>104.502602510671</v>
      </c>
      <c r="BA84" s="21">
        <v>104.502602510671</v>
      </c>
      <c r="BB84" s="21">
        <v>1.94167422466651</v>
      </c>
      <c r="BC84" s="21">
        <v>40.524940550474199</v>
      </c>
      <c r="BD84" s="21">
        <v>0</v>
      </c>
      <c r="BE84" s="21">
        <v>182.426469190772</v>
      </c>
      <c r="BF84" s="21">
        <v>2.1632204198473199</v>
      </c>
    </row>
    <row r="85" spans="1:58" x14ac:dyDescent="0.2">
      <c r="A85" s="21" t="s">
        <v>119</v>
      </c>
      <c r="B85" s="22">
        <v>38077</v>
      </c>
      <c r="C85" s="21">
        <v>2004</v>
      </c>
      <c r="D85" s="21" t="s">
        <v>120</v>
      </c>
      <c r="E85" s="21">
        <v>2.4233870084689202</v>
      </c>
      <c r="F85" s="21">
        <v>2.4233870084689202</v>
      </c>
      <c r="G85" s="21">
        <v>1.3405560648106101</v>
      </c>
      <c r="H85" s="21">
        <v>35.124635688877099</v>
      </c>
      <c r="I85" s="21">
        <v>0</v>
      </c>
      <c r="J85" s="21">
        <v>35.124635688877099</v>
      </c>
      <c r="K85" s="21">
        <v>79.312203623393998</v>
      </c>
      <c r="L85" s="21">
        <v>-44.1875679345168</v>
      </c>
      <c r="M85" s="21">
        <v>0.66963620214859798</v>
      </c>
      <c r="N85" s="21">
        <v>0.209191575207651</v>
      </c>
      <c r="O85" s="21">
        <v>0.22028716419775601</v>
      </c>
      <c r="P85" s="21">
        <v>0.14969672354308999</v>
      </c>
      <c r="Q85" s="21">
        <v>0.32044736202285401</v>
      </c>
      <c r="R85" s="21">
        <v>1.3327568914736901E-2</v>
      </c>
      <c r="S85" s="21">
        <v>2.04693673537392E-2</v>
      </c>
      <c r="T85" s="21">
        <v>2.1334132016719499E-2</v>
      </c>
      <c r="U85" s="21">
        <v>0.67955263797714505</v>
      </c>
      <c r="V85" s="21">
        <v>1.0530403243012501</v>
      </c>
      <c r="W85" s="21">
        <v>0.209191575207651</v>
      </c>
      <c r="X85" s="21">
        <v>0.22188892262062701</v>
      </c>
      <c r="Y85" s="21">
        <v>0.34079177514698999</v>
      </c>
      <c r="Z85" s="21">
        <v>0.254172035855179</v>
      </c>
      <c r="AA85" s="21">
        <v>0.254172035855179</v>
      </c>
      <c r="AB85" s="21">
        <v>0</v>
      </c>
      <c r="AC85" s="21">
        <v>0.13030911366880099</v>
      </c>
      <c r="AD85" s="21">
        <v>1.5358665548602199</v>
      </c>
      <c r="AE85" s="21">
        <v>2.5623041558976198</v>
      </c>
      <c r="AF85" s="21">
        <v>1.1347560134296</v>
      </c>
      <c r="AG85" s="21">
        <v>0</v>
      </c>
      <c r="AH85" s="21">
        <v>0.91994662287004703</v>
      </c>
      <c r="AI85" s="21">
        <v>8.9030465058245495E-2</v>
      </c>
      <c r="AJ85" s="21">
        <v>0.18445053942245199</v>
      </c>
      <c r="AK85" s="21">
        <v>0.16515503325762401</v>
      </c>
      <c r="AL85" s="21">
        <v>1.6773021779688499</v>
      </c>
      <c r="AM85" s="21">
        <v>0</v>
      </c>
      <c r="AN85" s="21">
        <v>0.32476690782984302</v>
      </c>
      <c r="AO85" s="21">
        <v>0.89538926681783804</v>
      </c>
      <c r="AP85" s="21">
        <v>0.13030911366880099</v>
      </c>
      <c r="AQ85" s="21">
        <v>0</v>
      </c>
      <c r="AR85" s="21">
        <v>9.5592485549132906</v>
      </c>
      <c r="AS85" s="21">
        <v>9.5592485549132906</v>
      </c>
      <c r="AT85" s="21">
        <v>0</v>
      </c>
      <c r="AU85" s="21">
        <v>6.2645698808577803</v>
      </c>
      <c r="AV85" s="21">
        <v>6.2645698808577803</v>
      </c>
      <c r="AW85" s="21">
        <v>45.814097200215997</v>
      </c>
      <c r="AX85" s="21">
        <v>76.511522957662393</v>
      </c>
      <c r="AY85" s="21">
        <v>157.54893742421601</v>
      </c>
      <c r="AZ85" s="21">
        <v>141.06762756819899</v>
      </c>
      <c r="BA85" s="21">
        <v>141.06762756819899</v>
      </c>
      <c r="BB85" s="21">
        <v>0.54153317007985002</v>
      </c>
      <c r="BC85" s="21">
        <v>45.814097200215997</v>
      </c>
      <c r="BD85" s="21">
        <v>0</v>
      </c>
      <c r="BE85" s="21">
        <v>221.77714785577101</v>
      </c>
      <c r="BF85" s="21">
        <v>6.2645698808577803</v>
      </c>
    </row>
    <row r="86" spans="1:58" x14ac:dyDescent="0.2">
      <c r="A86" s="21" t="s">
        <v>119</v>
      </c>
      <c r="B86" s="22">
        <v>37986</v>
      </c>
      <c r="C86" s="21">
        <v>2003</v>
      </c>
      <c r="D86" s="21" t="s">
        <v>123</v>
      </c>
      <c r="E86" s="21">
        <v>2.3754405752149998</v>
      </c>
      <c r="F86" s="21">
        <v>2.3754405752149998</v>
      </c>
      <c r="G86" s="21">
        <v>1.25718588921403</v>
      </c>
      <c r="H86" s="21">
        <v>33.904761904761898</v>
      </c>
      <c r="I86" s="21">
        <v>0</v>
      </c>
      <c r="J86" s="21">
        <v>33.904761904761898</v>
      </c>
      <c r="K86" s="21">
        <v>78.032111455634293</v>
      </c>
      <c r="L86" s="21">
        <v>-44.127349550872403</v>
      </c>
      <c r="M86" s="21">
        <v>0.65872291077770495</v>
      </c>
      <c r="N86" s="21">
        <v>0.16769829189920499</v>
      </c>
      <c r="O86" s="21">
        <v>9.7755550723587201E-2</v>
      </c>
      <c r="P86" s="21">
        <v>7.11893889976081E-2</v>
      </c>
      <c r="Q86" s="21">
        <v>0.27176115861796202</v>
      </c>
      <c r="R86" s="21">
        <v>6.1104965913855802E-3</v>
      </c>
      <c r="S86" s="21">
        <v>9.4294639868462392E-3</v>
      </c>
      <c r="T86" s="21">
        <v>1.63685619473617E-2</v>
      </c>
      <c r="U86" s="21">
        <v>0.72823884138203698</v>
      </c>
      <c r="V86" s="21">
        <v>0.58292514262663497</v>
      </c>
      <c r="W86" s="21">
        <v>0.16769829189920499</v>
      </c>
      <c r="X86" s="21">
        <v>0.23136398079380399</v>
      </c>
      <c r="Y86" s="21">
        <v>0.35703126450052802</v>
      </c>
      <c r="Z86" s="21">
        <v>0.26309730205953502</v>
      </c>
      <c r="AA86" s="21">
        <v>0.26309730205953502</v>
      </c>
      <c r="AB86" s="21">
        <v>0</v>
      </c>
      <c r="AC86" s="21">
        <v>0.11283681192311</v>
      </c>
      <c r="AD86" s="21">
        <v>1.5431583744174899</v>
      </c>
      <c r="AE86" s="21">
        <v>2.6544943820224698</v>
      </c>
      <c r="AF86" s="21">
        <v>1.1533713277920199</v>
      </c>
      <c r="AG86" s="21">
        <v>0</v>
      </c>
      <c r="AH86" s="21">
        <v>0.84647287630219503</v>
      </c>
      <c r="AI86" s="21">
        <v>8.5834373316378401E-2</v>
      </c>
      <c r="AJ86" s="21">
        <v>0.16163616007231099</v>
      </c>
      <c r="AK86" s="21">
        <v>0.14814957475656301</v>
      </c>
      <c r="AL86" s="21">
        <v>1.4932618431324201</v>
      </c>
      <c r="AM86" s="21">
        <v>0</v>
      </c>
      <c r="AN86" s="21">
        <v>0.30414824478751401</v>
      </c>
      <c r="AO86" s="21">
        <v>0.91656207800460698</v>
      </c>
      <c r="AP86" s="21">
        <v>0.11283681192311</v>
      </c>
      <c r="AQ86" s="21">
        <v>0</v>
      </c>
      <c r="AR86" s="21">
        <v>11.9849581111957</v>
      </c>
      <c r="AS86" s="21">
        <v>11.9849581111957</v>
      </c>
      <c r="AT86" s="21">
        <v>0</v>
      </c>
      <c r="AU86" s="21">
        <v>4.6558116488089398</v>
      </c>
      <c r="AV86" s="21">
        <v>4.6558116488089398</v>
      </c>
      <c r="AW86" s="21">
        <v>35.149865043125303</v>
      </c>
      <c r="AX86" s="21">
        <v>123.437866015068</v>
      </c>
      <c r="AY86" s="21">
        <v>126.08878581457</v>
      </c>
      <c r="AZ86" s="21">
        <v>115.56819953928</v>
      </c>
      <c r="BA86" s="21">
        <v>115.56819953928</v>
      </c>
      <c r="BB86" s="21">
        <v>1.4270273527753501</v>
      </c>
      <c r="BC86" s="21">
        <v>35.149865043125303</v>
      </c>
      <c r="BD86" s="21">
        <v>0</v>
      </c>
      <c r="BE86" s="21">
        <v>164.48232889084699</v>
      </c>
      <c r="BF86" s="21">
        <v>4.6558116488089398</v>
      </c>
    </row>
    <row r="87" spans="1:58" x14ac:dyDescent="0.2">
      <c r="A87" s="21" t="s">
        <v>119</v>
      </c>
      <c r="B87" s="22">
        <v>37894</v>
      </c>
      <c r="C87" s="21">
        <v>2003</v>
      </c>
      <c r="D87" s="21" t="s">
        <v>122</v>
      </c>
      <c r="E87" s="21">
        <v>3.21487840647579</v>
      </c>
      <c r="F87" s="21">
        <v>3.21487840647579</v>
      </c>
      <c r="G87" s="21">
        <v>1.7518580777080399</v>
      </c>
      <c r="H87" s="21">
        <v>25.372629670942501</v>
      </c>
      <c r="I87" s="21">
        <v>0</v>
      </c>
      <c r="J87" s="21">
        <v>25.372629670942501</v>
      </c>
      <c r="K87" s="21">
        <v>77.299130904526606</v>
      </c>
      <c r="L87" s="21">
        <v>-51.926501233583998</v>
      </c>
      <c r="M87" s="21">
        <v>0.63434769473879904</v>
      </c>
      <c r="N87" s="21">
        <v>4.0899795501022497E-2</v>
      </c>
      <c r="O87" s="21">
        <v>8.6592535787320998E-2</v>
      </c>
      <c r="P87" s="21">
        <v>4.1858384458077699E-2</v>
      </c>
      <c r="Q87" s="21">
        <v>0.51660516605165996</v>
      </c>
      <c r="R87" s="21">
        <v>2.6412103598497899E-3</v>
      </c>
      <c r="S87" s="21">
        <v>4.7255724632595704E-3</v>
      </c>
      <c r="T87" s="21">
        <v>2.8539472238674301E-3</v>
      </c>
      <c r="U87" s="21">
        <v>0.48339483394833899</v>
      </c>
      <c r="V87" s="21">
        <v>2.1171875</v>
      </c>
      <c r="W87" s="21">
        <v>4.0899795501022497E-2</v>
      </c>
      <c r="X87" s="21">
        <v>0.34534641095986801</v>
      </c>
      <c r="Y87" s="21">
        <v>0.61788319276859505</v>
      </c>
      <c r="Z87" s="21">
        <v>0.38190840694206402</v>
      </c>
      <c r="AA87" s="21">
        <v>0.38190840694206402</v>
      </c>
      <c r="AB87" s="21">
        <v>0</v>
      </c>
      <c r="AC87" s="21">
        <v>4.5577002280070798E-2</v>
      </c>
      <c r="AD87" s="21">
        <v>1.7891692896162601</v>
      </c>
      <c r="AE87" s="21">
        <v>3.5471293739438599</v>
      </c>
      <c r="AF87" s="21">
        <v>1.16430804521153</v>
      </c>
      <c r="AG87" s="21">
        <v>0</v>
      </c>
      <c r="AH87" s="21">
        <v>0.70681569935037702</v>
      </c>
      <c r="AI87" s="21">
        <v>6.3098717115922895E-2</v>
      </c>
      <c r="AJ87" s="21">
        <v>0.111584090229862</v>
      </c>
      <c r="AK87" s="21">
        <v>9.9549110565365903E-2</v>
      </c>
      <c r="AL87" s="21">
        <v>1.9923673644408</v>
      </c>
      <c r="AM87" s="21">
        <v>0</v>
      </c>
      <c r="AN87" s="21">
        <v>0.249448085145937</v>
      </c>
      <c r="AO87" s="21">
        <v>0.89214430444604798</v>
      </c>
      <c r="AP87" s="21">
        <v>4.5577002280070798E-2</v>
      </c>
      <c r="AQ87" s="21">
        <v>0</v>
      </c>
      <c r="AR87" s="21">
        <v>9.2716475923126698</v>
      </c>
      <c r="AS87" s="21">
        <v>9.2716475923126698</v>
      </c>
      <c r="AT87" s="21">
        <v>0</v>
      </c>
      <c r="AU87" s="21">
        <v>3.78565577238022</v>
      </c>
      <c r="AV87" s="21">
        <v>3.78565577238022</v>
      </c>
      <c r="AW87" s="21">
        <v>33.532748884550998</v>
      </c>
      <c r="AX87" s="21">
        <v>200.27498265093601</v>
      </c>
      <c r="AY87" s="21">
        <v>150.67939748342201</v>
      </c>
      <c r="AZ87" s="21">
        <v>134.42776626219799</v>
      </c>
      <c r="BA87" s="21">
        <v>134.42776626219799</v>
      </c>
      <c r="BB87" s="21">
        <v>-4.0054996530187301</v>
      </c>
      <c r="BC87" s="21">
        <v>33.532748884550998</v>
      </c>
      <c r="BD87" s="21">
        <v>0</v>
      </c>
      <c r="BE87" s="21">
        <v>161.612145790819</v>
      </c>
      <c r="BF87" s="21">
        <v>3.78565577238022</v>
      </c>
    </row>
    <row r="88" spans="1:58" x14ac:dyDescent="0.2">
      <c r="A88" s="21" t="s">
        <v>119</v>
      </c>
      <c r="B88" s="22">
        <v>37802</v>
      </c>
      <c r="C88" s="21">
        <v>2003</v>
      </c>
      <c r="D88" s="21" t="s">
        <v>121</v>
      </c>
      <c r="E88" s="21">
        <v>3.6041130807105999</v>
      </c>
      <c r="F88" s="21">
        <v>3.6041130807105999</v>
      </c>
      <c r="G88" s="21">
        <v>1.99772183135363</v>
      </c>
      <c r="H88" s="21">
        <v>40.211443765406997</v>
      </c>
      <c r="I88" s="21">
        <v>0</v>
      </c>
      <c r="J88" s="21">
        <v>40.211443765406997</v>
      </c>
      <c r="K88" s="21">
        <v>83.770783277270496</v>
      </c>
      <c r="L88" s="21">
        <v>-43.559339511863499</v>
      </c>
      <c r="M88" s="21">
        <v>0.62187240692173895</v>
      </c>
      <c r="N88" s="21">
        <v>6.5758950473340794E-2</v>
      </c>
      <c r="O88" s="21">
        <v>0.10778120324888101</v>
      </c>
      <c r="P88" s="21">
        <v>8.2239571661326505E-2</v>
      </c>
      <c r="Q88" s="21">
        <v>0.236976678842371</v>
      </c>
      <c r="R88" s="21">
        <v>4.5559171895446704E-3</v>
      </c>
      <c r="S88" s="21">
        <v>9.1633963550225503E-3</v>
      </c>
      <c r="T88" s="21">
        <v>3.9889644895084297E-3</v>
      </c>
      <c r="U88" s="21">
        <v>0.76302332115762805</v>
      </c>
      <c r="V88" s="21">
        <v>1.6390347241411001</v>
      </c>
      <c r="W88" s="21">
        <v>6.5758950473340794E-2</v>
      </c>
      <c r="X88" s="21">
        <v>0.41606348354192502</v>
      </c>
      <c r="Y88" s="21">
        <v>0.83683580054867002</v>
      </c>
      <c r="Z88" s="21">
        <v>0.45558552392037599</v>
      </c>
      <c r="AA88" s="21">
        <v>0.45558552392037599</v>
      </c>
      <c r="AB88" s="21">
        <v>0</v>
      </c>
      <c r="AC88" s="21">
        <v>4.8605073895518797E-2</v>
      </c>
      <c r="AD88" s="21">
        <v>2.0113175840973399</v>
      </c>
      <c r="AE88" s="21">
        <v>2.23816882888012</v>
      </c>
      <c r="AF88" s="21">
        <v>1.0743602540054</v>
      </c>
      <c r="AG88" s="21">
        <v>0</v>
      </c>
      <c r="AH88" s="21">
        <v>0.653443676632392</v>
      </c>
      <c r="AI88" s="21">
        <v>5.5398114283796901E-2</v>
      </c>
      <c r="AJ88" s="21">
        <v>0.15901032102830301</v>
      </c>
      <c r="AK88" s="21">
        <v>0.147710483547563</v>
      </c>
      <c r="AL88" s="21">
        <v>2.1960230270794998</v>
      </c>
      <c r="AM88" s="21">
        <v>0</v>
      </c>
      <c r="AN88" s="21">
        <v>0.36504485079011201</v>
      </c>
      <c r="AO88" s="21">
        <v>0.92893645262983204</v>
      </c>
      <c r="AP88" s="21">
        <v>4.8605073895518797E-2</v>
      </c>
      <c r="AQ88" s="21">
        <v>0</v>
      </c>
      <c r="AR88" s="21">
        <v>14.071912211067</v>
      </c>
      <c r="AS88" s="21">
        <v>14.071912211067</v>
      </c>
      <c r="AT88" s="21">
        <v>0</v>
      </c>
      <c r="AU88" s="21">
        <v>3.1897966546652099</v>
      </c>
      <c r="AV88" s="21">
        <v>3.1897966546652099</v>
      </c>
      <c r="AW88" s="21">
        <v>28.6277598832244</v>
      </c>
      <c r="AX88" s="21">
        <v>87.025501546619495</v>
      </c>
      <c r="AY88" s="21">
        <v>84.421902227302695</v>
      </c>
      <c r="AZ88" s="21">
        <v>78.422582379293104</v>
      </c>
      <c r="BA88" s="21">
        <v>78.422582379293104</v>
      </c>
      <c r="BB88" s="21">
        <v>0.29008500515539798</v>
      </c>
      <c r="BC88" s="21">
        <v>28.6277598832244</v>
      </c>
      <c r="BD88" s="21">
        <v>0</v>
      </c>
      <c r="BE88" s="21">
        <v>501.98305609284301</v>
      </c>
      <c r="BF88" s="21">
        <v>3.1897966546652099</v>
      </c>
    </row>
    <row r="89" spans="1:58" x14ac:dyDescent="0.2">
      <c r="A89" s="21" t="s">
        <v>119</v>
      </c>
      <c r="B89" s="22">
        <v>37711</v>
      </c>
      <c r="C89" s="21">
        <v>2003</v>
      </c>
      <c r="D89" s="21" t="s">
        <v>120</v>
      </c>
      <c r="E89" s="21">
        <v>2.7793114945403001</v>
      </c>
      <c r="F89" s="21">
        <v>2.7793114945403001</v>
      </c>
      <c r="G89" s="21">
        <v>1.04335250479286</v>
      </c>
      <c r="H89" s="21">
        <v>48.380288409549102</v>
      </c>
      <c r="I89" s="21">
        <v>0</v>
      </c>
      <c r="J89" s="21">
        <v>48.380288409549102</v>
      </c>
      <c r="K89" s="21">
        <v>90.554514188847705</v>
      </c>
      <c r="L89" s="21">
        <v>-42.174225779298503</v>
      </c>
      <c r="M89" s="21">
        <v>0.60974384092311396</v>
      </c>
      <c r="N89" s="21">
        <v>2.8039463891556898E-2</v>
      </c>
      <c r="O89" s="21">
        <v>3.85669849306964E-2</v>
      </c>
      <c r="P89" s="21">
        <v>2.34277099620245E-2</v>
      </c>
      <c r="Q89" s="21">
        <v>0.392544944746825</v>
      </c>
      <c r="R89" s="21">
        <v>1.40153662908179E-3</v>
      </c>
      <c r="S89" s="21">
        <v>2.5474209006097698E-3</v>
      </c>
      <c r="T89" s="21">
        <v>1.8459811800376001E-3</v>
      </c>
      <c r="U89" s="21">
        <v>0.607455055253175</v>
      </c>
      <c r="V89" s="21">
        <v>1.3754537205081601</v>
      </c>
      <c r="W89" s="21">
        <v>2.8039463891556898E-2</v>
      </c>
      <c r="X89" s="21">
        <v>0.35851405912863399</v>
      </c>
      <c r="Y89" s="21">
        <v>0.65163206471818502</v>
      </c>
      <c r="Z89" s="21">
        <v>0.39453827437612199</v>
      </c>
      <c r="AA89" s="21">
        <v>0.39453827437612199</v>
      </c>
      <c r="AB89" s="21">
        <v>0</v>
      </c>
      <c r="AC89" s="21">
        <v>1.31640119985479E-2</v>
      </c>
      <c r="AD89" s="21">
        <v>1.8175913834508199</v>
      </c>
      <c r="AE89" s="21">
        <v>1.86026175036682</v>
      </c>
      <c r="AF89" s="21">
        <v>0.99387646001069097</v>
      </c>
      <c r="AG89" s="21">
        <v>0</v>
      </c>
      <c r="AH89" s="21">
        <v>0.60623483998349503</v>
      </c>
      <c r="AI89" s="21">
        <v>5.9823885106722999E-2</v>
      </c>
      <c r="AJ89" s="21">
        <v>3.3023653371464103E-2</v>
      </c>
      <c r="AK89" s="21">
        <v>1.91186769236504E-2</v>
      </c>
      <c r="AL89" s="21">
        <v>1.48057643609755</v>
      </c>
      <c r="AM89" s="21">
        <v>0</v>
      </c>
      <c r="AN89" s="21">
        <v>7.8889616874566595E-2</v>
      </c>
      <c r="AO89" s="21">
        <v>0.57893888082567302</v>
      </c>
      <c r="AP89" s="21">
        <v>1.31640119985479E-2</v>
      </c>
      <c r="AQ89" s="21">
        <v>0</v>
      </c>
      <c r="AR89" s="21">
        <v>2.37495212562236</v>
      </c>
      <c r="AS89" s="21">
        <v>2.37495212562236</v>
      </c>
      <c r="AT89" s="21">
        <v>0</v>
      </c>
      <c r="AU89" s="21">
        <v>2.12220657280242</v>
      </c>
      <c r="AV89" s="21">
        <v>2.12220657280242</v>
      </c>
      <c r="AW89" s="21">
        <v>19.517167365320802</v>
      </c>
      <c r="AX89" s="21">
        <v>208.27011471626301</v>
      </c>
      <c r="AY89" s="21">
        <v>427.33082590529199</v>
      </c>
      <c r="AZ89" s="21">
        <v>247.39843009192001</v>
      </c>
      <c r="BA89" s="21">
        <v>247.39843009192001</v>
      </c>
      <c r="BB89" s="21">
        <v>-3.7488620648927502</v>
      </c>
      <c r="BC89" s="21">
        <v>19.517167365320802</v>
      </c>
      <c r="BD89" s="21">
        <v>0</v>
      </c>
      <c r="BE89" s="21">
        <v>852.99621823956397</v>
      </c>
      <c r="BF89" s="21">
        <v>2.12220657280242</v>
      </c>
    </row>
    <row r="90" spans="1:58" x14ac:dyDescent="0.2">
      <c r="A90" s="21" t="s">
        <v>119</v>
      </c>
      <c r="B90" s="22">
        <v>37621</v>
      </c>
      <c r="C90" s="21">
        <v>2002</v>
      </c>
      <c r="D90" s="21" t="s">
        <v>123</v>
      </c>
      <c r="E90" s="21">
        <v>2.8134771758172699</v>
      </c>
      <c r="F90" s="21">
        <v>2.8134771758172699</v>
      </c>
      <c r="G90" s="21">
        <v>0.80337074009189102</v>
      </c>
      <c r="H90" s="21">
        <v>45.503136552754597</v>
      </c>
      <c r="I90" s="21">
        <v>0</v>
      </c>
      <c r="J90" s="21">
        <v>45.503136552754597</v>
      </c>
      <c r="K90" s="21">
        <v>73.816490204780294</v>
      </c>
      <c r="L90" s="21">
        <v>-28.313353652025601</v>
      </c>
      <c r="M90" s="21">
        <v>0.59365218399391995</v>
      </c>
      <c r="N90" s="21">
        <v>7.5650818595184993E-2</v>
      </c>
      <c r="O90" s="21">
        <v>6.40964538276248E-2</v>
      </c>
      <c r="P90" s="21">
        <v>5.4435613720969098E-2</v>
      </c>
      <c r="Q90" s="21">
        <v>0.15072347266881</v>
      </c>
      <c r="R90" s="21">
        <v>3.2325315364965801E-3</v>
      </c>
      <c r="S90" s="21">
        <v>5.9082955909379098E-3</v>
      </c>
      <c r="T90" s="21">
        <v>4.9505931144355701E-3</v>
      </c>
      <c r="U90" s="21">
        <v>0.84927652733118897</v>
      </c>
      <c r="V90" s="21">
        <v>0.84726715477609404</v>
      </c>
      <c r="W90" s="21">
        <v>7.5650818595184993E-2</v>
      </c>
      <c r="X90" s="21">
        <v>0.36031864836428601</v>
      </c>
      <c r="Y90" s="21">
        <v>0.65857643070999505</v>
      </c>
      <c r="Z90" s="21">
        <v>0.397073308480619</v>
      </c>
      <c r="AA90" s="21">
        <v>0.397073308480619</v>
      </c>
      <c r="AB90" s="21">
        <v>0</v>
      </c>
      <c r="AC90" s="21">
        <v>6.6616141995554604E-3</v>
      </c>
      <c r="AD90" s="21">
        <v>1.8277611600168</v>
      </c>
      <c r="AE90" s="21">
        <v>1.9778856320301601</v>
      </c>
      <c r="AF90" s="21">
        <v>1.2192397626915501</v>
      </c>
      <c r="AG90" s="21">
        <v>0</v>
      </c>
      <c r="AH90" s="21">
        <v>0.58160337426300301</v>
      </c>
      <c r="AI90" s="21">
        <v>5.93826599083861E-2</v>
      </c>
      <c r="AJ90" s="21">
        <v>1.6847824627997499E-2</v>
      </c>
      <c r="AK90" s="21">
        <v>-1.36801329356716E-2</v>
      </c>
      <c r="AL90" s="21">
        <v>1.55289642453511</v>
      </c>
      <c r="AM90" s="21">
        <v>0</v>
      </c>
      <c r="AN90" s="21">
        <v>4.0420955006247303E-2</v>
      </c>
      <c r="AO90" s="21">
        <v>-0.81198215423836795</v>
      </c>
      <c r="AP90" s="21">
        <v>6.6616141995554604E-3</v>
      </c>
      <c r="AQ90" s="21">
        <v>0</v>
      </c>
      <c r="AR90" s="21">
        <v>0.55188181498417099</v>
      </c>
      <c r="AS90" s="21">
        <v>0.55188181498417099</v>
      </c>
      <c r="AT90" s="21">
        <v>0</v>
      </c>
      <c r="AU90" s="21">
        <v>1.7707234586317899</v>
      </c>
      <c r="AV90" s="21">
        <v>1.7707234586317899</v>
      </c>
      <c r="AW90" s="21">
        <v>16.314420413999201</v>
      </c>
      <c r="AX90" s="21">
        <v>74.925307619498298</v>
      </c>
      <c r="AY90" s="21">
        <v>-497.071193092621</v>
      </c>
      <c r="AZ90" s="21">
        <v>403.612938177182</v>
      </c>
      <c r="BA90" s="21">
        <v>403.612938177182</v>
      </c>
      <c r="BB90" s="21">
        <v>-0.68503138394969898</v>
      </c>
      <c r="BC90" s="21">
        <v>16.314420413999201</v>
      </c>
      <c r="BD90" s="21">
        <v>0</v>
      </c>
      <c r="BE90" s="21">
        <v>163.66943377400801</v>
      </c>
      <c r="BF90" s="21">
        <v>1.7707234586317899</v>
      </c>
    </row>
    <row r="91" spans="1:58" x14ac:dyDescent="0.2">
      <c r="A91" s="21" t="s">
        <v>119</v>
      </c>
      <c r="B91" s="22">
        <v>37529</v>
      </c>
      <c r="C91" s="21">
        <v>2002</v>
      </c>
      <c r="D91" s="21" t="s">
        <v>122</v>
      </c>
      <c r="E91" s="21">
        <v>2.7871802229001101</v>
      </c>
      <c r="F91" s="21">
        <v>2.7871802229001101</v>
      </c>
      <c r="G91" s="21">
        <v>0.93920837234588705</v>
      </c>
      <c r="H91" s="21">
        <v>43.835528133345598</v>
      </c>
      <c r="I91" s="21">
        <v>0</v>
      </c>
      <c r="J91" s="21">
        <v>43.835528133345598</v>
      </c>
      <c r="K91" s="21">
        <v>75.886734916140199</v>
      </c>
      <c r="L91" s="21">
        <v>-32.051206782794601</v>
      </c>
      <c r="M91" s="21">
        <v>0.54701827319011198</v>
      </c>
      <c r="N91" s="21">
        <v>-0.85518266612289995</v>
      </c>
      <c r="O91" s="21">
        <v>-0.57115230289555696</v>
      </c>
      <c r="P91" s="21">
        <v>-0.58101903621748896</v>
      </c>
      <c r="Q91" s="21">
        <v>-1.7275135321893301E-2</v>
      </c>
      <c r="R91" s="21">
        <v>-3.3706150141761898E-2</v>
      </c>
      <c r="S91" s="21">
        <v>-6.2485674913200499E-2</v>
      </c>
      <c r="T91" s="21">
        <v>-5.5189118561729297E-2</v>
      </c>
      <c r="U91" s="21">
        <v>1.0172751353218901</v>
      </c>
      <c r="V91" s="21">
        <v>0.66787170217675496</v>
      </c>
      <c r="W91" s="21">
        <v>-0.85518266612289995</v>
      </c>
      <c r="X91" s="21">
        <v>0.359504539054182</v>
      </c>
      <c r="Y91" s="21">
        <v>0.66646246049105695</v>
      </c>
      <c r="Z91" s="21">
        <v>0.39992647676844101</v>
      </c>
      <c r="AA91" s="21">
        <v>0.39992647676844101</v>
      </c>
      <c r="AB91" s="21">
        <v>0</v>
      </c>
      <c r="AC91" s="21">
        <v>-4.6403089222747898E-2</v>
      </c>
      <c r="AD91" s="21">
        <v>1.8538360106507901</v>
      </c>
      <c r="AE91" s="21">
        <v>2.0531291359425201</v>
      </c>
      <c r="AF91" s="21">
        <v>1.1859780250060199</v>
      </c>
      <c r="AG91" s="21">
        <v>0</v>
      </c>
      <c r="AH91" s="21">
        <v>0.55996287197091599</v>
      </c>
      <c r="AI91" s="21">
        <v>5.8012127040094001E-2</v>
      </c>
      <c r="AJ91" s="21">
        <v>-0.118171939536794</v>
      </c>
      <c r="AK91" s="21">
        <v>-0.129424994053154</v>
      </c>
      <c r="AL91" s="21">
        <v>1.72070367406958</v>
      </c>
      <c r="AM91" s="21">
        <v>0</v>
      </c>
      <c r="AN91" s="21">
        <v>-0.28756265375659401</v>
      </c>
      <c r="AO91" s="21">
        <v>1.09522611341125</v>
      </c>
      <c r="AP91" s="21">
        <v>-4.6403089222747898E-2</v>
      </c>
      <c r="AQ91" s="21">
        <v>0</v>
      </c>
      <c r="AR91" s="21">
        <v>-10.5013211626231</v>
      </c>
      <c r="AS91" s="21">
        <v>-10.5013211626231</v>
      </c>
      <c r="AT91" s="21">
        <v>0</v>
      </c>
      <c r="AU91" s="21">
        <v>1.25617301592242</v>
      </c>
      <c r="AV91" s="21">
        <v>1.25617301592242</v>
      </c>
      <c r="AW91" s="21">
        <v>11.6804441345559</v>
      </c>
      <c r="AX91" s="21">
        <v>-5.0258439941129804</v>
      </c>
      <c r="AY91" s="21">
        <v>-37.087117794486197</v>
      </c>
      <c r="AZ91" s="21">
        <v>-40.618779879680602</v>
      </c>
      <c r="BA91" s="21">
        <v>-40.618779879680602</v>
      </c>
      <c r="BB91" s="21">
        <v>3.8660338416253701E-3</v>
      </c>
      <c r="BC91" s="21">
        <v>11.6804441345559</v>
      </c>
      <c r="BD91" s="21">
        <v>0</v>
      </c>
      <c r="BE91" s="21">
        <v>-18.991425274978798</v>
      </c>
      <c r="BF91" s="21">
        <v>1.25617301592242</v>
      </c>
    </row>
    <row r="92" spans="1:58" x14ac:dyDescent="0.2">
      <c r="A92" s="21" t="s">
        <v>119</v>
      </c>
      <c r="B92" s="22">
        <v>37437</v>
      </c>
      <c r="C92" s="21">
        <v>2002</v>
      </c>
      <c r="D92" s="21" t="s">
        <v>121</v>
      </c>
      <c r="E92" s="21">
        <v>4.8994650219150397</v>
      </c>
      <c r="F92" s="21">
        <v>4.8994650219150397</v>
      </c>
      <c r="G92" s="21">
        <v>2.74147683698274</v>
      </c>
      <c r="H92" s="21">
        <v>47.8806521070439</v>
      </c>
      <c r="I92" s="21">
        <v>0</v>
      </c>
      <c r="J92" s="21">
        <v>47.8806521070439</v>
      </c>
      <c r="K92" s="21">
        <v>103.791091267781</v>
      </c>
      <c r="L92" s="21">
        <v>-55.910439160737099</v>
      </c>
      <c r="M92" s="21">
        <v>0.58854540483270101</v>
      </c>
      <c r="N92" s="21">
        <v>5.5324857308862198E-2</v>
      </c>
      <c r="O92" s="21">
        <v>5.9648313339485198E-2</v>
      </c>
      <c r="P92" s="21">
        <v>5.3240028709115102E-2</v>
      </c>
      <c r="Q92" s="21">
        <v>0.107434464976364</v>
      </c>
      <c r="R92" s="21">
        <v>2.6661155582026999E-3</v>
      </c>
      <c r="S92" s="21">
        <v>6.4107642400553898E-3</v>
      </c>
      <c r="T92" s="21">
        <v>3.05142559304868E-3</v>
      </c>
      <c r="U92" s="21">
        <v>0.892565535023635</v>
      </c>
      <c r="V92" s="21">
        <v>1.0781467181467099</v>
      </c>
      <c r="W92" s="21">
        <v>5.5324857308862198E-2</v>
      </c>
      <c r="X92" s="21">
        <v>0.49206112854005801</v>
      </c>
      <c r="Y92" s="21">
        <v>1.1831774797085</v>
      </c>
      <c r="Z92" s="21">
        <v>0.54195203583104101</v>
      </c>
      <c r="AA92" s="21">
        <v>0.54195203583104101</v>
      </c>
      <c r="AB92" s="21">
        <v>0</v>
      </c>
      <c r="AC92" s="21">
        <v>2.4232173913043401E-2</v>
      </c>
      <c r="AD92" s="21">
        <v>2.4045335245622499</v>
      </c>
      <c r="AE92" s="21">
        <v>1.8796736476936899</v>
      </c>
      <c r="AF92" s="21">
        <v>0.86712644506068304</v>
      </c>
      <c r="AG92" s="21">
        <v>0</v>
      </c>
      <c r="AH92" s="21">
        <v>0.45285209060446802</v>
      </c>
      <c r="AI92" s="21">
        <v>5.0077274991142902E-2</v>
      </c>
      <c r="AJ92" s="21">
        <v>8.4201270859960597E-2</v>
      </c>
      <c r="AK92" s="21">
        <v>3.9434125883422898E-2</v>
      </c>
      <c r="AL92" s="21">
        <v>2.9136776076650399</v>
      </c>
      <c r="AM92" s="21">
        <v>0</v>
      </c>
      <c r="AN92" s="21">
        <v>0.23810622372603299</v>
      </c>
      <c r="AO92" s="21">
        <v>0.46833171852011302</v>
      </c>
      <c r="AP92" s="21">
        <v>2.4232173913043401E-2</v>
      </c>
      <c r="AQ92" s="21">
        <v>0</v>
      </c>
      <c r="AR92" s="21">
        <v>1.8808720302375801</v>
      </c>
      <c r="AS92" s="21">
        <v>1.8808720302375801</v>
      </c>
      <c r="AT92" s="21">
        <v>0</v>
      </c>
      <c r="AU92" s="21">
        <v>1.93747403954282</v>
      </c>
      <c r="AV92" s="21">
        <v>1.93747403954282</v>
      </c>
      <c r="AW92" s="21">
        <v>16.090308366656402</v>
      </c>
      <c r="AX92" s="21">
        <v>75.5555019258546</v>
      </c>
      <c r="AY92" s="21">
        <v>144.29126733583601</v>
      </c>
      <c r="AZ92" s="21">
        <v>67.5761771988373</v>
      </c>
      <c r="BA92" s="21">
        <v>67.5761771988373</v>
      </c>
      <c r="BB92" s="21">
        <v>-0.66111064185122703</v>
      </c>
      <c r="BC92" s="21">
        <v>16.090308366656402</v>
      </c>
      <c r="BD92" s="21">
        <v>0</v>
      </c>
      <c r="BE92" s="21">
        <v>377.346614671814</v>
      </c>
      <c r="BF92" s="21">
        <v>1.93747403954282</v>
      </c>
    </row>
    <row r="93" spans="1:58" x14ac:dyDescent="0.2">
      <c r="A93" s="21" t="s">
        <v>119</v>
      </c>
      <c r="B93" s="22">
        <v>37346</v>
      </c>
      <c r="C93" s="21">
        <v>2002</v>
      </c>
      <c r="D93" s="21" t="s">
        <v>120</v>
      </c>
      <c r="E93" s="21">
        <v>5.6122769429443498</v>
      </c>
      <c r="F93" s="21">
        <v>5.6122769429443498</v>
      </c>
      <c r="G93" s="21">
        <v>3.4494795335368198</v>
      </c>
      <c r="H93" s="21">
        <v>48.539425130298802</v>
      </c>
      <c r="I93" s="21">
        <v>0</v>
      </c>
      <c r="J93" s="21">
        <v>48.539425130298802</v>
      </c>
      <c r="K93" s="21">
        <v>95.636250900072</v>
      </c>
      <c r="L93" s="21">
        <v>-47.096825769773098</v>
      </c>
      <c r="M93" s="21">
        <v>0.59093103363634103</v>
      </c>
      <c r="N93" s="21">
        <v>-0.124759652754481</v>
      </c>
      <c r="O93" s="21">
        <v>-0.37026157962346201</v>
      </c>
      <c r="P93" s="21">
        <v>-0.376398105040951</v>
      </c>
      <c r="Q93" s="21">
        <v>-1.6573486840651401E-2</v>
      </c>
      <c r="R93" s="21">
        <v>-1.98204129184473E-2</v>
      </c>
      <c r="S93" s="21">
        <v>-4.75946113998214E-2</v>
      </c>
      <c r="T93" s="21">
        <v>-7.2041459746692597E-3</v>
      </c>
      <c r="U93" s="21">
        <v>1.01657348684065</v>
      </c>
      <c r="V93" s="21">
        <v>2.9677990556138498</v>
      </c>
      <c r="W93" s="21">
        <v>-0.124759652754481</v>
      </c>
      <c r="X93" s="21">
        <v>0.49547800917797602</v>
      </c>
      <c r="Y93" s="21">
        <v>1.1897876901461699</v>
      </c>
      <c r="Z93" s="21">
        <v>0.54333472395524995</v>
      </c>
      <c r="AA93" s="21">
        <v>0.54333472395524995</v>
      </c>
      <c r="AB93" s="21">
        <v>0</v>
      </c>
      <c r="AC93" s="21">
        <v>1.0420869565217299E-2</v>
      </c>
      <c r="AD93" s="21">
        <v>2.4012926267304899</v>
      </c>
      <c r="AE93" s="21">
        <v>1.85416287396079</v>
      </c>
      <c r="AF93" s="21">
        <v>0.94106574811301202</v>
      </c>
      <c r="AG93" s="21">
        <v>0</v>
      </c>
      <c r="AH93" s="21">
        <v>0.48133445180905499</v>
      </c>
      <c r="AI93" s="21">
        <v>5.2658110264107001E-2</v>
      </c>
      <c r="AJ93" s="21">
        <v>3.63849444540588E-2</v>
      </c>
      <c r="AK93" s="21">
        <v>1.8848275631742101E-2</v>
      </c>
      <c r="AL93" s="21">
        <v>3.19420585547428</v>
      </c>
      <c r="AM93" s="21">
        <v>0</v>
      </c>
      <c r="AN93" s="21">
        <v>9.8053494137572694E-2</v>
      </c>
      <c r="AO93" s="21">
        <v>0.51802403204272296</v>
      </c>
      <c r="AP93" s="21">
        <v>1.0420869565217299E-2</v>
      </c>
      <c r="AQ93" s="21">
        <v>0</v>
      </c>
      <c r="AR93" s="21">
        <v>2.0747922437673099</v>
      </c>
      <c r="AS93" s="21">
        <v>2.0747922437673099</v>
      </c>
      <c r="AT93" s="21">
        <v>0</v>
      </c>
      <c r="AU93" s="21">
        <v>4.5082870367975403</v>
      </c>
      <c r="AV93" s="21">
        <v>4.5082870367975403</v>
      </c>
      <c r="AW93" s="21">
        <v>35.653420581088</v>
      </c>
      <c r="AX93" s="21">
        <v>-23.680658924417902</v>
      </c>
      <c r="AY93" s="21">
        <v>701.92097454896896</v>
      </c>
      <c r="AZ93" s="21">
        <v>363.61193341121401</v>
      </c>
      <c r="BA93" s="21">
        <v>363.61193341121401</v>
      </c>
      <c r="BB93" s="21">
        <v>-3.01251538652016E-2</v>
      </c>
      <c r="BC93" s="21">
        <v>35.653420581088</v>
      </c>
      <c r="BD93" s="21">
        <v>0</v>
      </c>
      <c r="BE93" s="21">
        <v>524.73136035839104</v>
      </c>
      <c r="BF93" s="21">
        <v>4.5082870367975403</v>
      </c>
    </row>
    <row r="94" spans="1:58" x14ac:dyDescent="0.2">
      <c r="A94" s="21" t="s">
        <v>119</v>
      </c>
      <c r="B94" s="22">
        <v>37256</v>
      </c>
      <c r="C94" s="21">
        <v>2001</v>
      </c>
      <c r="D94" s="21" t="s">
        <v>123</v>
      </c>
      <c r="E94" s="21">
        <v>4.6488838612990699</v>
      </c>
      <c r="F94" s="21">
        <v>4.6488838612990699</v>
      </c>
      <c r="G94" s="21">
        <v>2.5053567226353</v>
      </c>
      <c r="H94" s="21">
        <v>61.689564532254501</v>
      </c>
      <c r="I94" s="21">
        <v>0</v>
      </c>
      <c r="J94" s="21">
        <v>61.689564532254501</v>
      </c>
      <c r="K94" s="21">
        <v>116.998622050592</v>
      </c>
      <c r="L94" s="21">
        <v>-55.3090575183383</v>
      </c>
      <c r="M94" s="21">
        <v>0.61079366760906495</v>
      </c>
      <c r="N94" s="21">
        <v>-6.7528288519727406E-2</v>
      </c>
      <c r="O94" s="21">
        <v>-5.5881827150357798E-2</v>
      </c>
      <c r="P94" s="21">
        <v>-3.3939602603404499E-2</v>
      </c>
      <c r="Q94" s="21">
        <v>0.39265402843601799</v>
      </c>
      <c r="R94" s="21">
        <v>-2.1451396642433698E-3</v>
      </c>
      <c r="S94" s="21">
        <v>-5.1395220825993099E-3</v>
      </c>
      <c r="T94" s="21">
        <v>-4.7495330332141296E-3</v>
      </c>
      <c r="U94" s="21">
        <v>0.60734597156398096</v>
      </c>
      <c r="V94" s="21">
        <v>0.827532110991273</v>
      </c>
      <c r="W94" s="21">
        <v>-6.7528288519727406E-2</v>
      </c>
      <c r="X94" s="21">
        <v>0.48125450914550899</v>
      </c>
      <c r="Y94" s="21">
        <v>1.1530336314844301</v>
      </c>
      <c r="Z94" s="21">
        <v>0.53553907130073997</v>
      </c>
      <c r="AA94" s="21">
        <v>0.53553907130073997</v>
      </c>
      <c r="AB94" s="21">
        <v>0</v>
      </c>
      <c r="AC94" s="21">
        <v>-1.33660869565217E-2</v>
      </c>
      <c r="AD94" s="21">
        <v>2.39589159077532</v>
      </c>
      <c r="AE94" s="21">
        <v>1.4589177388818</v>
      </c>
      <c r="AF94" s="21">
        <v>0.76923982883389797</v>
      </c>
      <c r="AG94" s="21">
        <v>0</v>
      </c>
      <c r="AH94" s="21">
        <v>0.59978714194375904</v>
      </c>
      <c r="AI94" s="21">
        <v>6.3204619373716298E-2</v>
      </c>
      <c r="AJ94" s="21">
        <v>-4.7504550806783098E-2</v>
      </c>
      <c r="AK94" s="21">
        <v>-7.2491493313636302E-2</v>
      </c>
      <c r="AL94" s="21">
        <v>3.0585192030138799</v>
      </c>
      <c r="AM94" s="21">
        <v>0</v>
      </c>
      <c r="AN94" s="21">
        <v>-0.10177246032324</v>
      </c>
      <c r="AO94" s="21">
        <v>1.5259905015939099</v>
      </c>
      <c r="AP94" s="21">
        <v>-1.33660869565217E-2</v>
      </c>
      <c r="AQ94" s="21">
        <v>0</v>
      </c>
      <c r="AR94" s="21">
        <v>-1.9011750154607201</v>
      </c>
      <c r="AS94" s="21">
        <v>-1.9011750154607201</v>
      </c>
      <c r="AT94" s="21">
        <v>0</v>
      </c>
      <c r="AU94" s="21">
        <v>6.1478074313518798</v>
      </c>
      <c r="AV94" s="21">
        <v>6.1478074313518798</v>
      </c>
      <c r="AW94" s="21">
        <v>40.597965676375303</v>
      </c>
      <c r="AX94" s="21">
        <v>-299.04567645337403</v>
      </c>
      <c r="AY94" s="21">
        <v>-261.40998252046302</v>
      </c>
      <c r="AZ94" s="21">
        <v>-398.90915034805801</v>
      </c>
      <c r="BA94" s="21">
        <v>-398.90915034805801</v>
      </c>
      <c r="BB94" s="21">
        <v>3.6040829577757298</v>
      </c>
      <c r="BC94" s="21">
        <v>40.597965676375303</v>
      </c>
      <c r="BD94" s="21">
        <v>0</v>
      </c>
      <c r="BE94" s="21">
        <v>677.91870302660902</v>
      </c>
      <c r="BF94" s="21">
        <v>6.1478074313518798</v>
      </c>
    </row>
    <row r="95" spans="1:58" x14ac:dyDescent="0.2">
      <c r="A95" s="21" t="s">
        <v>119</v>
      </c>
      <c r="B95" s="22">
        <v>37164</v>
      </c>
      <c r="C95" s="21">
        <v>2001</v>
      </c>
      <c r="D95" s="21" t="s">
        <v>122</v>
      </c>
      <c r="E95" s="21">
        <v>4.1469898918223702</v>
      </c>
      <c r="F95" s="21">
        <v>4.1469898918223702</v>
      </c>
      <c r="G95" s="21">
        <v>2.2736474384997698</v>
      </c>
      <c r="H95" s="21">
        <v>49.932078352825599</v>
      </c>
      <c r="I95" s="21">
        <v>0</v>
      </c>
      <c r="J95" s="21">
        <v>49.932078352825599</v>
      </c>
      <c r="K95" s="21">
        <v>42.445414847161501</v>
      </c>
      <c r="L95" s="21">
        <v>7.4866635056641098</v>
      </c>
      <c r="M95" s="21">
        <v>0.40622102794703102</v>
      </c>
      <c r="N95" s="21">
        <v>-0.13238771857632201</v>
      </c>
      <c r="O95" s="21">
        <v>-0.153646698363435</v>
      </c>
      <c r="P95" s="21">
        <v>-0.14737510101485801</v>
      </c>
      <c r="Q95" s="21">
        <v>4.0818302087702797E-2</v>
      </c>
      <c r="R95" s="21">
        <v>-1.31137792177083E-2</v>
      </c>
      <c r="S95" s="21">
        <v>-3.6090703905920798E-2</v>
      </c>
      <c r="T95" s="21">
        <v>-1.35297750813595E-2</v>
      </c>
      <c r="U95" s="21">
        <v>0.95918169791229702</v>
      </c>
      <c r="V95" s="21">
        <v>1.1605812081039499</v>
      </c>
      <c r="W95" s="21">
        <v>-0.13238771857632201</v>
      </c>
      <c r="X95" s="21">
        <v>0.50732847003850401</v>
      </c>
      <c r="Y95" s="21">
        <v>1.3962292098435301</v>
      </c>
      <c r="Z95" s="21">
        <v>0.58267765208266697</v>
      </c>
      <c r="AA95" s="21">
        <v>0.58267765208266697</v>
      </c>
      <c r="AB95" s="21">
        <v>0</v>
      </c>
      <c r="AC95" s="21">
        <v>6.9529565217391301E-2</v>
      </c>
      <c r="AD95" s="21">
        <v>2.7521207507585101</v>
      </c>
      <c r="AE95" s="21">
        <v>1.80244850542871</v>
      </c>
      <c r="AF95" s="21">
        <v>2.1203703703703698</v>
      </c>
      <c r="AG95" s="21">
        <v>0</v>
      </c>
      <c r="AH95" s="21">
        <v>0.79814415448232201</v>
      </c>
      <c r="AI95" s="21">
        <v>8.8982325558414205E-2</v>
      </c>
      <c r="AJ95" s="21">
        <v>0.249732961040421</v>
      </c>
      <c r="AK95" s="21">
        <v>0.22689254102405501</v>
      </c>
      <c r="AL95" s="21">
        <v>3.3666335600821999</v>
      </c>
      <c r="AM95" s="21">
        <v>0</v>
      </c>
      <c r="AN95" s="21">
        <v>0.39641948805917598</v>
      </c>
      <c r="AO95" s="21">
        <v>0.90854062707137395</v>
      </c>
      <c r="AP95" s="21">
        <v>6.9529565217391301E-2</v>
      </c>
      <c r="AQ95" s="21">
        <v>0</v>
      </c>
      <c r="AR95" s="21">
        <v>10.93381649118</v>
      </c>
      <c r="AS95" s="21">
        <v>10.93381649118</v>
      </c>
      <c r="AT95" s="21">
        <v>0</v>
      </c>
      <c r="AU95" s="21">
        <v>3.61132089353812</v>
      </c>
      <c r="AV95" s="21">
        <v>3.61132089353812</v>
      </c>
      <c r="AW95" s="21">
        <v>14.746699949926301</v>
      </c>
      <c r="AX95" s="21">
        <v>-25.015589214828701</v>
      </c>
      <c r="AY95" s="21">
        <v>40.944492745643203</v>
      </c>
      <c r="AZ95" s="21">
        <v>37.199735114246003</v>
      </c>
      <c r="BA95" s="21">
        <v>37.199735114246003</v>
      </c>
      <c r="BB95" s="21">
        <v>1.10362893594832</v>
      </c>
      <c r="BC95" s="21">
        <v>14.746699949926301</v>
      </c>
      <c r="BD95" s="21">
        <v>0</v>
      </c>
      <c r="BE95" s="21">
        <v>383.07096709870302</v>
      </c>
      <c r="BF95" s="21">
        <v>3.61132089353812</v>
      </c>
    </row>
    <row r="96" spans="1:58" x14ac:dyDescent="0.2">
      <c r="A96" s="21" t="s">
        <v>119</v>
      </c>
      <c r="B96" s="22">
        <v>37072</v>
      </c>
      <c r="C96" s="21">
        <v>2001</v>
      </c>
      <c r="D96" s="21" t="s">
        <v>121</v>
      </c>
      <c r="E96" s="21">
        <v>4.5274559853393503</v>
      </c>
      <c r="F96" s="21">
        <v>4.5274559853393503</v>
      </c>
      <c r="G96" s="21">
        <v>1.9727769372033099</v>
      </c>
      <c r="H96" s="21">
        <v>61.038821649907703</v>
      </c>
      <c r="I96" s="21">
        <v>0</v>
      </c>
      <c r="J96" s="21">
        <v>61.038821649907703</v>
      </c>
      <c r="K96" s="21">
        <v>70.393016898608295</v>
      </c>
      <c r="L96" s="21">
        <v>-9.3541952487005897</v>
      </c>
      <c r="M96" s="21">
        <v>0.60194083519222796</v>
      </c>
      <c r="N96" s="21">
        <v>-4.5676893476637198E-2</v>
      </c>
      <c r="O96" s="21">
        <v>-0.16333879048970901</v>
      </c>
      <c r="P96" s="21">
        <v>-0.18365227197412201</v>
      </c>
      <c r="Q96" s="21">
        <v>-0.124364098837209</v>
      </c>
      <c r="R96" s="21">
        <v>-1.6489921789337E-2</v>
      </c>
      <c r="S96" s="21">
        <v>-4.4098784317265098E-2</v>
      </c>
      <c r="T96" s="21">
        <v>-4.63605348605117E-3</v>
      </c>
      <c r="U96" s="21">
        <v>1.1243640988371999</v>
      </c>
      <c r="V96" s="21">
        <v>3.5759610178668102</v>
      </c>
      <c r="W96" s="21">
        <v>-4.5676893476637198E-2</v>
      </c>
      <c r="X96" s="21">
        <v>0.510716384092472</v>
      </c>
      <c r="Y96" s="21">
        <v>1.3658022128371099</v>
      </c>
      <c r="Z96" s="21">
        <v>0.57731039620561397</v>
      </c>
      <c r="AA96" s="21">
        <v>0.57731039620561397</v>
      </c>
      <c r="AB96" s="21">
        <v>0</v>
      </c>
      <c r="AC96" s="21">
        <v>8.6724347826086901E-2</v>
      </c>
      <c r="AD96" s="21">
        <v>2.6742870512448902</v>
      </c>
      <c r="AE96" s="21">
        <v>1.47447145222103</v>
      </c>
      <c r="AF96" s="21">
        <v>1.2785359111633501</v>
      </c>
      <c r="AG96" s="21">
        <v>0</v>
      </c>
      <c r="AH96" s="21">
        <v>0.80162163233748895</v>
      </c>
      <c r="AI96" s="21">
        <v>8.9788825436695793E-2</v>
      </c>
      <c r="AJ96" s="21">
        <v>0.31343260128977102</v>
      </c>
      <c r="AK96" s="21">
        <v>0.29343549258947299</v>
      </c>
      <c r="AL96" s="21">
        <v>3.1658726068209502</v>
      </c>
      <c r="AM96" s="21">
        <v>0</v>
      </c>
      <c r="AN96" s="21">
        <v>0.493285719231777</v>
      </c>
      <c r="AO96" s="21">
        <v>0.93619965307370601</v>
      </c>
      <c r="AP96" s="21">
        <v>8.6724347826086901E-2</v>
      </c>
      <c r="AQ96" s="21">
        <v>0</v>
      </c>
      <c r="AR96" s="21">
        <v>15.6738959610246</v>
      </c>
      <c r="AS96" s="21">
        <v>15.6738959610246</v>
      </c>
      <c r="AT96" s="21">
        <v>0</v>
      </c>
      <c r="AU96" s="21">
        <v>11.7529009639</v>
      </c>
      <c r="AV96" s="21">
        <v>11.7529009639</v>
      </c>
      <c r="AW96" s="21">
        <v>48.945724870289403</v>
      </c>
      <c r="AX96" s="21">
        <v>-66.628259405887206</v>
      </c>
      <c r="AY96" s="21">
        <v>105.98581557245301</v>
      </c>
      <c r="AZ96" s="21">
        <v>99.223883769664994</v>
      </c>
      <c r="BA96" s="21">
        <v>99.223883769664994</v>
      </c>
      <c r="BB96" s="21">
        <v>0.40836675119737298</v>
      </c>
      <c r="BC96" s="21">
        <v>48.945724870289403</v>
      </c>
      <c r="BD96" s="21">
        <v>0</v>
      </c>
      <c r="BE96" s="21">
        <v>307.798509730582</v>
      </c>
      <c r="BF96" s="21">
        <v>11.7529009639</v>
      </c>
    </row>
    <row r="97" spans="1:58" x14ac:dyDescent="0.2">
      <c r="A97" s="21" t="s">
        <v>119</v>
      </c>
      <c r="B97" s="22">
        <v>36981</v>
      </c>
      <c r="C97" s="21">
        <v>2001</v>
      </c>
      <c r="D97" s="21" t="s">
        <v>120</v>
      </c>
      <c r="E97" s="21">
        <v>5.2141695003497999</v>
      </c>
      <c r="F97" s="21">
        <v>5.2141695003497999</v>
      </c>
      <c r="G97" s="21">
        <v>2.26860875648764</v>
      </c>
      <c r="H97" s="21">
        <v>52.348534349076303</v>
      </c>
      <c r="I97" s="21">
        <v>0</v>
      </c>
      <c r="J97" s="21">
        <v>52.348534349076303</v>
      </c>
      <c r="K97" s="21">
        <v>68.1078942509737</v>
      </c>
      <c r="L97" s="21">
        <v>-15.7593599018973</v>
      </c>
      <c r="M97" s="21">
        <v>0.65751494256334597</v>
      </c>
      <c r="N97" s="21">
        <v>0.26196534228632501</v>
      </c>
      <c r="O97" s="21">
        <v>0.26796344529591498</v>
      </c>
      <c r="P97" s="21">
        <v>0.17634784179702201</v>
      </c>
      <c r="Q97" s="21">
        <v>0.34189590075512399</v>
      </c>
      <c r="R97" s="21">
        <v>2.6274892641091899E-2</v>
      </c>
      <c r="S97" s="21">
        <v>7.0496554978309103E-2</v>
      </c>
      <c r="T97" s="21">
        <v>4.38702650369115E-2</v>
      </c>
      <c r="U97" s="21">
        <v>0.65810409924487501</v>
      </c>
      <c r="V97" s="21">
        <v>1.02289655172413</v>
      </c>
      <c r="W97" s="21">
        <v>0.26196534228632501</v>
      </c>
      <c r="X97" s="21">
        <v>0.51698989489325098</v>
      </c>
      <c r="Y97" s="21">
        <v>1.3871039188024501</v>
      </c>
      <c r="Z97" s="21">
        <v>0.58108233490661099</v>
      </c>
      <c r="AA97" s="21">
        <v>0.58108233490661099</v>
      </c>
      <c r="AB97" s="21">
        <v>0</v>
      </c>
      <c r="AC97" s="21">
        <v>0.111456876173682</v>
      </c>
      <c r="AD97" s="21">
        <v>2.6830387450587598</v>
      </c>
      <c r="AE97" s="21">
        <v>1.7192458417240799</v>
      </c>
      <c r="AF97" s="21">
        <v>1.3214327206822001</v>
      </c>
      <c r="AG97" s="21">
        <v>0</v>
      </c>
      <c r="AH97" s="21">
        <v>1.3247002417212399</v>
      </c>
      <c r="AI97" s="21">
        <v>0.14899469351790801</v>
      </c>
      <c r="AJ97" s="21">
        <v>0.40700191082197001</v>
      </c>
      <c r="AK97" s="21">
        <v>-0.28814434786466397</v>
      </c>
      <c r="AL97" s="21">
        <v>3.3672739256775799</v>
      </c>
      <c r="AM97" s="21">
        <v>0</v>
      </c>
      <c r="AN97" s="21">
        <v>0.38673913370771201</v>
      </c>
      <c r="AO97" s="21">
        <v>-0.70796804683972003</v>
      </c>
      <c r="AP97" s="21">
        <v>0.111456876173682</v>
      </c>
      <c r="AQ97" s="21">
        <v>0</v>
      </c>
      <c r="AR97" s="21">
        <v>0.585491047007767</v>
      </c>
      <c r="AS97" s="21">
        <v>0.585491047007767</v>
      </c>
      <c r="AT97" s="21">
        <v>0</v>
      </c>
      <c r="AU97" s="21">
        <v>14.419347925523899</v>
      </c>
      <c r="AV97" s="21">
        <v>14.419347925523899</v>
      </c>
      <c r="AW97" s="21">
        <v>36.070143960494399</v>
      </c>
      <c r="AX97" s="21">
        <v>51.134938189393097</v>
      </c>
      <c r="AY97" s="21">
        <v>-131.73952666886601</v>
      </c>
      <c r="AZ97" s="21">
        <v>93.267375387346405</v>
      </c>
      <c r="BA97" s="21">
        <v>93.267375387346405</v>
      </c>
      <c r="BB97" s="21">
        <v>-10.226987637878601</v>
      </c>
      <c r="BC97" s="21">
        <v>36.070143960494399</v>
      </c>
      <c r="BD97" s="21">
        <v>0</v>
      </c>
      <c r="BE97" s="21">
        <v>90.047475256742601</v>
      </c>
      <c r="BF97" s="21">
        <v>14.419347925523899</v>
      </c>
    </row>
    <row r="98" spans="1:58" x14ac:dyDescent="0.2">
      <c r="A98" s="21" t="s">
        <v>119</v>
      </c>
      <c r="B98" s="22">
        <v>36891</v>
      </c>
      <c r="C98" s="21">
        <v>2000</v>
      </c>
      <c r="D98" s="21" t="s">
        <v>123</v>
      </c>
      <c r="E98" s="21">
        <v>6.2315025322538897</v>
      </c>
      <c r="F98" s="21">
        <v>6.2315025322538897</v>
      </c>
      <c r="G98" s="21">
        <v>2.60159051421389</v>
      </c>
      <c r="H98" s="21">
        <v>53.787755682395201</v>
      </c>
      <c r="I98" s="21">
        <v>0</v>
      </c>
      <c r="J98" s="21">
        <v>53.787755682395201</v>
      </c>
      <c r="K98" s="21">
        <v>64.206981560003896</v>
      </c>
      <c r="L98" s="21">
        <v>-10.4192258776086</v>
      </c>
      <c r="M98" s="21">
        <v>0.65668650511533999</v>
      </c>
      <c r="N98" s="21">
        <v>0.309605059142951</v>
      </c>
      <c r="O98" s="21">
        <v>0.33711821142505</v>
      </c>
      <c r="P98" s="21">
        <v>0.21042635737644899</v>
      </c>
      <c r="Q98" s="21">
        <v>0.37580839526009202</v>
      </c>
      <c r="R98" s="21">
        <v>2.95545351711663E-2</v>
      </c>
      <c r="S98" s="21">
        <v>8.5146342064816194E-2</v>
      </c>
      <c r="T98" s="21">
        <v>4.8471925631823599E-2</v>
      </c>
      <c r="U98" s="21">
        <v>0.62419160473990698</v>
      </c>
      <c r="V98" s="21">
        <v>1.08886531879763</v>
      </c>
      <c r="W98" s="21">
        <v>0.309605059142951</v>
      </c>
      <c r="X98" s="21">
        <v>0.54999907281008398</v>
      </c>
      <c r="Y98" s="21">
        <v>1.5845422341308599</v>
      </c>
      <c r="Z98" s="21">
        <v>0.61308428750196697</v>
      </c>
      <c r="AA98" s="21">
        <v>0.61308428750196697</v>
      </c>
      <c r="AB98" s="21">
        <v>0</v>
      </c>
      <c r="AC98" s="21">
        <v>0.11115664219226901</v>
      </c>
      <c r="AD98" s="21">
        <v>2.8809907370116701</v>
      </c>
      <c r="AE98" s="21">
        <v>1.67324326620783</v>
      </c>
      <c r="AF98" s="21">
        <v>1.4017167263328101</v>
      </c>
      <c r="AG98" s="21">
        <v>0</v>
      </c>
      <c r="AH98" s="21">
        <v>8.1060922063666307</v>
      </c>
      <c r="AI98" s="21">
        <v>0.140450728414662</v>
      </c>
      <c r="AJ98" s="21">
        <v>0.41155043995121898</v>
      </c>
      <c r="AK98" s="21">
        <v>0.38807250472919502</v>
      </c>
      <c r="AL98" s="21">
        <v>3.6641038854622399</v>
      </c>
      <c r="AM98" s="21">
        <v>0</v>
      </c>
      <c r="AN98" s="21">
        <v>0.43528467835307</v>
      </c>
      <c r="AO98" s="21">
        <v>0.94295247205954402</v>
      </c>
      <c r="AP98" s="21">
        <v>0.11115664219226901</v>
      </c>
      <c r="AQ98" s="21">
        <v>0</v>
      </c>
      <c r="AR98" s="21">
        <v>17.529243353783201</v>
      </c>
      <c r="AS98" s="21">
        <v>17.529243353783201</v>
      </c>
      <c r="AT98" s="21">
        <v>0</v>
      </c>
      <c r="AU98" s="21">
        <v>53.950251177394001</v>
      </c>
      <c r="AV98" s="21">
        <v>53.950251177394001</v>
      </c>
      <c r="AW98" s="21">
        <v>133.32991834413201</v>
      </c>
      <c r="AX98" s="21">
        <v>158.404488874945</v>
      </c>
      <c r="AY98" s="21">
        <v>324.83620577027699</v>
      </c>
      <c r="AZ98" s="21">
        <v>306.30510324552603</v>
      </c>
      <c r="BA98" s="21">
        <v>306.30510324552603</v>
      </c>
      <c r="BB98" s="21">
        <v>30.096852886239699</v>
      </c>
      <c r="BC98" s="21">
        <v>133.32991834413201</v>
      </c>
      <c r="BD98" s="21">
        <v>0</v>
      </c>
      <c r="BE98" s="21">
        <v>324.45586751505499</v>
      </c>
      <c r="BF98" s="21">
        <v>53.950251177394001</v>
      </c>
    </row>
    <row r="99" spans="1:58" x14ac:dyDescent="0.2">
      <c r="A99" s="21" t="s">
        <v>119</v>
      </c>
      <c r="B99" s="22">
        <v>36799</v>
      </c>
      <c r="C99" s="21">
        <v>2000</v>
      </c>
      <c r="D99" s="21" t="s">
        <v>122</v>
      </c>
      <c r="E99" s="21">
        <v>6.6700783038691904</v>
      </c>
      <c r="F99" s="21">
        <v>6.6700783038691904</v>
      </c>
      <c r="G99" s="21">
        <v>2.9857976226568899</v>
      </c>
      <c r="H99" s="21">
        <v>52.031103225133002</v>
      </c>
      <c r="I99" s="21">
        <v>0</v>
      </c>
      <c r="J99" s="21">
        <v>52.031103225133002</v>
      </c>
      <c r="K99" s="21">
        <v>62.010641476149097</v>
      </c>
      <c r="L99" s="21">
        <v>-9.9795382510160699</v>
      </c>
      <c r="M99" s="21">
        <v>0.65064288944885895</v>
      </c>
      <c r="N99" s="21">
        <v>0.378760542939647</v>
      </c>
      <c r="O99" s="21">
        <v>0.436637988876794</v>
      </c>
      <c r="P99" s="21">
        <v>0.28862182593525798</v>
      </c>
      <c r="Q99" s="21">
        <v>0.33899057505805202</v>
      </c>
      <c r="R99" s="21">
        <v>2.98500327691892E-2</v>
      </c>
      <c r="S99" s="21">
        <v>9.7921047351017296E-2</v>
      </c>
      <c r="T99" s="21">
        <v>4.3444600964928803E-2</v>
      </c>
      <c r="U99" s="21">
        <v>0.66100942494194703</v>
      </c>
      <c r="V99" s="21">
        <v>1.15280748487671</v>
      </c>
      <c r="W99" s="21">
        <v>0.378760542939647</v>
      </c>
      <c r="X99" s="21">
        <v>0.59682588637444201</v>
      </c>
      <c r="Y99" s="21">
        <v>1.95784762890804</v>
      </c>
      <c r="Z99" s="21">
        <v>0.66191632380699295</v>
      </c>
      <c r="AA99" s="21">
        <v>0.66191632380699295</v>
      </c>
      <c r="AB99" s="21">
        <v>0</v>
      </c>
      <c r="AC99" s="21">
        <v>5.0263547731422401E-2</v>
      </c>
      <c r="AD99" s="21">
        <v>3.2804334959420798</v>
      </c>
      <c r="AE99" s="21">
        <v>1.7297346091352199</v>
      </c>
      <c r="AF99" s="21">
        <v>1.4513637959158301</v>
      </c>
      <c r="AG99" s="21">
        <v>0</v>
      </c>
      <c r="AH99" s="21">
        <v>6.0898029601380097</v>
      </c>
      <c r="AI99" s="21">
        <v>0.10342264543737199</v>
      </c>
      <c r="AJ99" s="21">
        <v>0.189678203582304</v>
      </c>
      <c r="AK99" s="21">
        <v>0.16757399757539501</v>
      </c>
      <c r="AL99" s="21">
        <v>3.7016890980534898</v>
      </c>
      <c r="AM99" s="21">
        <v>0</v>
      </c>
      <c r="AN99" s="21">
        <v>0.29005820050596098</v>
      </c>
      <c r="AO99" s="21">
        <v>0.88346470185058201</v>
      </c>
      <c r="AP99" s="21">
        <v>5.0263547731422401E-2</v>
      </c>
      <c r="AQ99" s="21">
        <v>0</v>
      </c>
      <c r="AR99" s="21">
        <v>8.5810910160270506</v>
      </c>
      <c r="AS99" s="21">
        <v>8.5810910160270506</v>
      </c>
      <c r="AT99" s="21">
        <v>0</v>
      </c>
      <c r="AU99" s="21">
        <v>113.589899247772</v>
      </c>
      <c r="AV99" s="21">
        <v>113.589899247772</v>
      </c>
      <c r="AW99" s="21">
        <v>334.805693112857</v>
      </c>
      <c r="AX99" s="21">
        <v>290.00378958516302</v>
      </c>
      <c r="AY99" s="21">
        <v>1306.5272844702099</v>
      </c>
      <c r="AZ99" s="21">
        <v>1154.2707378341299</v>
      </c>
      <c r="BA99" s="21">
        <v>1154.2707378341299</v>
      </c>
      <c r="BB99" s="21">
        <v>1.33847902885459</v>
      </c>
      <c r="BC99" s="21">
        <v>334.805693112857</v>
      </c>
      <c r="BD99" s="21">
        <v>0</v>
      </c>
      <c r="BE99" s="21">
        <v>832.86088074518898</v>
      </c>
      <c r="BF99" s="21">
        <v>113.589899247772</v>
      </c>
    </row>
    <row r="100" spans="1:58" x14ac:dyDescent="0.2">
      <c r="A100" s="21" t="s">
        <v>119</v>
      </c>
      <c r="B100" s="22">
        <v>36707</v>
      </c>
      <c r="C100" s="21">
        <v>2000</v>
      </c>
      <c r="D100" s="21" t="s">
        <v>121</v>
      </c>
      <c r="E100" s="21">
        <v>9.2646248987705206</v>
      </c>
      <c r="F100" s="21">
        <v>9.2646248987705206</v>
      </c>
      <c r="G100" s="21">
        <v>5.8685489214459201</v>
      </c>
      <c r="H100" s="21">
        <v>48.359433060834398</v>
      </c>
      <c r="I100" s="21">
        <v>0</v>
      </c>
      <c r="J100" s="21">
        <v>48.359433060834398</v>
      </c>
      <c r="K100" s="21">
        <v>83.732332155476996</v>
      </c>
      <c r="L100" s="21">
        <v>-35.372899094642499</v>
      </c>
      <c r="M100" s="21">
        <v>0.639452171143433</v>
      </c>
      <c r="N100" s="21">
        <v>0.181751424425806</v>
      </c>
      <c r="O100" s="21">
        <v>0.26912800368050299</v>
      </c>
      <c r="P100" s="21">
        <v>0.173558764200021</v>
      </c>
      <c r="Q100" s="21">
        <v>0.35510700548998902</v>
      </c>
      <c r="R100" s="21">
        <v>1.07176106016766E-2</v>
      </c>
      <c r="S100" s="21">
        <v>3.7097411672153899E-2</v>
      </c>
      <c r="T100" s="21">
        <v>1.21231828208781E-2</v>
      </c>
      <c r="U100" s="21">
        <v>0.64489299451001003</v>
      </c>
      <c r="V100" s="21">
        <v>1.4807476999464499</v>
      </c>
      <c r="W100" s="21">
        <v>0.181751424425806</v>
      </c>
      <c r="X100" s="21">
        <v>0.63688569193248001</v>
      </c>
      <c r="Y100" s="21">
        <v>2.20448489685077</v>
      </c>
      <c r="Z100" s="21">
        <v>0.68793736522747995</v>
      </c>
      <c r="AA100" s="21">
        <v>0.68793736522747995</v>
      </c>
      <c r="AB100" s="21">
        <v>0</v>
      </c>
      <c r="AC100" s="21">
        <v>5.2253318750133997E-2</v>
      </c>
      <c r="AD100" s="21">
        <v>3.46135095320132</v>
      </c>
      <c r="AE100" s="21">
        <v>1.8610640014489599</v>
      </c>
      <c r="AF100" s="21">
        <v>1.0748536160784901</v>
      </c>
      <c r="AG100" s="21">
        <v>0</v>
      </c>
      <c r="AH100" s="21">
        <v>3.98027960700073</v>
      </c>
      <c r="AI100" s="21">
        <v>6.1752056435046297E-2</v>
      </c>
      <c r="AJ100" s="21">
        <v>0.20177952093388399</v>
      </c>
      <c r="AK100" s="21">
        <v>0.15356815147791</v>
      </c>
      <c r="AL100" s="21">
        <v>3.91510837123483</v>
      </c>
      <c r="AM100" s="21">
        <v>0</v>
      </c>
      <c r="AN100" s="21">
        <v>0.53891955975510497</v>
      </c>
      <c r="AO100" s="21">
        <v>0.76106906571667698</v>
      </c>
      <c r="AP100" s="21">
        <v>5.2253318750133997E-2</v>
      </c>
      <c r="AQ100" s="21">
        <v>0</v>
      </c>
      <c r="AR100" s="21">
        <v>4.1853098804452298</v>
      </c>
      <c r="AS100" s="21">
        <v>4.1853098804452298</v>
      </c>
      <c r="AT100" s="21">
        <v>0</v>
      </c>
      <c r="AU100" s="21">
        <v>83.097119007861195</v>
      </c>
      <c r="AV100" s="21">
        <v>83.097119007861195</v>
      </c>
      <c r="AW100" s="21">
        <v>388.76656439112401</v>
      </c>
      <c r="AX100" s="21">
        <v>559.99270071876401</v>
      </c>
      <c r="AY100" s="21">
        <v>947.85278457257402</v>
      </c>
      <c r="AZ100" s="21">
        <v>721.38143319160099</v>
      </c>
      <c r="BA100" s="21">
        <v>721.38143319160099</v>
      </c>
      <c r="BB100" s="21">
        <v>3.9999478622768798</v>
      </c>
      <c r="BC100" s="21">
        <v>388.76656439112401</v>
      </c>
      <c r="BD100" s="21">
        <v>0</v>
      </c>
      <c r="BE100" s="21">
        <v>1662.0445326331501</v>
      </c>
      <c r="BF100" s="21">
        <v>83.097119007861195</v>
      </c>
    </row>
    <row r="101" spans="1:58" x14ac:dyDescent="0.2">
      <c r="A101" s="21" t="s">
        <v>119</v>
      </c>
      <c r="B101" s="22">
        <v>36616</v>
      </c>
      <c r="C101" s="21">
        <v>2000</v>
      </c>
      <c r="D101" s="21" t="s">
        <v>120</v>
      </c>
      <c r="E101" s="21">
        <v>18.694586971121499</v>
      </c>
      <c r="F101" s="21">
        <v>18.694586971121499</v>
      </c>
      <c r="G101" s="21">
        <v>14.3523035594358</v>
      </c>
      <c r="H101" s="21">
        <v>42.212065241210901</v>
      </c>
      <c r="I101" s="21">
        <v>0</v>
      </c>
      <c r="J101" s="21">
        <v>42.212065241210901</v>
      </c>
      <c r="K101" s="21">
        <v>197.21046970240201</v>
      </c>
      <c r="L101" s="21">
        <v>-154.998404461191</v>
      </c>
      <c r="M101" s="21">
        <v>0.60709701656074799</v>
      </c>
      <c r="N101" s="21">
        <v>9.2117208778136006E-2</v>
      </c>
      <c r="O101" s="21">
        <v>0.19598973170960701</v>
      </c>
      <c r="P101" s="21">
        <v>0.126334408164543</v>
      </c>
      <c r="Q101" s="21">
        <v>0.35540292308921001</v>
      </c>
      <c r="R101" s="21">
        <v>4.7619750012537704E-3</v>
      </c>
      <c r="S101" s="21">
        <v>1.7156461572799601E-2</v>
      </c>
      <c r="T101" s="21">
        <v>3.6317408597074199E-3</v>
      </c>
      <c r="U101" s="21">
        <v>0.64459707691078905</v>
      </c>
      <c r="V101" s="21">
        <v>2.1276125743415402</v>
      </c>
      <c r="W101" s="21">
        <v>9.2117208778136006E-2</v>
      </c>
      <c r="X101" s="21">
        <v>0.67851211144118895</v>
      </c>
      <c r="Y101" s="21">
        <v>2.4445460052929699</v>
      </c>
      <c r="Z101" s="21">
        <v>0.709685979382079</v>
      </c>
      <c r="AA101" s="21">
        <v>0.709685979382079</v>
      </c>
      <c r="AB101" s="21">
        <v>0</v>
      </c>
      <c r="AC101" s="21">
        <v>1.8463478260869502E-2</v>
      </c>
      <c r="AD101" s="21">
        <v>3.60280378798346</v>
      </c>
      <c r="AE101" s="21">
        <v>2.13209184354558</v>
      </c>
      <c r="AF101" s="21">
        <v>0.45636522308279698</v>
      </c>
      <c r="AG101" s="21">
        <v>0</v>
      </c>
      <c r="AH101" s="21">
        <v>3.8268839103869601</v>
      </c>
      <c r="AI101" s="21">
        <v>3.76934128274189E-2</v>
      </c>
      <c r="AJ101" s="21">
        <v>7.1843786373602503E-2</v>
      </c>
      <c r="AK101" s="21">
        <v>5.0496711149608797E-2</v>
      </c>
      <c r="AL101" s="21">
        <v>4.5678612998402901</v>
      </c>
      <c r="AM101" s="21">
        <v>0</v>
      </c>
      <c r="AN101" s="21">
        <v>0.33235763704097898</v>
      </c>
      <c r="AO101" s="21">
        <v>0.70286817689445602</v>
      </c>
      <c r="AP101" s="21">
        <v>1.8463478260869502E-2</v>
      </c>
      <c r="AQ101" s="21">
        <v>0</v>
      </c>
      <c r="AR101" s="21">
        <v>3.3655095894753502</v>
      </c>
      <c r="AS101" s="21">
        <v>3.3655095894753502</v>
      </c>
      <c r="AT101" s="21">
        <v>0</v>
      </c>
      <c r="AU101" s="21">
        <v>82.788883310127801</v>
      </c>
      <c r="AV101" s="21">
        <v>82.788883310127801</v>
      </c>
      <c r="AW101" s="21">
        <v>609.629469993425</v>
      </c>
      <c r="AX101" s="21">
        <v>1206.3805079915701</v>
      </c>
      <c r="AY101" s="21">
        <v>2609.6749075314901</v>
      </c>
      <c r="AZ101" s="21">
        <v>1834.25744454387</v>
      </c>
      <c r="BA101" s="21">
        <v>1834.25744454387</v>
      </c>
      <c r="BB101" s="21">
        <v>8.7358588509734698</v>
      </c>
      <c r="BC101" s="21">
        <v>609.629469993425</v>
      </c>
      <c r="BD101" s="21">
        <v>0</v>
      </c>
      <c r="BE101" s="21">
        <v>3673.2479360000002</v>
      </c>
      <c r="BF101" s="21">
        <v>82.788883310127801</v>
      </c>
    </row>
    <row r="102" spans="1:58" x14ac:dyDescent="0.2">
      <c r="A102" s="21" t="s">
        <v>119</v>
      </c>
      <c r="B102" s="22">
        <v>36525</v>
      </c>
      <c r="C102" s="21">
        <v>1999</v>
      </c>
      <c r="D102" s="21" t="s">
        <v>123</v>
      </c>
      <c r="E102" s="21">
        <v>6.7827648114901198</v>
      </c>
      <c r="F102" s="21">
        <v>6.7827648114901198</v>
      </c>
      <c r="G102" s="21">
        <v>2.8366247755834801</v>
      </c>
      <c r="H102" s="21">
        <v>47.577092511013198</v>
      </c>
      <c r="I102" s="21">
        <v>0</v>
      </c>
      <c r="J102" s="21">
        <v>47.577092511013198</v>
      </c>
      <c r="K102" s="21">
        <v>75.326086956521706</v>
      </c>
      <c r="L102" s="21">
        <v>-27.748994445508501</v>
      </c>
      <c r="M102" s="21">
        <v>0.59471365638766505</v>
      </c>
      <c r="N102" s="21">
        <v>-2.4229074889867801E-2</v>
      </c>
      <c r="O102" s="21">
        <v>0.110132158590308</v>
      </c>
      <c r="P102" s="21">
        <v>6.8281938325991096E-2</v>
      </c>
      <c r="Q102" s="21">
        <v>0.38</v>
      </c>
      <c r="R102" s="21">
        <v>6.0381768601480302E-3</v>
      </c>
      <c r="S102" s="21">
        <v>6.7729954118418102E-3</v>
      </c>
      <c r="T102" s="21">
        <v>-2.4033209525890298E-3</v>
      </c>
      <c r="U102" s="21">
        <v>0.62</v>
      </c>
      <c r="V102" s="21">
        <v>-4.5454545454545396</v>
      </c>
      <c r="W102" s="21">
        <v>-2.4229074889867801E-2</v>
      </c>
      <c r="X102" s="21">
        <v>0</v>
      </c>
      <c r="Y102" s="21">
        <v>0</v>
      </c>
      <c r="Z102" s="21">
        <v>0</v>
      </c>
      <c r="AA102" s="21">
        <v>0</v>
      </c>
      <c r="AB102" s="21">
        <v>0</v>
      </c>
      <c r="AC102" s="21">
        <v>0</v>
      </c>
      <c r="AD102" s="21">
        <v>1.1216954336901901</v>
      </c>
      <c r="AE102" s="21">
        <v>1.8916666666666599</v>
      </c>
      <c r="AF102" s="21">
        <v>1.1948051948051901</v>
      </c>
      <c r="AG102" s="21">
        <v>0</v>
      </c>
      <c r="AH102" s="21">
        <v>3.6612903225806401</v>
      </c>
      <c r="AI102" s="21">
        <v>8.8430074016361507E-2</v>
      </c>
      <c r="AJ102" s="21">
        <v>4.2633245811114398E-2</v>
      </c>
      <c r="AK102" s="21">
        <v>2.7068727499120201E-2</v>
      </c>
      <c r="AL102" s="21">
        <v>1.17038410524321</v>
      </c>
      <c r="AM102" s="21">
        <v>0</v>
      </c>
      <c r="AN102" s="21">
        <v>0.27753303964757697</v>
      </c>
      <c r="AO102" s="21">
        <v>0.634920634920634</v>
      </c>
      <c r="AP102" s="21">
        <v>0</v>
      </c>
      <c r="AQ102" s="21">
        <v>0</v>
      </c>
      <c r="AR102" s="21">
        <v>2.7391304347826</v>
      </c>
      <c r="AS102" s="21">
        <v>2.7391304347826</v>
      </c>
      <c r="AT102" s="21">
        <v>0</v>
      </c>
      <c r="AU102" s="21">
        <v>36.592699322700398</v>
      </c>
      <c r="AV102" s="21">
        <v>36.592699322700398</v>
      </c>
      <c r="AW102" s="21">
        <v>368.90921762114499</v>
      </c>
      <c r="AX102" s="21">
        <v>1350.68374838709</v>
      </c>
      <c r="AY102" s="21">
        <v>2093.5598100000002</v>
      </c>
      <c r="AZ102" s="21">
        <v>1329.24432380952</v>
      </c>
      <c r="BA102" s="21">
        <v>1329.24432380952</v>
      </c>
      <c r="BB102" s="21">
        <v>-2.76276221260997</v>
      </c>
      <c r="BC102" s="21">
        <v>368.90921762114499</v>
      </c>
      <c r="BD102" s="21">
        <v>0</v>
      </c>
      <c r="BE102" s="21">
        <v>3130.2789584905599</v>
      </c>
      <c r="BF102" s="21">
        <v>36.592699322700398</v>
      </c>
    </row>
    <row r="103" spans="1:58" x14ac:dyDescent="0.2">
      <c r="A103" s="21" t="s">
        <v>119</v>
      </c>
      <c r="B103" s="22">
        <v>36433</v>
      </c>
      <c r="C103" s="21">
        <v>1999</v>
      </c>
      <c r="D103" s="21" t="s">
        <v>122</v>
      </c>
      <c r="E103" s="21">
        <v>2.9563953488372001</v>
      </c>
      <c r="F103" s="21">
        <v>2.9563953488372001</v>
      </c>
      <c r="G103" s="21">
        <v>1.0610465116279</v>
      </c>
      <c r="H103" s="21">
        <v>41.351351351351298</v>
      </c>
      <c r="I103" s="21">
        <v>0</v>
      </c>
      <c r="J103" s="21">
        <v>41.351351351351298</v>
      </c>
      <c r="K103" s="21">
        <v>60.48</v>
      </c>
      <c r="L103" s="21">
        <v>-19.1286486486486</v>
      </c>
      <c r="M103" s="21">
        <v>0.57770270270270196</v>
      </c>
      <c r="N103" s="21">
        <v>-8.4459459459459402E-2</v>
      </c>
      <c r="O103" s="21">
        <v>-4.0540540540540501E-2</v>
      </c>
      <c r="P103" s="21">
        <v>-5.4054054054054002E-2</v>
      </c>
      <c r="Q103" s="21">
        <v>-0.33333333333333298</v>
      </c>
      <c r="R103" s="21">
        <v>-1.0840108401084E-2</v>
      </c>
      <c r="S103" s="21">
        <v>-1.4134275618374499E-2</v>
      </c>
      <c r="T103" s="21">
        <v>-2.20848056537102E-2</v>
      </c>
      <c r="U103" s="21">
        <v>1.3333333333333299</v>
      </c>
      <c r="V103" s="21">
        <v>0.48</v>
      </c>
      <c r="W103" s="21">
        <v>-8.4459459459459402E-2</v>
      </c>
      <c r="X103" s="21">
        <v>0</v>
      </c>
      <c r="Y103" s="21">
        <v>0</v>
      </c>
      <c r="Z103" s="21">
        <v>0</v>
      </c>
      <c r="AA103" s="21">
        <v>0</v>
      </c>
      <c r="AB103" s="21">
        <v>0</v>
      </c>
      <c r="AC103" s="21">
        <v>0</v>
      </c>
      <c r="AD103" s="21">
        <v>1.3038869257950501</v>
      </c>
      <c r="AE103" s="21">
        <v>2.1764705882352899</v>
      </c>
      <c r="AF103" s="21">
        <v>1.4880952380952299</v>
      </c>
      <c r="AG103" s="21">
        <v>0</v>
      </c>
      <c r="AH103" s="21">
        <v>3.1489361702127598</v>
      </c>
      <c r="AI103" s="21">
        <v>0.20054200542005399</v>
      </c>
      <c r="AJ103" s="21">
        <v>1.8065657691242701E-2</v>
      </c>
      <c r="AK103" s="21">
        <v>1.51954130113256E-2</v>
      </c>
      <c r="AL103" s="21">
        <v>0.14283688230646099</v>
      </c>
      <c r="AM103" s="21">
        <v>0</v>
      </c>
      <c r="AN103" s="21">
        <v>0.36148648648648601</v>
      </c>
      <c r="AO103" s="21">
        <v>0.84112149532710201</v>
      </c>
      <c r="AP103" s="21">
        <v>0</v>
      </c>
      <c r="AQ103" s="21">
        <v>0</v>
      </c>
      <c r="AR103" s="21">
        <v>6.2941176470588198</v>
      </c>
      <c r="AS103" s="21">
        <v>6.2941176470588198</v>
      </c>
      <c r="AT103" s="21">
        <v>0</v>
      </c>
      <c r="AU103" s="21">
        <v>158.74466925794999</v>
      </c>
      <c r="AV103" s="21">
        <v>158.74466925794999</v>
      </c>
      <c r="AW103" s="21">
        <v>607.09109999999998</v>
      </c>
      <c r="AX103" s="21">
        <v>-2807.7963374999999</v>
      </c>
      <c r="AY103" s="21">
        <v>1996.6551733333299</v>
      </c>
      <c r="AZ103" s="21">
        <v>1679.4295850467199</v>
      </c>
      <c r="BA103" s="21">
        <v>1679.4295850467199</v>
      </c>
      <c r="BB103" s="21">
        <v>50.375169584558797</v>
      </c>
      <c r="BC103" s="21">
        <v>607.09109999999998</v>
      </c>
      <c r="BD103" s="21">
        <v>0</v>
      </c>
      <c r="BE103" s="21">
        <v>-15786.4406338028</v>
      </c>
      <c r="BF103" s="21">
        <v>158.74466925794999</v>
      </c>
    </row>
    <row r="104" spans="1:58" x14ac:dyDescent="0.2">
      <c r="A104" s="21" t="s">
        <v>119</v>
      </c>
      <c r="B104" s="22">
        <v>36341</v>
      </c>
      <c r="C104" s="21">
        <v>1999</v>
      </c>
      <c r="D104" s="21" t="s">
        <v>121</v>
      </c>
      <c r="E104" s="21">
        <v>4.7368421052631504</v>
      </c>
      <c r="F104" s="21">
        <v>4.7368421052631504</v>
      </c>
      <c r="G104" s="21">
        <v>3.4736842105263102</v>
      </c>
      <c r="H104" s="21">
        <v>88.465909090909093</v>
      </c>
      <c r="I104" s="21">
        <v>0</v>
      </c>
      <c r="J104" s="21">
        <v>88.465909090909093</v>
      </c>
      <c r="K104" s="21">
        <v>66.976744186046503</v>
      </c>
      <c r="L104" s="21">
        <v>21.489164904862498</v>
      </c>
      <c r="M104" s="21">
        <v>0.51136363636363602</v>
      </c>
      <c r="N104" s="21">
        <v>-0.23863636363636301</v>
      </c>
      <c r="O104" s="21">
        <v>-0.21590909090909</v>
      </c>
      <c r="P104" s="21">
        <v>-0.22159090909090901</v>
      </c>
      <c r="Q104" s="21">
        <v>-2.6315789473684199E-2</v>
      </c>
      <c r="R104" s="21">
        <v>-2.7253668763102701E-2</v>
      </c>
      <c r="S104" s="21">
        <v>-3.42105263157894E-2</v>
      </c>
      <c r="T104" s="21">
        <v>-3.6051502145922697E-2</v>
      </c>
      <c r="U104" s="21">
        <v>1.0263157894736801</v>
      </c>
      <c r="V104" s="21">
        <v>0.90476190476190399</v>
      </c>
      <c r="W104" s="21">
        <v>-0.23863636363636301</v>
      </c>
      <c r="X104" s="21">
        <v>2.5856044723969199E-2</v>
      </c>
      <c r="Y104" s="21">
        <v>3.24561403508771E-2</v>
      </c>
      <c r="Z104" s="21">
        <v>2.14592274678111E-2</v>
      </c>
      <c r="AA104" s="21">
        <v>3.1435853865760401E-2</v>
      </c>
      <c r="AB104" s="21">
        <v>0</v>
      </c>
      <c r="AC104" s="21">
        <v>-0.29729729729729698</v>
      </c>
      <c r="AD104" s="21">
        <v>1.25526315789473</v>
      </c>
      <c r="AE104" s="21">
        <v>1.0173410404624199</v>
      </c>
      <c r="AF104" s="21">
        <v>1.34375</v>
      </c>
      <c r="AG104" s="21">
        <v>0</v>
      </c>
      <c r="AH104" s="21">
        <v>1.9340659340659301</v>
      </c>
      <c r="AI104" s="21">
        <v>0.12299091544374501</v>
      </c>
      <c r="AJ104" s="21">
        <v>-1.7070301709823401E-3</v>
      </c>
      <c r="AK104" s="21">
        <v>-5.2762750739454396E-3</v>
      </c>
      <c r="AL104" s="21">
        <v>0.16728895675627001</v>
      </c>
      <c r="AM104" s="21">
        <v>0</v>
      </c>
      <c r="AN104" s="21">
        <v>-6.25E-2</v>
      </c>
      <c r="AO104" s="21">
        <v>3.0909090909090899</v>
      </c>
      <c r="AP104" s="21">
        <v>-0.29729729729729698</v>
      </c>
      <c r="AQ104" s="21">
        <v>-0.91666666666666596</v>
      </c>
      <c r="AR104" s="21">
        <v>-0.47826086956521702</v>
      </c>
      <c r="AS104" s="21">
        <v>-0.47826086956521702</v>
      </c>
      <c r="AT104" s="21">
        <v>0</v>
      </c>
      <c r="AU104" s="21">
        <v>140.353535263157</v>
      </c>
      <c r="AV104" s="21">
        <v>140.353535263157</v>
      </c>
      <c r="AW104" s="21">
        <v>909.10812613636301</v>
      </c>
      <c r="AX104" s="21">
        <v>-1025.6604500000001</v>
      </c>
      <c r="AY104" s="21">
        <v>-4705.9714764705795</v>
      </c>
      <c r="AZ104" s="21">
        <v>-14545.730018181799</v>
      </c>
      <c r="BA104" s="21">
        <v>-14545.730018181799</v>
      </c>
      <c r="BB104" s="21">
        <v>14.118659280864099</v>
      </c>
      <c r="BC104" s="21">
        <v>909.10812613636301</v>
      </c>
      <c r="BD104" s="21">
        <v>0</v>
      </c>
      <c r="BE104" s="21">
        <v>-3616.2734136363601</v>
      </c>
      <c r="BF104" s="21">
        <v>140.353535263157</v>
      </c>
    </row>
    <row r="105" spans="1:58" x14ac:dyDescent="0.2">
      <c r="A105" s="21" t="s">
        <v>119</v>
      </c>
      <c r="B105" s="22">
        <v>36250</v>
      </c>
      <c r="C105" s="21">
        <v>1999</v>
      </c>
      <c r="D105" s="21" t="s">
        <v>120</v>
      </c>
      <c r="E105" s="21">
        <v>3.42441860465116</v>
      </c>
      <c r="F105" s="21">
        <v>3.42441860465116</v>
      </c>
      <c r="G105" s="21">
        <v>2.8430232558139501</v>
      </c>
      <c r="H105" s="21">
        <v>77.400000000000006</v>
      </c>
      <c r="I105" s="21">
        <v>0</v>
      </c>
      <c r="J105" s="21">
        <v>77.400000000000006</v>
      </c>
      <c r="K105" s="21">
        <v>93.461538461538396</v>
      </c>
      <c r="L105" s="21">
        <v>-16.061538461538401</v>
      </c>
      <c r="M105" s="21">
        <v>0.48</v>
      </c>
      <c r="N105" s="21">
        <v>-0.69</v>
      </c>
      <c r="O105" s="21">
        <v>-0.67</v>
      </c>
      <c r="P105" s="21">
        <v>-0.67</v>
      </c>
      <c r="Q105" s="21">
        <v>-1</v>
      </c>
      <c r="R105" s="21">
        <v>-9.9850968703427703E-2</v>
      </c>
      <c r="S105" s="21">
        <v>-0.14225053078556199</v>
      </c>
      <c r="T105" s="21">
        <v>-0.13827655310621201</v>
      </c>
      <c r="U105" s="21">
        <v>1</v>
      </c>
      <c r="V105" s="21">
        <v>0.97101449275362295</v>
      </c>
      <c r="W105" s="21">
        <v>-0.69</v>
      </c>
      <c r="X105" s="21">
        <v>5.9612518628912002E-2</v>
      </c>
      <c r="Y105" s="21">
        <v>8.4925690021231404E-2</v>
      </c>
      <c r="Z105" s="21">
        <v>5.6112224448897699E-2</v>
      </c>
      <c r="AA105" s="21">
        <v>7.8277886497064506E-2</v>
      </c>
      <c r="AB105" s="21">
        <v>0</v>
      </c>
      <c r="AC105" s="21">
        <v>-0.42499999999999999</v>
      </c>
      <c r="AD105" s="21">
        <v>1.4246284501061499</v>
      </c>
      <c r="AE105" s="21">
        <v>1.16279069767441</v>
      </c>
      <c r="AF105" s="21">
        <v>0.96296296296296202</v>
      </c>
      <c r="AG105" s="21">
        <v>0</v>
      </c>
      <c r="AH105" s="21">
        <v>1.2345679012345601</v>
      </c>
      <c r="AI105" s="21">
        <v>0.14903129657228001</v>
      </c>
      <c r="AJ105" s="21">
        <v>-5.6591965272506902E-3</v>
      </c>
      <c r="AK105" s="21">
        <v>-1.03197113143983E-2</v>
      </c>
      <c r="AL105" s="21">
        <v>0.16278512363679901</v>
      </c>
      <c r="AM105" s="21">
        <v>0</v>
      </c>
      <c r="AN105" s="21">
        <v>-0.17</v>
      </c>
      <c r="AO105" s="21">
        <v>1.8235294117647001</v>
      </c>
      <c r="AP105" s="21">
        <v>-0.42499999999999999</v>
      </c>
      <c r="AQ105" s="21">
        <v>-1.4166666666666601</v>
      </c>
      <c r="AR105" s="21">
        <v>-1.21428571428571</v>
      </c>
      <c r="AS105" s="21">
        <v>-1.21428571428571</v>
      </c>
      <c r="AT105" s="21">
        <v>0</v>
      </c>
      <c r="AU105" s="21">
        <v>105.106710828025</v>
      </c>
      <c r="AV105" s="21">
        <v>105.106710828025</v>
      </c>
      <c r="AW105" s="21">
        <v>495.05260800000002</v>
      </c>
      <c r="AX105" s="21">
        <v>-184.721122388059</v>
      </c>
      <c r="AY105" s="21">
        <v>-1596.9438967741901</v>
      </c>
      <c r="AZ105" s="21">
        <v>-2912.0741647058799</v>
      </c>
      <c r="BA105" s="21">
        <v>-2912.0741647058799</v>
      </c>
      <c r="BB105" s="21">
        <v>0</v>
      </c>
      <c r="BC105" s="21">
        <v>495.05260800000002</v>
      </c>
      <c r="BD105" s="21">
        <v>0</v>
      </c>
      <c r="BE105" s="21">
        <v>-1022.00543333333</v>
      </c>
      <c r="BF105" s="21">
        <v>105.106710828025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B4AC0-2A0B-4F40-B1F1-DD608F00AA95}">
  <dimension ref="A1:BF151"/>
  <sheetViews>
    <sheetView workbookViewId="0"/>
  </sheetViews>
  <sheetFormatPr baseColWidth="10" defaultRowHeight="16" x14ac:dyDescent="0.2"/>
  <cols>
    <col min="1" max="16384" width="10.83203125" style="21"/>
  </cols>
  <sheetData>
    <row r="1" spans="1:58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1" t="s">
        <v>40</v>
      </c>
      <c r="AP1" s="21" t="s">
        <v>41</v>
      </c>
      <c r="AQ1" s="21" t="s">
        <v>42</v>
      </c>
      <c r="AR1" s="21" t="s">
        <v>43</v>
      </c>
      <c r="AS1" s="21" t="s">
        <v>44</v>
      </c>
      <c r="AT1" s="21" t="s">
        <v>45</v>
      </c>
      <c r="AU1" s="21" t="s">
        <v>46</v>
      </c>
      <c r="AV1" s="21" t="s">
        <v>47</v>
      </c>
      <c r="AW1" s="21" t="s">
        <v>48</v>
      </c>
      <c r="AX1" s="21" t="s">
        <v>49</v>
      </c>
      <c r="AY1" s="21" t="s">
        <v>50</v>
      </c>
      <c r="AZ1" s="21" t="s">
        <v>51</v>
      </c>
      <c r="BA1" s="21" t="s">
        <v>52</v>
      </c>
      <c r="BB1" s="21" t="s">
        <v>53</v>
      </c>
      <c r="BC1" s="21" t="s">
        <v>54</v>
      </c>
      <c r="BD1" s="21" t="s">
        <v>55</v>
      </c>
      <c r="BE1" s="21" t="s">
        <v>56</v>
      </c>
      <c r="BF1" s="21" t="s">
        <v>57</v>
      </c>
    </row>
    <row r="2" spans="1:58" x14ac:dyDescent="0.2">
      <c r="A2" s="21" t="s">
        <v>58</v>
      </c>
      <c r="B2" s="22">
        <v>45682</v>
      </c>
      <c r="C2" s="21">
        <v>2025</v>
      </c>
      <c r="D2" s="21" t="s">
        <v>121</v>
      </c>
      <c r="E2" s="21">
        <v>0.86661335865463895</v>
      </c>
      <c r="F2" s="21">
        <v>0.79347310027736795</v>
      </c>
      <c r="G2" s="21">
        <v>0.213798445738274</v>
      </c>
      <c r="H2" s="21">
        <v>56.241155028232399</v>
      </c>
      <c r="I2" s="21">
        <v>53.9815573770491</v>
      </c>
      <c r="J2" s="21">
        <v>110.222712405281</v>
      </c>
      <c r="K2" s="21">
        <v>35.077868852458998</v>
      </c>
      <c r="L2" s="21">
        <v>75.144843552822607</v>
      </c>
      <c r="M2" s="21">
        <v>0.65120434565077501</v>
      </c>
      <c r="N2" s="21">
        <v>0.22250017868629801</v>
      </c>
      <c r="O2" s="21">
        <v>0.206346937316846</v>
      </c>
      <c r="P2" s="21">
        <v>0.17354013294260501</v>
      </c>
      <c r="Q2" s="21">
        <v>0.15898856944925499</v>
      </c>
      <c r="R2" s="21">
        <v>2.0004119464469599E-2</v>
      </c>
      <c r="S2" s="21">
        <v>5.3327476389193898E-2</v>
      </c>
      <c r="T2" s="21">
        <v>3.8263926446727901E-2</v>
      </c>
      <c r="U2" s="21">
        <v>0.84101143055074401</v>
      </c>
      <c r="V2" s="21">
        <v>0.92740122068743902</v>
      </c>
      <c r="W2" s="21">
        <v>0.22250017868629801</v>
      </c>
      <c r="X2" s="21">
        <v>0.25571987641606497</v>
      </c>
      <c r="Y2" s="21">
        <v>0.68170437074456403</v>
      </c>
      <c r="Z2" s="21">
        <v>0.30120481927710802</v>
      </c>
      <c r="AA2" s="21">
        <v>0.40536516560442998</v>
      </c>
      <c r="AB2" s="21">
        <v>7.7054455445544496</v>
      </c>
      <c r="AC2" s="21">
        <v>7.2201817127392195E-2</v>
      </c>
      <c r="AD2" s="21">
        <v>2.6658247309466199</v>
      </c>
      <c r="AE2" s="21">
        <v>1.60025162987532</v>
      </c>
      <c r="AF2" s="21">
        <v>2.5657202944269102</v>
      </c>
      <c r="AG2" s="21">
        <v>1.66723607789545</v>
      </c>
      <c r="AH2" s="21">
        <v>7.0235943775100402</v>
      </c>
      <c r="AI2" s="21">
        <v>0.115270854788877</v>
      </c>
      <c r="AJ2" s="21">
        <v>0.562923888470233</v>
      </c>
      <c r="AK2" s="21">
        <v>0.61743280582768101</v>
      </c>
      <c r="AL2" s="21">
        <v>4.23335845265008</v>
      </c>
      <c r="AM2" s="21">
        <v>0.65609555189456303</v>
      </c>
      <c r="AN2" s="21">
        <v>0.16017439782717399</v>
      </c>
      <c r="AO2" s="21">
        <v>1.09683177153056</v>
      </c>
      <c r="AP2" s="21">
        <v>7.2201817127392195E-2</v>
      </c>
      <c r="AQ2" s="21">
        <v>0.196355033733461</v>
      </c>
      <c r="AR2" s="21">
        <v>10.3271889400921</v>
      </c>
      <c r="AS2" s="21">
        <v>1.23812154696132</v>
      </c>
      <c r="AT2" s="21">
        <v>0.65609555189456303</v>
      </c>
      <c r="AU2" s="21">
        <v>5.44119547551065</v>
      </c>
      <c r="AV2" s="21">
        <v>5.44119547551065</v>
      </c>
      <c r="AW2" s="21">
        <v>17.706928025159002</v>
      </c>
      <c r="AX2" s="21">
        <v>25.508405065897801</v>
      </c>
      <c r="AY2" s="21">
        <v>100.788295362082</v>
      </c>
      <c r="AZ2" s="21">
        <v>110.547804551539</v>
      </c>
      <c r="BA2" s="21">
        <v>110.547804551539</v>
      </c>
      <c r="BB2" s="21">
        <v>-2.47795934925864</v>
      </c>
      <c r="BC2" s="21">
        <v>17.706928025159002</v>
      </c>
      <c r="BD2" s="21">
        <v>6.4301898746669996E-3</v>
      </c>
      <c r="BE2" s="21">
        <v>66.6879639684106</v>
      </c>
      <c r="BF2" s="21">
        <v>5.44119547551065</v>
      </c>
    </row>
    <row r="3" spans="1:58" x14ac:dyDescent="0.2">
      <c r="A3" s="21" t="s">
        <v>58</v>
      </c>
      <c r="B3" s="22">
        <v>45591</v>
      </c>
      <c r="C3" s="21">
        <v>2025</v>
      </c>
      <c r="D3" s="21" t="s">
        <v>120</v>
      </c>
      <c r="E3" s="21">
        <v>0.88185092003354504</v>
      </c>
      <c r="F3" s="21">
        <v>0.80432637758374004</v>
      </c>
      <c r="G3" s="21">
        <v>0.22359528390311201</v>
      </c>
      <c r="H3" s="21">
        <v>49.2883462177588</v>
      </c>
      <c r="I3" s="21">
        <v>59.930084745762699</v>
      </c>
      <c r="J3" s="21">
        <v>109.218430963521</v>
      </c>
      <c r="K3" s="21">
        <v>38.059322033898297</v>
      </c>
      <c r="L3" s="21">
        <v>71.159108929623201</v>
      </c>
      <c r="M3" s="21">
        <v>0.65898417744382598</v>
      </c>
      <c r="N3" s="21">
        <v>0.17036341304819</v>
      </c>
      <c r="O3" s="21">
        <v>0.163788743587891</v>
      </c>
      <c r="P3" s="21">
        <v>0.195867350624954</v>
      </c>
      <c r="Q3" s="21">
        <v>-0.19585355094838899</v>
      </c>
      <c r="R3" s="21">
        <v>2.1981140489568798E-2</v>
      </c>
      <c r="S3" s="21">
        <v>5.9875875168407797E-2</v>
      </c>
      <c r="T3" s="21">
        <v>2.8481356669203099E-2</v>
      </c>
      <c r="U3" s="21">
        <v>1.1958535509483801</v>
      </c>
      <c r="V3" s="21">
        <v>0.961407972858354</v>
      </c>
      <c r="W3" s="21">
        <v>0.17036341304819</v>
      </c>
      <c r="X3" s="21">
        <v>0.25935475501285099</v>
      </c>
      <c r="Y3" s="21">
        <v>0.70647348543410504</v>
      </c>
      <c r="Z3" s="21">
        <v>0.30235747303543897</v>
      </c>
      <c r="AA3" s="21">
        <v>0.41399616897908398</v>
      </c>
      <c r="AB3" s="21">
        <v>5.6411483253588504</v>
      </c>
      <c r="AC3" s="21">
        <v>0.114452746428236</v>
      </c>
      <c r="AD3" s="21">
        <v>2.7239658104556299</v>
      </c>
      <c r="AE3" s="21">
        <v>1.8259894459102901</v>
      </c>
      <c r="AF3" s="21">
        <v>2.36472945891783</v>
      </c>
      <c r="AG3" s="21">
        <v>1.5017499204581599</v>
      </c>
      <c r="AH3" s="21">
        <v>6.6479346781940398</v>
      </c>
      <c r="AI3" s="21">
        <v>0.11222462763412799</v>
      </c>
      <c r="AJ3" s="21">
        <v>0.917543859649122</v>
      </c>
      <c r="AK3" s="21">
        <v>0.86315789473684201</v>
      </c>
      <c r="AL3" s="21">
        <v>4.6794486215538802</v>
      </c>
      <c r="AM3" s="21">
        <v>0.58723718185171503</v>
      </c>
      <c r="AN3" s="21">
        <v>0.26450400982587902</v>
      </c>
      <c r="AO3" s="21">
        <v>0.94072657743785804</v>
      </c>
      <c r="AP3" s="21">
        <v>0.114452746428236</v>
      </c>
      <c r="AQ3" s="21">
        <v>0.29610158524749203</v>
      </c>
      <c r="AR3" s="21">
        <v>16.870967741935399</v>
      </c>
      <c r="AS3" s="21">
        <v>2.0237700386954098</v>
      </c>
      <c r="AT3" s="21">
        <v>0.58723718185171503</v>
      </c>
      <c r="AU3" s="21">
        <v>4.9120436424674701</v>
      </c>
      <c r="AV3" s="21">
        <v>4.9120436424674701</v>
      </c>
      <c r="AW3" s="21">
        <v>16.0683910122101</v>
      </c>
      <c r="AX3" s="21">
        <v>20.509277019549899</v>
      </c>
      <c r="AY3" s="21">
        <v>64.576829268292599</v>
      </c>
      <c r="AZ3" s="21">
        <v>60.749139579349901</v>
      </c>
      <c r="BA3" s="21">
        <v>60.749139579349901</v>
      </c>
      <c r="BB3" s="21">
        <v>0.79107211361121299</v>
      </c>
      <c r="BC3" s="21">
        <v>16.0683910122101</v>
      </c>
      <c r="BD3" s="21">
        <v>7.1581896974226003E-3</v>
      </c>
      <c r="BE3" s="21">
        <v>70.617328727691401</v>
      </c>
      <c r="BF3" s="21">
        <v>4.9120436424674701</v>
      </c>
    </row>
    <row r="4" spans="1:58" x14ac:dyDescent="0.2">
      <c r="A4" s="21" t="s">
        <v>58</v>
      </c>
      <c r="B4" s="22">
        <v>45500</v>
      </c>
      <c r="C4" s="21">
        <v>2024</v>
      </c>
      <c r="D4" s="21" t="s">
        <v>123</v>
      </c>
      <c r="E4" s="21">
        <v>0.90828898087916399</v>
      </c>
      <c r="F4" s="21">
        <v>0.82517740981667598</v>
      </c>
      <c r="G4" s="21">
        <v>0.18499901438990701</v>
      </c>
      <c r="H4" s="21">
        <v>66.124468552998096</v>
      </c>
      <c r="I4" s="21">
        <v>62.450113145443297</v>
      </c>
      <c r="J4" s="21">
        <v>128.57458169844099</v>
      </c>
      <c r="K4" s="21">
        <v>42.657889323184499</v>
      </c>
      <c r="L4" s="21">
        <v>85.916692375256901</v>
      </c>
      <c r="M4" s="21">
        <v>0.64367394810145095</v>
      </c>
      <c r="N4" s="21">
        <v>0.19190734496408099</v>
      </c>
      <c r="O4" s="21">
        <v>0.175634071250549</v>
      </c>
      <c r="P4" s="21">
        <v>0.15848116112006999</v>
      </c>
      <c r="Q4" s="21">
        <v>9.7662771285475694E-2</v>
      </c>
      <c r="R4" s="21">
        <v>1.7377605234179701E-2</v>
      </c>
      <c r="S4" s="21">
        <v>4.7561431682689101E-2</v>
      </c>
      <c r="T4" s="21">
        <v>3.12302425175058E-2</v>
      </c>
      <c r="U4" s="21">
        <v>0.90233722871452404</v>
      </c>
      <c r="V4" s="21">
        <v>0.91520244461420897</v>
      </c>
      <c r="W4" s="21">
        <v>0.19190734496408099</v>
      </c>
      <c r="X4" s="21">
        <v>0.24886466848319699</v>
      </c>
      <c r="Y4" s="21">
        <v>0.68112721913016605</v>
      </c>
      <c r="Z4" s="21">
        <v>0.30149973877500802</v>
      </c>
      <c r="AA4" s="21">
        <v>0.40516102016514199</v>
      </c>
      <c r="AB4" s="21">
        <v>6.2631578947368398</v>
      </c>
      <c r="AC4" s="21">
        <v>0.120470253859569</v>
      </c>
      <c r="AD4" s="21">
        <v>2.73693820533691</v>
      </c>
      <c r="AE4" s="21">
        <v>1.3610695400578601</v>
      </c>
      <c r="AF4" s="21">
        <v>2.1098090277777701</v>
      </c>
      <c r="AG4" s="21">
        <v>1.4411503112955799</v>
      </c>
      <c r="AH4" s="21">
        <v>6.5272727272727202</v>
      </c>
      <c r="AI4" s="21">
        <v>0.109650920723718</v>
      </c>
      <c r="AJ4" s="21">
        <v>0.928321433991389</v>
      </c>
      <c r="AK4" s="21">
        <v>0.87904324527013</v>
      </c>
      <c r="AL4" s="21">
        <v>4.4434988961078403</v>
      </c>
      <c r="AM4" s="21">
        <v>0.74283071230342201</v>
      </c>
      <c r="AN4" s="21">
        <v>0.27342031960123098</v>
      </c>
      <c r="AO4" s="21">
        <v>0.94691689008042901</v>
      </c>
      <c r="AP4" s="21">
        <v>0.120470253859569</v>
      </c>
      <c r="AQ4" s="21">
        <v>0.32889515915703998</v>
      </c>
      <c r="AR4" s="21">
        <v>18.838383838383798</v>
      </c>
      <c r="AS4" s="21">
        <v>2.0676274944567599</v>
      </c>
      <c r="AT4" s="21">
        <v>0.74283071230342201</v>
      </c>
      <c r="AU4" s="21">
        <v>4.2321770238493501</v>
      </c>
      <c r="AV4" s="21">
        <v>4.2321770238493501</v>
      </c>
      <c r="AW4" s="21">
        <v>14.102189632980499</v>
      </c>
      <c r="AX4" s="21">
        <v>22.245845394671601</v>
      </c>
      <c r="AY4" s="21">
        <v>54.468310015039599</v>
      </c>
      <c r="AZ4" s="21">
        <v>51.576962727378003</v>
      </c>
      <c r="BA4" s="21">
        <v>51.576962727378003</v>
      </c>
      <c r="BB4" s="21">
        <v>1.4936496193565201</v>
      </c>
      <c r="BC4" s="21">
        <v>14.102189632980499</v>
      </c>
      <c r="BD4" s="21">
        <v>8.3479712629998294E-3</v>
      </c>
      <c r="BE4" s="21">
        <v>59.344534224118703</v>
      </c>
      <c r="BF4" s="21">
        <v>4.2321770238493501</v>
      </c>
    </row>
    <row r="5" spans="1:58" x14ac:dyDescent="0.2">
      <c r="A5" s="21" t="s">
        <v>58</v>
      </c>
      <c r="B5" s="22">
        <v>45409</v>
      </c>
      <c r="C5" s="21">
        <v>2024</v>
      </c>
      <c r="D5" s="21" t="s">
        <v>122</v>
      </c>
      <c r="E5" s="21">
        <v>0.79749675875137105</v>
      </c>
      <c r="F5" s="21">
        <v>0.71975665702602898</v>
      </c>
      <c r="G5" s="21">
        <v>0.241298494066021</v>
      </c>
      <c r="H5" s="21">
        <v>60.722720831365102</v>
      </c>
      <c r="I5" s="21">
        <v>60.8984375</v>
      </c>
      <c r="J5" s="21">
        <v>121.621158331365</v>
      </c>
      <c r="K5" s="21">
        <v>40.1171875</v>
      </c>
      <c r="L5" s="21">
        <v>81.503970831365095</v>
      </c>
      <c r="M5" s="21">
        <v>0.63722248464808695</v>
      </c>
      <c r="N5" s="21">
        <v>0.217760982522437</v>
      </c>
      <c r="O5" s="21">
        <v>0.17595654227680599</v>
      </c>
      <c r="P5" s="21">
        <v>0.14848055424342599</v>
      </c>
      <c r="Q5" s="21">
        <v>0.15615212527964201</v>
      </c>
      <c r="R5" s="21">
        <v>1.53335826598806E-2</v>
      </c>
      <c r="S5" s="21">
        <v>4.12078307988114E-2</v>
      </c>
      <c r="T5" s="21">
        <v>3.3369525877669198E-2</v>
      </c>
      <c r="U5" s="21">
        <v>0.84384787472035705</v>
      </c>
      <c r="V5" s="21">
        <v>0.80802603036876297</v>
      </c>
      <c r="W5" s="21">
        <v>0.217760982522437</v>
      </c>
      <c r="X5" s="21">
        <v>0.269906827753296</v>
      </c>
      <c r="Y5" s="21">
        <v>0.725353959098059</v>
      </c>
      <c r="Z5" s="21">
        <v>0.30517686351905199</v>
      </c>
      <c r="AA5" s="21">
        <v>0.42040878352708699</v>
      </c>
      <c r="AB5" s="21">
        <v>7.7478991596638602</v>
      </c>
      <c r="AC5" s="21">
        <v>0.11961563949635499</v>
      </c>
      <c r="AD5" s="21">
        <v>2.68742352735535</v>
      </c>
      <c r="AE5" s="21">
        <v>1.48214702450408</v>
      </c>
      <c r="AF5" s="21">
        <v>2.24342745861733</v>
      </c>
      <c r="AG5" s="21">
        <v>1.4778704297626599</v>
      </c>
      <c r="AH5" s="21">
        <v>4.2227393617021196</v>
      </c>
      <c r="AI5" s="21">
        <v>0.10326997186946101</v>
      </c>
      <c r="AJ5" s="21">
        <v>0.98243443839683298</v>
      </c>
      <c r="AK5" s="21">
        <v>0.94087085601187503</v>
      </c>
      <c r="AL5" s="21">
        <v>4.8330034636318597</v>
      </c>
      <c r="AM5" s="21">
        <v>0.85630965005302195</v>
      </c>
      <c r="AN5" s="21">
        <v>0.31262793260903698</v>
      </c>
      <c r="AO5" s="21">
        <v>0.95769327625283296</v>
      </c>
      <c r="AP5" s="21">
        <v>0.11961563949635499</v>
      </c>
      <c r="AQ5" s="21">
        <v>0.33395004625346902</v>
      </c>
      <c r="AR5" s="21">
        <v>23.636904761904699</v>
      </c>
      <c r="AS5" s="21">
        <v>2.22714526079641</v>
      </c>
      <c r="AT5" s="21">
        <v>0.85630965005302195</v>
      </c>
      <c r="AU5" s="21">
        <v>4.2267549379479101</v>
      </c>
      <c r="AV5" s="21">
        <v>4.2267549379479101</v>
      </c>
      <c r="AW5" s="21">
        <v>15.229894504802299</v>
      </c>
      <c r="AX5" s="21">
        <v>25.642910922587401</v>
      </c>
      <c r="AY5" s="21">
        <v>50.867767551932602</v>
      </c>
      <c r="AZ5" s="21">
        <v>48.715718962477901</v>
      </c>
      <c r="BA5" s="21">
        <v>48.715718962477901</v>
      </c>
      <c r="BB5" s="21">
        <v>-0.92599400553788103</v>
      </c>
      <c r="BC5" s="21">
        <v>15.229894504802299</v>
      </c>
      <c r="BD5" s="21">
        <v>8.3484052633309297E-3</v>
      </c>
      <c r="BE5" s="21">
        <v>62.8352505068056</v>
      </c>
      <c r="BF5" s="21">
        <v>4.2267549379479101</v>
      </c>
    </row>
    <row r="6" spans="1:58" x14ac:dyDescent="0.2">
      <c r="A6" s="21" t="s">
        <v>58</v>
      </c>
      <c r="B6" s="22">
        <v>45318</v>
      </c>
      <c r="C6" s="21">
        <v>2024</v>
      </c>
      <c r="D6" s="21" t="s">
        <v>121</v>
      </c>
      <c r="E6" s="21">
        <v>1.26825710673884</v>
      </c>
      <c r="F6" s="21">
        <v>1.1642410294641901</v>
      </c>
      <c r="G6" s="21">
        <v>0.46286992317915099</v>
      </c>
      <c r="H6" s="21">
        <v>58.822609647408299</v>
      </c>
      <c r="I6" s="21">
        <v>65.653557626733303</v>
      </c>
      <c r="J6" s="21">
        <v>124.47616727414101</v>
      </c>
      <c r="K6" s="21">
        <v>37.808592862014002</v>
      </c>
      <c r="L6" s="21">
        <v>86.667574412127493</v>
      </c>
      <c r="M6" s="21">
        <v>0.65608631068720102</v>
      </c>
      <c r="N6" s="21">
        <v>0.24298334766632701</v>
      </c>
      <c r="O6" s="21">
        <v>0.24712688609178299</v>
      </c>
      <c r="P6" s="21">
        <v>0.205926041748104</v>
      </c>
      <c r="Q6" s="21">
        <v>0.166719392597279</v>
      </c>
      <c r="R6" s="21">
        <v>2.6034356652895E-2</v>
      </c>
      <c r="S6" s="21">
        <v>5.6950119997405402E-2</v>
      </c>
      <c r="T6" s="21">
        <v>4.4196066720703003E-2</v>
      </c>
      <c r="U6" s="21">
        <v>0.83328060740272003</v>
      </c>
      <c r="V6" s="21">
        <v>1.01705276705276</v>
      </c>
      <c r="W6" s="21">
        <v>0.24298334766632701</v>
      </c>
      <c r="X6" s="21">
        <v>0.124913515330025</v>
      </c>
      <c r="Y6" s="21">
        <v>0.27324814598603198</v>
      </c>
      <c r="Z6" s="21">
        <v>0.12602040816326501</v>
      </c>
      <c r="AA6" s="21">
        <v>0.21460714225067501</v>
      </c>
      <c r="AB6" s="21">
        <v>25.9</v>
      </c>
      <c r="AC6" s="21">
        <v>6.3934166798543995E-2</v>
      </c>
      <c r="AD6" s="21">
        <v>2.18749864867786</v>
      </c>
      <c r="AE6" s="21">
        <v>1.53002392344497</v>
      </c>
      <c r="AF6" s="21">
        <v>2.38041125541125</v>
      </c>
      <c r="AG6" s="21">
        <v>1.3708320349018299</v>
      </c>
      <c r="AH6" s="21">
        <v>4.28796513576936</v>
      </c>
      <c r="AI6" s="21">
        <v>0.126425761559293</v>
      </c>
      <c r="AJ6" s="21">
        <v>0.19926017262638701</v>
      </c>
      <c r="AK6" s="21">
        <v>0.157336621454993</v>
      </c>
      <c r="AL6" s="21">
        <v>6.4700369913686799</v>
      </c>
      <c r="AM6" s="21">
        <v>0.60098709187547406</v>
      </c>
      <c r="AN6" s="21">
        <v>6.3169415995621897E-2</v>
      </c>
      <c r="AO6" s="21">
        <v>0.78960396039603897</v>
      </c>
      <c r="AP6" s="21">
        <v>6.3934166798543995E-2</v>
      </c>
      <c r="AQ6" s="21">
        <v>0.163695299837925</v>
      </c>
      <c r="AR6" s="21">
        <v>4.7529411764705802</v>
      </c>
      <c r="AS6" s="21">
        <v>0.46092413006274902</v>
      </c>
      <c r="AT6" s="21">
        <v>0.60098709187547406</v>
      </c>
      <c r="AU6" s="21">
        <v>4.5713108905753304</v>
      </c>
      <c r="AV6" s="21">
        <v>4.5713108905753304</v>
      </c>
      <c r="AW6" s="21">
        <v>16.5294113048237</v>
      </c>
      <c r="AX6" s="21">
        <v>20.067169703872398</v>
      </c>
      <c r="AY6" s="21">
        <v>331.39137931034401</v>
      </c>
      <c r="AZ6" s="21">
        <v>261.66794554455402</v>
      </c>
      <c r="BA6" s="21">
        <v>261.66794554455402</v>
      </c>
      <c r="BB6" s="21">
        <v>-0.72241810933940698</v>
      </c>
      <c r="BC6" s="21">
        <v>16.5294113048237</v>
      </c>
      <c r="BD6" s="21">
        <v>7.4871930215387999E-3</v>
      </c>
      <c r="BE6" s="21">
        <v>59.429376770538198</v>
      </c>
      <c r="BF6" s="21">
        <v>4.5713108905753304</v>
      </c>
    </row>
    <row r="7" spans="1:58" x14ac:dyDescent="0.2">
      <c r="A7" s="21" t="s">
        <v>58</v>
      </c>
      <c r="B7" s="22">
        <v>45227</v>
      </c>
      <c r="C7" s="21">
        <v>2024</v>
      </c>
      <c r="D7" s="21" t="s">
        <v>120</v>
      </c>
      <c r="E7" s="21">
        <v>1.46695024967634</v>
      </c>
      <c r="F7" s="21">
        <v>1.3433327168485201</v>
      </c>
      <c r="G7" s="21">
        <v>0.35516922507860099</v>
      </c>
      <c r="H7" s="21">
        <v>50.601990728115602</v>
      </c>
      <c r="I7" s="21">
        <v>58.849540207395798</v>
      </c>
      <c r="J7" s="21">
        <v>109.451530935511</v>
      </c>
      <c r="K7" s="21">
        <v>36.697319506945803</v>
      </c>
      <c r="L7" s="21">
        <v>72.754211428565597</v>
      </c>
      <c r="M7" s="21">
        <v>0.65155440414507704</v>
      </c>
      <c r="N7" s="21">
        <v>0.29151895282246998</v>
      </c>
      <c r="O7" s="21">
        <v>0.30283610580856202</v>
      </c>
      <c r="P7" s="21">
        <v>0.248022907008453</v>
      </c>
      <c r="Q7" s="21">
        <v>0.18099954975236299</v>
      </c>
      <c r="R7" s="21">
        <v>3.6828572007045798E-2</v>
      </c>
      <c r="S7" s="21">
        <v>8.0468922804689202E-2</v>
      </c>
      <c r="T7" s="21">
        <v>5.9598310730762202E-2</v>
      </c>
      <c r="U7" s="21">
        <v>0.81900045024763601</v>
      </c>
      <c r="V7" s="21">
        <v>1.03882132834424</v>
      </c>
      <c r="W7" s="21">
        <v>0.29151895282246998</v>
      </c>
      <c r="X7" s="21">
        <v>7.7443258893320599E-2</v>
      </c>
      <c r="Y7" s="21">
        <v>0.16921035169210299</v>
      </c>
      <c r="Z7" s="21">
        <v>0.12839791787160201</v>
      </c>
      <c r="AA7" s="21">
        <v>0.14472190692395001</v>
      </c>
      <c r="AB7" s="21">
        <v>38.5225225225225</v>
      </c>
      <c r="AC7" s="21">
        <v>0.309934640522875</v>
      </c>
      <c r="AD7" s="21">
        <v>2.1849590798495901</v>
      </c>
      <c r="AE7" s="21">
        <v>1.7785861525403099</v>
      </c>
      <c r="AF7" s="21">
        <v>2.4524952015355002</v>
      </c>
      <c r="AG7" s="21">
        <v>1.5293237582285999</v>
      </c>
      <c r="AH7" s="21">
        <v>7.3193612774450996</v>
      </c>
      <c r="AI7" s="21">
        <v>0.14848859103885301</v>
      </c>
      <c r="AJ7" s="21">
        <v>0.58442198668967205</v>
      </c>
      <c r="AK7" s="21">
        <v>0.55139265467093901</v>
      </c>
      <c r="AL7" s="21">
        <v>5.7981266946019199</v>
      </c>
      <c r="AM7" s="21">
        <v>0.43430456294667402</v>
      </c>
      <c r="AN7" s="21">
        <v>0.16164439596400301</v>
      </c>
      <c r="AO7" s="21">
        <v>0.94348376212568497</v>
      </c>
      <c r="AP7" s="21">
        <v>0.309934640522875</v>
      </c>
      <c r="AQ7" s="21">
        <v>2.3949494949494898</v>
      </c>
      <c r="AR7" s="21">
        <v>17.694029850746201</v>
      </c>
      <c r="AS7" s="21">
        <v>1.3833138856475999</v>
      </c>
      <c r="AT7" s="21">
        <v>0.43430456294667402</v>
      </c>
      <c r="AU7" s="21">
        <v>4.62682857774828</v>
      </c>
      <c r="AV7" s="21">
        <v>4.62682857774828</v>
      </c>
      <c r="AW7" s="21">
        <v>14.260902645213999</v>
      </c>
      <c r="AX7" s="21">
        <v>14.3745821880153</v>
      </c>
      <c r="AY7" s="21">
        <v>93.5086812695574</v>
      </c>
      <c r="AZ7" s="21">
        <v>88.223922395613599</v>
      </c>
      <c r="BA7" s="21">
        <v>88.223922395613599</v>
      </c>
      <c r="BB7" s="21">
        <v>-1.9919063889107</v>
      </c>
      <c r="BC7" s="21">
        <v>14.260902645213999</v>
      </c>
      <c r="BD7" s="21">
        <v>7.5533423731224897E-3</v>
      </c>
      <c r="BE7" s="21">
        <v>42.895243220865197</v>
      </c>
      <c r="BF7" s="21">
        <v>4.62682857774828</v>
      </c>
    </row>
    <row r="8" spans="1:58" x14ac:dyDescent="0.2">
      <c r="A8" s="21" t="s">
        <v>58</v>
      </c>
      <c r="B8" s="22">
        <v>45136</v>
      </c>
      <c r="C8" s="21">
        <v>2023</v>
      </c>
      <c r="D8" s="21" t="s">
        <v>123</v>
      </c>
      <c r="E8" s="21">
        <v>1.3845220224216599</v>
      </c>
      <c r="F8" s="21">
        <v>1.2681337634545899</v>
      </c>
      <c r="G8" s="21">
        <v>0.32332556134018903</v>
      </c>
      <c r="H8" s="21">
        <v>54.498454252450102</v>
      </c>
      <c r="I8" s="21">
        <v>60.120989917506797</v>
      </c>
      <c r="J8" s="21">
        <v>114.61944416995701</v>
      </c>
      <c r="K8" s="21">
        <v>38.161319890009104</v>
      </c>
      <c r="L8" s="21">
        <v>76.458124279947896</v>
      </c>
      <c r="M8" s="21">
        <v>0.641189238965993</v>
      </c>
      <c r="N8" s="21">
        <v>0.27974741827270899</v>
      </c>
      <c r="O8" s="21">
        <v>0.29408669341577298</v>
      </c>
      <c r="P8" s="21">
        <v>0.26034335328553498</v>
      </c>
      <c r="Q8" s="21">
        <v>0.11473943189443001</v>
      </c>
      <c r="R8" s="21">
        <v>3.8860307112280501E-2</v>
      </c>
      <c r="S8" s="21">
        <v>8.9238608436858796E-2</v>
      </c>
      <c r="T8" s="21">
        <v>6.0289468834611497E-2</v>
      </c>
      <c r="U8" s="21">
        <v>0.88526056810556897</v>
      </c>
      <c r="V8" s="21">
        <v>1.0512579355748799</v>
      </c>
      <c r="W8" s="21">
        <v>0.27974741827270899</v>
      </c>
      <c r="X8" s="21">
        <v>8.2384243804736204E-2</v>
      </c>
      <c r="Y8" s="21">
        <v>0.18918675174170799</v>
      </c>
      <c r="Z8" s="21">
        <v>0.13052086804806801</v>
      </c>
      <c r="AA8" s="21">
        <v>0.159089185499772</v>
      </c>
      <c r="AB8" s="21">
        <v>38.315315315315303</v>
      </c>
      <c r="AC8" s="21">
        <v>0.71099988082469301</v>
      </c>
      <c r="AD8" s="21">
        <v>2.2963948323675898</v>
      </c>
      <c r="AE8" s="21">
        <v>1.6514229850097699</v>
      </c>
      <c r="AF8" s="21">
        <v>2.3584089926502299</v>
      </c>
      <c r="AG8" s="21">
        <v>1.4969813391877</v>
      </c>
      <c r="AH8" s="21">
        <v>7.2916067146282897</v>
      </c>
      <c r="AI8" s="21">
        <v>0.14926560106821599</v>
      </c>
      <c r="AJ8" s="21">
        <v>1.46548759518545</v>
      </c>
      <c r="AK8" s="21">
        <v>1.40825350036845</v>
      </c>
      <c r="AL8" s="21">
        <v>6.4225006140997296</v>
      </c>
      <c r="AM8" s="21">
        <v>0.40146538655886799</v>
      </c>
      <c r="AN8" s="21">
        <v>0.39242254818127997</v>
      </c>
      <c r="AO8" s="21">
        <v>0.960945357023131</v>
      </c>
      <c r="AP8" s="21">
        <v>0.71099988082469301</v>
      </c>
      <c r="AQ8" s="21">
        <v>3.44258511252163</v>
      </c>
      <c r="AR8" s="21">
        <v>25.6051502145922</v>
      </c>
      <c r="AS8" s="21">
        <v>3.27442371020856</v>
      </c>
      <c r="AT8" s="21">
        <v>0.40146538655886799</v>
      </c>
      <c r="AU8" s="21">
        <v>4.7811509931684402</v>
      </c>
      <c r="AV8" s="21">
        <v>4.7811509931684402</v>
      </c>
      <c r="AW8" s="21">
        <v>13.948456883509801</v>
      </c>
      <c r="AX8" s="21">
        <v>13.3942894138453</v>
      </c>
      <c r="AY8" s="21">
        <v>36.989079016221801</v>
      </c>
      <c r="AZ8" s="21">
        <v>35.544483741200096</v>
      </c>
      <c r="BA8" s="21">
        <v>35.544483741200096</v>
      </c>
      <c r="BB8" s="21">
        <v>0.58786047982987999</v>
      </c>
      <c r="BC8" s="21">
        <v>13.948456883509801</v>
      </c>
      <c r="BD8" s="21">
        <v>7.49321920250361E-3</v>
      </c>
      <c r="BE8" s="21">
        <v>42.0316526778577</v>
      </c>
      <c r="BF8" s="21">
        <v>4.7811509931684402</v>
      </c>
    </row>
    <row r="9" spans="1:58" x14ac:dyDescent="0.2">
      <c r="A9" s="21" t="s">
        <v>58</v>
      </c>
      <c r="B9" s="22">
        <v>45045</v>
      </c>
      <c r="C9" s="21">
        <v>2023</v>
      </c>
      <c r="D9" s="21" t="s">
        <v>122</v>
      </c>
      <c r="E9" s="21">
        <v>1.3910651485079499</v>
      </c>
      <c r="F9" s="21">
        <v>1.2700999338417001</v>
      </c>
      <c r="G9" s="21">
        <v>0.28009331801246501</v>
      </c>
      <c r="H9" s="21">
        <v>52.538604076590403</v>
      </c>
      <c r="I9" s="21">
        <v>58.561528376100298</v>
      </c>
      <c r="J9" s="21">
        <v>111.10013245269</v>
      </c>
      <c r="K9" s="21">
        <v>41.165012174564502</v>
      </c>
      <c r="L9" s="21">
        <v>69.935120278126305</v>
      </c>
      <c r="M9" s="21">
        <v>0.63358726237046104</v>
      </c>
      <c r="N9" s="21">
        <v>0.27081188662411598</v>
      </c>
      <c r="O9" s="21">
        <v>0.27156681078855199</v>
      </c>
      <c r="P9" s="21">
        <v>0.220437856015373</v>
      </c>
      <c r="Q9" s="21">
        <v>0.18827394490775801</v>
      </c>
      <c r="R9" s="21">
        <v>3.2933794051000199E-2</v>
      </c>
      <c r="S9" s="21">
        <v>7.5942782834850397E-2</v>
      </c>
      <c r="T9" s="21">
        <v>5.7346315942450203E-2</v>
      </c>
      <c r="U9" s="21">
        <v>0.81172605509224105</v>
      </c>
      <c r="V9" s="21">
        <v>1.0027876330461201</v>
      </c>
      <c r="W9" s="21">
        <v>0.27081188662411598</v>
      </c>
      <c r="X9" s="21">
        <v>8.6066708363666103E-2</v>
      </c>
      <c r="Y9" s="21">
        <v>0.19846317531623101</v>
      </c>
      <c r="Z9" s="21">
        <v>0.13609624576167301</v>
      </c>
      <c r="AA9" s="21">
        <v>0.165598058750419</v>
      </c>
      <c r="AB9" s="21">
        <v>36.201834862385297</v>
      </c>
      <c r="AC9" s="21">
        <v>0.62175363354777202</v>
      </c>
      <c r="AD9" s="21">
        <v>2.3059226858966699</v>
      </c>
      <c r="AE9" s="21">
        <v>1.71302609922407</v>
      </c>
      <c r="AF9" s="21">
        <v>2.1863226863226801</v>
      </c>
      <c r="AG9" s="21">
        <v>1.53684513529073</v>
      </c>
      <c r="AH9" s="21">
        <v>7.1182217879824101</v>
      </c>
      <c r="AI9" s="21">
        <v>0.14940171641255401</v>
      </c>
      <c r="AJ9" s="21">
        <v>1.2763511861090699</v>
      </c>
      <c r="AK9" s="21">
        <v>1.2103203717290201</v>
      </c>
      <c r="AL9" s="21">
        <v>5.69528001956468</v>
      </c>
      <c r="AM9" s="21">
        <v>0.49595267745952598</v>
      </c>
      <c r="AN9" s="21">
        <v>0.358177201290234</v>
      </c>
      <c r="AO9" s="21">
        <v>0.94826595133167202</v>
      </c>
      <c r="AP9" s="21">
        <v>0.62175363354777202</v>
      </c>
      <c r="AQ9" s="21">
        <v>3.0150202195262801</v>
      </c>
      <c r="AR9" s="21">
        <v>19.329629629629601</v>
      </c>
      <c r="AS9" s="21">
        <v>2.8013955984970398</v>
      </c>
      <c r="AT9" s="21">
        <v>0.49595267745952598</v>
      </c>
      <c r="AU9" s="21">
        <v>4.56803995744177</v>
      </c>
      <c r="AV9" s="21">
        <v>4.56803995744177</v>
      </c>
      <c r="AW9" s="21">
        <v>13.2595738109944</v>
      </c>
      <c r="AX9" s="21">
        <v>15.0377685242839</v>
      </c>
      <c r="AY9" s="21">
        <v>39.039250353606697</v>
      </c>
      <c r="AZ9" s="21">
        <v>37.019591875838202</v>
      </c>
      <c r="BA9" s="21">
        <v>37.019591875838202</v>
      </c>
      <c r="BB9" s="21">
        <v>0.92960750877391596</v>
      </c>
      <c r="BC9" s="21">
        <v>13.2595738109944</v>
      </c>
      <c r="BD9" s="21">
        <v>8.2451175627991403E-3</v>
      </c>
      <c r="BE9" s="21">
        <v>43.1657560214094</v>
      </c>
      <c r="BF9" s="21">
        <v>4.56803995744177</v>
      </c>
    </row>
    <row r="10" spans="1:58" x14ac:dyDescent="0.2">
      <c r="A10" s="21" t="s">
        <v>58</v>
      </c>
      <c r="B10" s="22">
        <v>44954</v>
      </c>
      <c r="C10" s="21">
        <v>2023</v>
      </c>
      <c r="D10" s="21" t="s">
        <v>121</v>
      </c>
      <c r="E10" s="21">
        <v>1.4132907676500801</v>
      </c>
      <c r="F10" s="21">
        <v>1.29806986643182</v>
      </c>
      <c r="G10" s="21">
        <v>0.330581241743725</v>
      </c>
      <c r="H10" s="21">
        <v>58.2298410829899</v>
      </c>
      <c r="I10" s="21">
        <v>54.714424007744398</v>
      </c>
      <c r="J10" s="21">
        <v>112.94426509073401</v>
      </c>
      <c r="K10" s="21">
        <v>40.5827686350435</v>
      </c>
      <c r="L10" s="21">
        <v>72.361496455690798</v>
      </c>
      <c r="M10" s="21">
        <v>0.61999705709240704</v>
      </c>
      <c r="N10" s="21">
        <v>0.24220129487934</v>
      </c>
      <c r="O10" s="21">
        <v>0.25125073572689799</v>
      </c>
      <c r="P10" s="21">
        <v>0.204017068864037</v>
      </c>
      <c r="Q10" s="21">
        <v>0.18799414348462601</v>
      </c>
      <c r="R10" s="21">
        <v>2.89336393989983E-2</v>
      </c>
      <c r="S10" s="21">
        <v>6.6861166031730701E-2</v>
      </c>
      <c r="T10" s="21">
        <v>4.7996734122587002E-2</v>
      </c>
      <c r="U10" s="21">
        <v>0.81200585651537305</v>
      </c>
      <c r="V10" s="21">
        <v>1.0373633049817701</v>
      </c>
      <c r="W10" s="21">
        <v>0.24220129487934</v>
      </c>
      <c r="X10" s="21">
        <v>9.2727462437395602E-2</v>
      </c>
      <c r="Y10" s="21">
        <v>0.214278825288132</v>
      </c>
      <c r="Z10" s="21">
        <v>0.155504876707865</v>
      </c>
      <c r="AA10" s="21">
        <v>0.17646591608585999</v>
      </c>
      <c r="AB10" s="21">
        <v>30.766355140186899</v>
      </c>
      <c r="AC10" s="21">
        <v>0.53325081579835698</v>
      </c>
      <c r="AD10" s="21">
        <v>2.3108453488932801</v>
      </c>
      <c r="AE10" s="21">
        <v>1.5455992722310601</v>
      </c>
      <c r="AF10" s="21">
        <v>2.2176899957063099</v>
      </c>
      <c r="AG10" s="21">
        <v>1.64490445859872</v>
      </c>
      <c r="AH10" s="21">
        <v>6.9205702647657796</v>
      </c>
      <c r="AI10" s="21">
        <v>0.14181969949916501</v>
      </c>
      <c r="AJ10" s="21">
        <v>1.1550085303436499</v>
      </c>
      <c r="AK10" s="21">
        <v>1.11357543261028</v>
      </c>
      <c r="AL10" s="21">
        <v>5.37679746526931</v>
      </c>
      <c r="AM10" s="21">
        <v>0.56256761630003604</v>
      </c>
      <c r="AN10" s="21">
        <v>0.34866097704532001</v>
      </c>
      <c r="AO10" s="21">
        <v>0.96412745304916603</v>
      </c>
      <c r="AP10" s="21">
        <v>0.53325081579835698</v>
      </c>
      <c r="AQ10" s="21">
        <v>3.7911999999999999</v>
      </c>
      <c r="AR10" s="21">
        <v>27.8764705882352</v>
      </c>
      <c r="AS10" s="21">
        <v>2.7393063583815001</v>
      </c>
      <c r="AT10" s="21">
        <v>0.56256761630003604</v>
      </c>
      <c r="AU10" s="21">
        <v>4.7990676086222601</v>
      </c>
      <c r="AV10" s="21">
        <v>4.7990676086222601</v>
      </c>
      <c r="AW10" s="21">
        <v>14.6436528840494</v>
      </c>
      <c r="AX10" s="21">
        <v>17.944151640822199</v>
      </c>
      <c r="AY10" s="21">
        <v>43.5623834537097</v>
      </c>
      <c r="AZ10" s="21">
        <v>41.999689807976303</v>
      </c>
      <c r="BA10" s="21">
        <v>41.999689807976303</v>
      </c>
      <c r="BB10" s="21">
        <v>3.8878995221781398</v>
      </c>
      <c r="BC10" s="21">
        <v>14.6436528840494</v>
      </c>
      <c r="BD10" s="21">
        <v>7.8377572197425201E-3</v>
      </c>
      <c r="BE10" s="21">
        <v>50.230941919191899</v>
      </c>
      <c r="BF10" s="21">
        <v>4.7990676086222601</v>
      </c>
    </row>
    <row r="11" spans="1:58" x14ac:dyDescent="0.2">
      <c r="A11" s="21" t="s">
        <v>58</v>
      </c>
      <c r="B11" s="22">
        <v>44863</v>
      </c>
      <c r="C11" s="21">
        <v>2023</v>
      </c>
      <c r="D11" s="21" t="s">
        <v>120</v>
      </c>
      <c r="E11" s="21">
        <v>1.45167898457583</v>
      </c>
      <c r="F11" s="21">
        <v>1.3446738431876599</v>
      </c>
      <c r="G11" s="21">
        <v>0.29289845758354699</v>
      </c>
      <c r="H11" s="21">
        <v>60.224471830985898</v>
      </c>
      <c r="I11" s="21">
        <v>45.357548240635602</v>
      </c>
      <c r="J11" s="21">
        <v>105.582020071621</v>
      </c>
      <c r="K11" s="21">
        <v>39.432463110102098</v>
      </c>
      <c r="L11" s="21">
        <v>66.149556961519394</v>
      </c>
      <c r="M11" s="21">
        <v>0.61223591549295697</v>
      </c>
      <c r="N11" s="21">
        <v>0.25968309859154898</v>
      </c>
      <c r="O11" s="21">
        <v>0.25491490610328599</v>
      </c>
      <c r="P11" s="21">
        <v>0.195862676056338</v>
      </c>
      <c r="Q11" s="21">
        <v>0.231654676258992</v>
      </c>
      <c r="R11" s="21">
        <v>2.86930169578954E-2</v>
      </c>
      <c r="S11" s="21">
        <v>6.6299165673420701E-2</v>
      </c>
      <c r="T11" s="21">
        <v>5.19381437248745E-2</v>
      </c>
      <c r="U11" s="21">
        <v>0.76834532374100695</v>
      </c>
      <c r="V11" s="21">
        <v>0.98163841807909602</v>
      </c>
      <c r="W11" s="21">
        <v>0.25968309859154898</v>
      </c>
      <c r="X11" s="21">
        <v>9.5406967997076902E-2</v>
      </c>
      <c r="Y11" s="21">
        <v>0.22045093365117199</v>
      </c>
      <c r="Z11" s="21">
        <v>0.159265986096323</v>
      </c>
      <c r="AA11" s="21">
        <v>0.180630722278738</v>
      </c>
      <c r="AB11" s="21">
        <v>35.4</v>
      </c>
      <c r="AC11" s="21">
        <v>0.44627168281144403</v>
      </c>
      <c r="AD11" s="21">
        <v>2.3106376638855699</v>
      </c>
      <c r="AE11" s="21">
        <v>1.49440912080684</v>
      </c>
      <c r="AF11" s="21">
        <v>2.28238341968911</v>
      </c>
      <c r="AG11" s="21">
        <v>1.9842342342342301</v>
      </c>
      <c r="AH11" s="21">
        <v>6.9127789046653101</v>
      </c>
      <c r="AI11" s="21">
        <v>0.14649558320974901</v>
      </c>
      <c r="AJ11" s="21">
        <v>0.96445959104186896</v>
      </c>
      <c r="AK11" s="21">
        <v>0.92161635832521904</v>
      </c>
      <c r="AL11" s="21">
        <v>4.8159688412852901</v>
      </c>
      <c r="AM11" s="21">
        <v>0.58426966292134797</v>
      </c>
      <c r="AN11" s="21">
        <v>0.29063967136150198</v>
      </c>
      <c r="AO11" s="21">
        <v>0.95557799091368001</v>
      </c>
      <c r="AP11" s="21">
        <v>0.44627168281144403</v>
      </c>
      <c r="AQ11" s="21">
        <v>3.1721377101681298</v>
      </c>
      <c r="AR11" s="21">
        <v>22.511363636363601</v>
      </c>
      <c r="AS11" s="21">
        <v>2.2822580645161201</v>
      </c>
      <c r="AT11" s="21">
        <v>0.58426966292134797</v>
      </c>
      <c r="AU11" s="21">
        <v>4.65557012316249</v>
      </c>
      <c r="AV11" s="21">
        <v>4.65557012316249</v>
      </c>
      <c r="AW11" s="21">
        <v>13.7536032863849</v>
      </c>
      <c r="AX11" s="21">
        <v>17.555161048689101</v>
      </c>
      <c r="AY11" s="21">
        <v>49.521690438457398</v>
      </c>
      <c r="AZ11" s="21">
        <v>47.321837455830298</v>
      </c>
      <c r="BA11" s="21">
        <v>47.321837455830298</v>
      </c>
      <c r="BB11" s="21">
        <v>-3.9791698377028601</v>
      </c>
      <c r="BC11" s="21">
        <v>13.7536032863849</v>
      </c>
      <c r="BD11" s="21">
        <v>8.3204828098825106E-3</v>
      </c>
      <c r="BE11" s="21">
        <v>47.387248120300697</v>
      </c>
      <c r="BF11" s="21">
        <v>4.65557012316249</v>
      </c>
    </row>
    <row r="12" spans="1:58" x14ac:dyDescent="0.2">
      <c r="A12" s="21" t="s">
        <v>58</v>
      </c>
      <c r="B12" s="22">
        <v>44772</v>
      </c>
      <c r="C12" s="21">
        <v>2022</v>
      </c>
      <c r="D12" s="21" t="s">
        <v>123</v>
      </c>
      <c r="E12" s="21">
        <v>1.4320202808112299</v>
      </c>
      <c r="F12" s="21">
        <v>1.3318642745709799</v>
      </c>
      <c r="G12" s="21">
        <v>0.276092043681747</v>
      </c>
      <c r="H12" s="21">
        <v>72.311860784613003</v>
      </c>
      <c r="I12" s="21">
        <v>44.877669902912601</v>
      </c>
      <c r="J12" s="21">
        <v>117.18953068752499</v>
      </c>
      <c r="K12" s="21">
        <v>39.862135922330097</v>
      </c>
      <c r="L12" s="21">
        <v>77.327394765195507</v>
      </c>
      <c r="M12" s="21">
        <v>0.60693023965806703</v>
      </c>
      <c r="N12" s="21">
        <v>0.26499771027323998</v>
      </c>
      <c r="O12" s="21">
        <v>0.26072355365592997</v>
      </c>
      <c r="P12" s="21">
        <v>0.21485269424515299</v>
      </c>
      <c r="Q12" s="21">
        <v>0.17593676814988199</v>
      </c>
      <c r="R12" s="21">
        <v>2.99461713580562E-2</v>
      </c>
      <c r="S12" s="21">
        <v>7.0776657531491205E-2</v>
      </c>
      <c r="T12" s="21">
        <v>5.0788449723530603E-2</v>
      </c>
      <c r="U12" s="21">
        <v>0.82406323185011698</v>
      </c>
      <c r="V12" s="21">
        <v>0.98387096774193505</v>
      </c>
      <c r="W12" s="21">
        <v>0.26499771027323998</v>
      </c>
      <c r="X12" s="21">
        <v>0.11234867343248001</v>
      </c>
      <c r="Y12" s="21">
        <v>0.26553189349558698</v>
      </c>
      <c r="Z12" s="21">
        <v>0.17464566602336601</v>
      </c>
      <c r="AA12" s="21">
        <v>0.209818413001152</v>
      </c>
      <c r="AB12" s="21">
        <v>37.3333333333333</v>
      </c>
      <c r="AC12" s="21">
        <v>0.34816778714136898</v>
      </c>
      <c r="AD12" s="21">
        <v>2.3634626505418201</v>
      </c>
      <c r="AE12" s="21">
        <v>1.2446091004084701</v>
      </c>
      <c r="AF12" s="21">
        <v>2.25778167470407</v>
      </c>
      <c r="AG12" s="21">
        <v>2.00545171339563</v>
      </c>
      <c r="AH12" s="21">
        <v>4.3673333333333302</v>
      </c>
      <c r="AI12" s="21">
        <v>0.13938001319120799</v>
      </c>
      <c r="AJ12" s="21">
        <v>0.89074612403100695</v>
      </c>
      <c r="AK12" s="21">
        <v>0.85707364341085202</v>
      </c>
      <c r="AL12" s="21">
        <v>4.6673934108527098</v>
      </c>
      <c r="AM12" s="21">
        <v>0.55666074600355198</v>
      </c>
      <c r="AN12" s="21">
        <v>0.280644176461608</v>
      </c>
      <c r="AO12" s="21">
        <v>0.96219744356812598</v>
      </c>
      <c r="AP12" s="21">
        <v>0.34816778714136898</v>
      </c>
      <c r="AQ12" s="21">
        <v>3.34576888080072</v>
      </c>
      <c r="AR12" s="21">
        <v>26.4532374100719</v>
      </c>
      <c r="AS12" s="21">
        <v>2.1553341148886198</v>
      </c>
      <c r="AT12" s="21">
        <v>0.55666074600355198</v>
      </c>
      <c r="AU12" s="21">
        <v>4.70890704749453</v>
      </c>
      <c r="AV12" s="21">
        <v>4.70890704749453</v>
      </c>
      <c r="AW12" s="21">
        <v>14.2945626621889</v>
      </c>
      <c r="AX12" s="21">
        <v>16.632980461811702</v>
      </c>
      <c r="AY12" s="21">
        <v>52.935941209722998</v>
      </c>
      <c r="AZ12" s="21">
        <v>50.934827304868101</v>
      </c>
      <c r="BA12" s="21">
        <v>50.934827304868101</v>
      </c>
      <c r="BB12" s="21">
        <v>-2.4284151474245101</v>
      </c>
      <c r="BC12" s="21">
        <v>14.2945626621889</v>
      </c>
      <c r="BD12" s="21">
        <v>8.3668219788030507E-3</v>
      </c>
      <c r="BE12" s="21">
        <v>48.430911398832102</v>
      </c>
      <c r="BF12" s="21">
        <v>4.70890704749453</v>
      </c>
    </row>
    <row r="13" spans="1:58" x14ac:dyDescent="0.2">
      <c r="A13" s="21" t="s">
        <v>58</v>
      </c>
      <c r="B13" s="22">
        <v>44681</v>
      </c>
      <c r="C13" s="21">
        <v>2022</v>
      </c>
      <c r="D13" s="21" t="s">
        <v>122</v>
      </c>
      <c r="E13" s="21">
        <v>1.48989648033126</v>
      </c>
      <c r="F13" s="21">
        <v>1.39751552795031</v>
      </c>
      <c r="G13" s="21">
        <v>0.28786749482401602</v>
      </c>
      <c r="H13" s="21">
        <v>67.224776003116403</v>
      </c>
      <c r="I13" s="21">
        <v>42.594399660585403</v>
      </c>
      <c r="J13" s="21">
        <v>109.819175663701</v>
      </c>
      <c r="K13" s="21">
        <v>43.701739499363597</v>
      </c>
      <c r="L13" s="21">
        <v>66.117436164338301</v>
      </c>
      <c r="M13" s="21">
        <v>0.63272302298402805</v>
      </c>
      <c r="N13" s="21">
        <v>0.28126217374366902</v>
      </c>
      <c r="O13" s="21">
        <v>0.29614335800545299</v>
      </c>
      <c r="P13" s="21">
        <v>0.23716400467471699</v>
      </c>
      <c r="Q13" s="21">
        <v>0.19915811628518801</v>
      </c>
      <c r="R13" s="21">
        <v>3.2802784572777098E-2</v>
      </c>
      <c r="S13" s="21">
        <v>7.5346534653465302E-2</v>
      </c>
      <c r="T13" s="21">
        <v>5.25878771104345E-2</v>
      </c>
      <c r="U13" s="21">
        <v>0.80084188371481102</v>
      </c>
      <c r="V13" s="21">
        <v>1.0529085872576101</v>
      </c>
      <c r="W13" s="21">
        <v>0.28126217374366902</v>
      </c>
      <c r="X13" s="21">
        <v>0.101490349903552</v>
      </c>
      <c r="Y13" s="21">
        <v>0.23311881188118799</v>
      </c>
      <c r="Z13" s="21">
        <v>0.17243639641115899</v>
      </c>
      <c r="AA13" s="21">
        <v>0.18904813521217201</v>
      </c>
      <c r="AB13" s="21">
        <v>40.1111111111111</v>
      </c>
      <c r="AC13" s="21">
        <v>0.38872372053514498</v>
      </c>
      <c r="AD13" s="21">
        <v>2.2969554455445498</v>
      </c>
      <c r="AE13" s="21">
        <v>1.3387921143214701</v>
      </c>
      <c r="AF13" s="21">
        <v>2.0594145915246802</v>
      </c>
      <c r="AG13" s="21">
        <v>2.1129538323621602</v>
      </c>
      <c r="AH13" s="21">
        <v>6.2732160312805396</v>
      </c>
      <c r="AI13" s="21">
        <v>0.13831266096964301</v>
      </c>
      <c r="AJ13" s="21">
        <v>0.88174373795760996</v>
      </c>
      <c r="AK13" s="21">
        <v>0.85621387283236905</v>
      </c>
      <c r="AL13" s="21">
        <v>4.8429672447013399</v>
      </c>
      <c r="AM13" s="21">
        <v>0.51084099868593902</v>
      </c>
      <c r="AN13" s="21">
        <v>0.28523568367744401</v>
      </c>
      <c r="AO13" s="21">
        <v>0.97104616225075102</v>
      </c>
      <c r="AP13" s="21">
        <v>0.38872372053514498</v>
      </c>
      <c r="AQ13" s="21">
        <v>3.661</v>
      </c>
      <c r="AR13" s="21">
        <v>34.537735849056602</v>
      </c>
      <c r="AS13" s="21">
        <v>2.2040939193256999</v>
      </c>
      <c r="AT13" s="21">
        <v>0.51084099868593902</v>
      </c>
      <c r="AU13" s="21">
        <v>5.03378613861386</v>
      </c>
      <c r="AV13" s="21">
        <v>5.03378613861386</v>
      </c>
      <c r="AW13" s="21">
        <v>15.844562524347401</v>
      </c>
      <c r="AX13" s="21">
        <v>16.702115637319299</v>
      </c>
      <c r="AY13" s="21">
        <v>57.2053333333333</v>
      </c>
      <c r="AZ13" s="21">
        <v>55.549019393608297</v>
      </c>
      <c r="BA13" s="21">
        <v>55.549019393608297</v>
      </c>
      <c r="BB13" s="21">
        <v>5.92925105124836</v>
      </c>
      <c r="BC13" s="21">
        <v>15.844562524347401</v>
      </c>
      <c r="BD13" s="21">
        <v>7.6463516625479601E-3</v>
      </c>
      <c r="BE13" s="21">
        <v>47.111686884870601</v>
      </c>
      <c r="BF13" s="21">
        <v>5.03378613861386</v>
      </c>
    </row>
    <row r="14" spans="1:58" x14ac:dyDescent="0.2">
      <c r="A14" s="21" t="s">
        <v>58</v>
      </c>
      <c r="B14" s="22">
        <v>44590</v>
      </c>
      <c r="C14" s="21">
        <v>2022</v>
      </c>
      <c r="D14" s="21" t="s">
        <v>121</v>
      </c>
      <c r="E14" s="21">
        <v>1.41998842369284</v>
      </c>
      <c r="F14" s="21">
        <v>1.3405363688983201</v>
      </c>
      <c r="G14" s="21">
        <v>0.259733744935365</v>
      </c>
      <c r="H14" s="21">
        <v>70.754716981132006</v>
      </c>
      <c r="I14" s="21">
        <v>39.6724470134874</v>
      </c>
      <c r="J14" s="21">
        <v>110.42716399461899</v>
      </c>
      <c r="K14" s="21">
        <v>40.481695568400703</v>
      </c>
      <c r="L14" s="21">
        <v>69.945468426218696</v>
      </c>
      <c r="M14" s="21">
        <v>0.63278301886792399</v>
      </c>
      <c r="N14" s="21">
        <v>0.27413522012578601</v>
      </c>
      <c r="O14" s="21">
        <v>0.28325471698113203</v>
      </c>
      <c r="P14" s="21">
        <v>0.233726415094339</v>
      </c>
      <c r="Q14" s="21">
        <v>0.17485428809325501</v>
      </c>
      <c r="R14" s="21">
        <v>3.1539750907046298E-2</v>
      </c>
      <c r="S14" s="21">
        <v>7.5273445412193593E-2</v>
      </c>
      <c r="T14" s="21">
        <v>5.1019064479786901E-2</v>
      </c>
      <c r="U14" s="21">
        <v>0.82514571190674402</v>
      </c>
      <c r="V14" s="21">
        <v>1.03326641812446</v>
      </c>
      <c r="W14" s="21">
        <v>0.27413522012578601</v>
      </c>
      <c r="X14" s="21">
        <v>0.121692728777237</v>
      </c>
      <c r="Y14" s="21">
        <v>0.29043447437715197</v>
      </c>
      <c r="Z14" s="21">
        <v>0.185061384504281</v>
      </c>
      <c r="AA14" s="21">
        <v>0.22506720034532099</v>
      </c>
      <c r="AB14" s="21">
        <v>39.625</v>
      </c>
      <c r="AC14" s="21">
        <v>0.214541016476331</v>
      </c>
      <c r="AD14" s="21">
        <v>2.3866214300182298</v>
      </c>
      <c r="AE14" s="21">
        <v>1.272</v>
      </c>
      <c r="AF14" s="21">
        <v>2.2232270347453502</v>
      </c>
      <c r="AG14" s="21">
        <v>2.2685769791160699</v>
      </c>
      <c r="AH14" s="21">
        <v>5.94392523364486</v>
      </c>
      <c r="AI14" s="21">
        <v>0.13494303112601</v>
      </c>
      <c r="AJ14" s="21">
        <v>0.58833373177145498</v>
      </c>
      <c r="AK14" s="21">
        <v>0.56203681568252395</v>
      </c>
      <c r="AL14" s="21">
        <v>5.0473344489600702</v>
      </c>
      <c r="AM14" s="21">
        <v>0.51833165153044003</v>
      </c>
      <c r="AN14" s="21">
        <v>0.19347484276729501</v>
      </c>
      <c r="AO14" s="21">
        <v>0.95530272247054004</v>
      </c>
      <c r="AP14" s="21">
        <v>0.214541016476331</v>
      </c>
      <c r="AQ14" s="21">
        <v>0.98361310951239</v>
      </c>
      <c r="AR14" s="21">
        <v>22.3727272727272</v>
      </c>
      <c r="AS14" s="21">
        <v>1.49061175045427</v>
      </c>
      <c r="AT14" s="21">
        <v>0.51833165153044003</v>
      </c>
      <c r="AU14" s="21">
        <v>5.8896250253190203</v>
      </c>
      <c r="AV14" s="21">
        <v>5.8896250253190203</v>
      </c>
      <c r="AW14" s="21">
        <v>18.287470911949601</v>
      </c>
      <c r="AX14" s="21">
        <v>19.560766061217599</v>
      </c>
      <c r="AY14" s="21">
        <v>98.943696299446998</v>
      </c>
      <c r="AZ14" s="21">
        <v>94.521182446160097</v>
      </c>
      <c r="BA14" s="21">
        <v>94.521182446160097</v>
      </c>
      <c r="BB14" s="21">
        <v>0</v>
      </c>
      <c r="BC14" s="21">
        <v>18.287470911949601</v>
      </c>
      <c r="BD14" s="21">
        <v>6.6246338449662797E-3</v>
      </c>
      <c r="BE14" s="21">
        <v>59.250282076884602</v>
      </c>
      <c r="BF14" s="21">
        <v>5.8896250253190203</v>
      </c>
    </row>
    <row r="15" spans="1:58" x14ac:dyDescent="0.2">
      <c r="A15" s="21" t="s">
        <v>58</v>
      </c>
      <c r="B15" s="22">
        <v>44499</v>
      </c>
      <c r="C15" s="21">
        <v>2022</v>
      </c>
      <c r="D15" s="21" t="s">
        <v>120</v>
      </c>
      <c r="E15" s="21">
        <v>1.6175230226353301</v>
      </c>
      <c r="F15" s="21">
        <v>1.5386866339616101</v>
      </c>
      <c r="G15" s="21">
        <v>0.32786814700060202</v>
      </c>
      <c r="H15" s="21">
        <v>65.413953488372002</v>
      </c>
      <c r="I15" s="21">
        <v>34.0169176810398</v>
      </c>
      <c r="J15" s="21">
        <v>99.430871169411901</v>
      </c>
      <c r="K15" s="21">
        <v>41.982669692593298</v>
      </c>
      <c r="L15" s="21">
        <v>57.448201476818497</v>
      </c>
      <c r="M15" s="21">
        <v>0.62426356589147203</v>
      </c>
      <c r="N15" s="21">
        <v>0.26651162790697602</v>
      </c>
      <c r="O15" s="21">
        <v>0.28348837209302302</v>
      </c>
      <c r="P15" s="21">
        <v>0.23100775193798401</v>
      </c>
      <c r="Q15" s="21">
        <v>0.185124418922614</v>
      </c>
      <c r="R15" s="21">
        <v>3.1047811546035101E-2</v>
      </c>
      <c r="S15" s="21">
        <v>6.9787592796421605E-2</v>
      </c>
      <c r="T15" s="21">
        <v>4.7262279532051102E-2</v>
      </c>
      <c r="U15" s="21">
        <v>0.814875581077385</v>
      </c>
      <c r="V15" s="21">
        <v>1.0636998254799299</v>
      </c>
      <c r="W15" s="21">
        <v>0.26651162790697602</v>
      </c>
      <c r="X15" s="21">
        <v>9.8998760171283895E-2</v>
      </c>
      <c r="Y15" s="21">
        <v>0.222524062668321</v>
      </c>
      <c r="Z15" s="21">
        <v>0.174013965994158</v>
      </c>
      <c r="AA15" s="21">
        <v>0.18202019041051201</v>
      </c>
      <c r="AB15" s="21">
        <v>38.629213483146003</v>
      </c>
      <c r="AC15" s="21">
        <v>0.360660913491896</v>
      </c>
      <c r="AD15" s="21">
        <v>2.2477459544272902</v>
      </c>
      <c r="AE15" s="21">
        <v>1.3758532423208101</v>
      </c>
      <c r="AF15" s="21">
        <v>2.1437417072091902</v>
      </c>
      <c r="AG15" s="21">
        <v>2.6457423580785999</v>
      </c>
      <c r="AH15" s="21">
        <v>5.7640750670241196</v>
      </c>
      <c r="AI15" s="21">
        <v>0.13440160031672899</v>
      </c>
      <c r="AJ15" s="21">
        <v>0.81247036510194404</v>
      </c>
      <c r="AK15" s="21">
        <v>0.78354670459933595</v>
      </c>
      <c r="AL15" s="21">
        <v>5.53485064011379</v>
      </c>
      <c r="AM15" s="21">
        <v>0.52382550335570399</v>
      </c>
      <c r="AN15" s="21">
        <v>0.26565891472868203</v>
      </c>
      <c r="AO15" s="21">
        <v>0.96440035016048997</v>
      </c>
      <c r="AP15" s="21">
        <v>0.360660913491896</v>
      </c>
      <c r="AQ15" s="21">
        <v>6.7727272727272698</v>
      </c>
      <c r="AR15" s="21">
        <v>28.090163934426201</v>
      </c>
      <c r="AS15" s="21">
        <v>2.0362448009506799</v>
      </c>
      <c r="AT15" s="21">
        <v>0.52382550335570399</v>
      </c>
      <c r="AU15" s="21">
        <v>5.5287103346525797</v>
      </c>
      <c r="AV15" s="21">
        <v>5.5287103346525797</v>
      </c>
      <c r="AW15" s="21">
        <v>18.300888372092999</v>
      </c>
      <c r="AX15" s="21">
        <v>19.805491610738201</v>
      </c>
      <c r="AY15" s="21">
        <v>71.431606656580897</v>
      </c>
      <c r="AZ15" s="21">
        <v>68.888666472132996</v>
      </c>
      <c r="BA15" s="21">
        <v>68.888666472132996</v>
      </c>
      <c r="BB15" s="21">
        <v>0</v>
      </c>
      <c r="BC15" s="21">
        <v>18.300888372092999</v>
      </c>
      <c r="BD15" s="21">
        <v>6.6121244760177196E-3</v>
      </c>
      <c r="BE15" s="21">
        <v>59.565571964956199</v>
      </c>
      <c r="BF15" s="21">
        <v>5.5287103346525797</v>
      </c>
    </row>
    <row r="16" spans="1:58" x14ac:dyDescent="0.2">
      <c r="A16" s="21" t="s">
        <v>58</v>
      </c>
      <c r="B16" s="22">
        <v>44408</v>
      </c>
      <c r="C16" s="21">
        <v>2021</v>
      </c>
      <c r="D16" s="21" t="s">
        <v>123</v>
      </c>
      <c r="E16" s="21">
        <v>1.48958373005293</v>
      </c>
      <c r="F16" s="21">
        <v>1.4302090871005799</v>
      </c>
      <c r="G16" s="21">
        <v>0.34943062802300301</v>
      </c>
      <c r="H16" s="21">
        <v>69.567271065061703</v>
      </c>
      <c r="I16" s="21">
        <v>29.341279799247101</v>
      </c>
      <c r="J16" s="21">
        <v>98.908550864308793</v>
      </c>
      <c r="K16" s="21">
        <v>44.4542032622333</v>
      </c>
      <c r="L16" s="21">
        <v>54.454347602075501</v>
      </c>
      <c r="M16" s="21">
        <v>0.63568490019807999</v>
      </c>
      <c r="N16" s="21">
        <v>0.27236020112753301</v>
      </c>
      <c r="O16" s="21">
        <v>0.28454974859058302</v>
      </c>
      <c r="P16" s="21">
        <v>0.22923967697699199</v>
      </c>
      <c r="Q16" s="21">
        <v>0.19437751004015999</v>
      </c>
      <c r="R16" s="21">
        <v>3.0862488076556199E-2</v>
      </c>
      <c r="S16" s="21">
        <v>7.2901271956389999E-2</v>
      </c>
      <c r="T16" s="21">
        <v>5.0182481751824798E-2</v>
      </c>
      <c r="U16" s="21">
        <v>0.80562248995983898</v>
      </c>
      <c r="V16" s="21">
        <v>1.04475524475524</v>
      </c>
      <c r="W16" s="21">
        <v>0.27236020112753301</v>
      </c>
      <c r="X16" s="21">
        <v>0.118219022123757</v>
      </c>
      <c r="Y16" s="21">
        <v>0.27924894003634099</v>
      </c>
      <c r="Z16" s="21">
        <v>0.17930924780784599</v>
      </c>
      <c r="AA16" s="21">
        <v>0.218291320240146</v>
      </c>
      <c r="AB16" s="21">
        <v>36.479591836734599</v>
      </c>
      <c r="AC16" s="21">
        <v>0.39076869685927401</v>
      </c>
      <c r="AD16" s="21">
        <v>2.36213204118715</v>
      </c>
      <c r="AE16" s="21">
        <v>1.29371180760891</v>
      </c>
      <c r="AF16" s="21">
        <v>2.0245554614733199</v>
      </c>
      <c r="AG16" s="21">
        <v>3.0673508659397002</v>
      </c>
      <c r="AH16" s="21">
        <v>5.6142001710863898</v>
      </c>
      <c r="AI16" s="21">
        <v>0.13462978348051699</v>
      </c>
      <c r="AJ16" s="21">
        <v>1.0683111954459199</v>
      </c>
      <c r="AK16" s="21">
        <v>1.02988614800759</v>
      </c>
      <c r="AL16" s="21">
        <v>5.81546489563567</v>
      </c>
      <c r="AM16" s="21">
        <v>0.51910933865071396</v>
      </c>
      <c r="AN16" s="21">
        <v>0.34313576108486898</v>
      </c>
      <c r="AO16" s="21">
        <v>0.96403197158081699</v>
      </c>
      <c r="AP16" s="21">
        <v>0.39076869685927401</v>
      </c>
      <c r="AQ16" s="21">
        <v>1.79585326953748</v>
      </c>
      <c r="AR16" s="21">
        <v>27.802469135802401</v>
      </c>
      <c r="AS16" s="21">
        <v>2.6125290023201799</v>
      </c>
      <c r="AT16" s="21">
        <v>0.51910933865071396</v>
      </c>
      <c r="AU16" s="21">
        <v>5.6557218655360302</v>
      </c>
      <c r="AV16" s="21">
        <v>5.6557218655360302</v>
      </c>
      <c r="AW16" s="21">
        <v>17.784543653816801</v>
      </c>
      <c r="AX16" s="21">
        <v>19.3951412429378</v>
      </c>
      <c r="AY16" s="21">
        <v>53.763224320589501</v>
      </c>
      <c r="AZ16" s="21">
        <v>51.8294671403197</v>
      </c>
      <c r="BA16" s="21">
        <v>51.8294671403197</v>
      </c>
      <c r="BB16" s="21">
        <v>4.3962320150659204</v>
      </c>
      <c r="BC16" s="21">
        <v>17.784543653816801</v>
      </c>
      <c r="BD16" s="21">
        <v>6.6912291608050498E-3</v>
      </c>
      <c r="BE16" s="21">
        <v>54.555974086071203</v>
      </c>
      <c r="BF16" s="21">
        <v>5.6557218655360302</v>
      </c>
    </row>
    <row r="17" spans="1:58" x14ac:dyDescent="0.2">
      <c r="A17" s="21" t="s">
        <v>58</v>
      </c>
      <c r="B17" s="22">
        <v>44317</v>
      </c>
      <c r="C17" s="21">
        <v>2021</v>
      </c>
      <c r="D17" s="21" t="s">
        <v>122</v>
      </c>
      <c r="E17" s="21">
        <v>1.5274915505729101</v>
      </c>
      <c r="F17" s="21">
        <v>1.4624103536394299</v>
      </c>
      <c r="G17" s="21">
        <v>0.30294287362954397</v>
      </c>
      <c r="H17" s="21">
        <v>63.779582910255399</v>
      </c>
      <c r="I17" s="21">
        <v>30.773061931572101</v>
      </c>
      <c r="J17" s="21">
        <v>94.552644841827501</v>
      </c>
      <c r="K17" s="21">
        <v>47.553053269813702</v>
      </c>
      <c r="L17" s="21">
        <v>46.999591572013699</v>
      </c>
      <c r="M17" s="21">
        <v>0.63930328829180605</v>
      </c>
      <c r="N17" s="21">
        <v>0.27063969382176001</v>
      </c>
      <c r="O17" s="21">
        <v>0.28048113723346002</v>
      </c>
      <c r="P17" s="21">
        <v>0.22361946418808001</v>
      </c>
      <c r="Q17" s="21">
        <v>0.20272904483430701</v>
      </c>
      <c r="R17" s="21">
        <v>3.0491181732981099E-2</v>
      </c>
      <c r="S17" s="21">
        <v>7.1210048501430104E-2</v>
      </c>
      <c r="T17" s="21">
        <v>4.97601746273372E-2</v>
      </c>
      <c r="U17" s="21">
        <v>0.79727095516569202</v>
      </c>
      <c r="V17" s="21">
        <v>1.0363636363636299</v>
      </c>
      <c r="W17" s="21">
        <v>0.27063969382176001</v>
      </c>
      <c r="X17" s="21">
        <v>0.122816733407173</v>
      </c>
      <c r="Y17" s="21">
        <v>0.28682999626911998</v>
      </c>
      <c r="Z17" s="21">
        <v>0.191648068842109</v>
      </c>
      <c r="AA17" s="21">
        <v>0.22289657305216701</v>
      </c>
      <c r="AB17" s="21">
        <v>31.2162162162162</v>
      </c>
      <c r="AC17" s="21">
        <v>0.33645508151231301</v>
      </c>
      <c r="AD17" s="21">
        <v>2.3354309165526601</v>
      </c>
      <c r="AE17" s="21">
        <v>1.4111098864763501</v>
      </c>
      <c r="AF17" s="21">
        <v>1.8926229508196699</v>
      </c>
      <c r="AG17" s="21">
        <v>2.9246358454718102</v>
      </c>
      <c r="AH17" s="21">
        <v>5.4089564850021103</v>
      </c>
      <c r="AI17" s="21">
        <v>0.13635298628269499</v>
      </c>
      <c r="AJ17" s="21">
        <v>0.91964920597297894</v>
      </c>
      <c r="AK17" s="21">
        <v>0.87888125148139296</v>
      </c>
      <c r="AL17" s="21">
        <v>5.5887651102156903</v>
      </c>
      <c r="AM17" s="21">
        <v>0.544882989870764</v>
      </c>
      <c r="AN17" s="21">
        <v>0.30305397172537601</v>
      </c>
      <c r="AO17" s="21">
        <v>0.955670103092783</v>
      </c>
      <c r="AP17" s="21">
        <v>0.33645508151231301</v>
      </c>
      <c r="AQ17" s="21">
        <v>1.94</v>
      </c>
      <c r="AR17" s="21">
        <v>22.558139534883701</v>
      </c>
      <c r="AS17" s="21">
        <v>2.2401847575057698</v>
      </c>
      <c r="AT17" s="21">
        <v>0.544882989870764</v>
      </c>
      <c r="AU17" s="21">
        <v>5.3423526924511799</v>
      </c>
      <c r="AV17" s="21">
        <v>5.3423526924511799</v>
      </c>
      <c r="AW17" s="21">
        <v>16.7764812934468</v>
      </c>
      <c r="AX17" s="21">
        <v>18.755613866573501</v>
      </c>
      <c r="AY17" s="21">
        <v>57.925914239482204</v>
      </c>
      <c r="AZ17" s="21">
        <v>55.3580644329896</v>
      </c>
      <c r="BA17" s="21">
        <v>55.3580644329896</v>
      </c>
      <c r="BB17" s="21">
        <v>1.40667103999301</v>
      </c>
      <c r="BC17" s="21">
        <v>16.7764812934468</v>
      </c>
      <c r="BD17" s="21">
        <v>7.2629319646244899E-3</v>
      </c>
      <c r="BE17" s="21">
        <v>54.838790383170497</v>
      </c>
      <c r="BF17" s="21">
        <v>5.3423526924511799</v>
      </c>
    </row>
    <row r="18" spans="1:58" x14ac:dyDescent="0.2">
      <c r="A18" s="21" t="s">
        <v>58</v>
      </c>
      <c r="B18" s="22">
        <v>44219</v>
      </c>
      <c r="C18" s="21">
        <v>2021</v>
      </c>
      <c r="D18" s="21" t="s">
        <v>121</v>
      </c>
      <c r="E18" s="21">
        <v>1.61034912718204</v>
      </c>
      <c r="F18" s="21">
        <v>1.5576866656887101</v>
      </c>
      <c r="G18" s="21">
        <v>0.43248496406043702</v>
      </c>
      <c r="H18" s="21">
        <v>70.239130434782595</v>
      </c>
      <c r="I18" s="21">
        <v>30.9482758620689</v>
      </c>
      <c r="J18" s="21">
        <v>101.18740629685099</v>
      </c>
      <c r="K18" s="21">
        <v>40.237068965517203</v>
      </c>
      <c r="L18" s="21">
        <v>60.950337331334303</v>
      </c>
      <c r="M18" s="21">
        <v>0.65083612040133698</v>
      </c>
      <c r="N18" s="21">
        <v>0.26948160535116999</v>
      </c>
      <c r="O18" s="21">
        <v>0.27215719063545102</v>
      </c>
      <c r="P18" s="21">
        <v>0.212792642140468</v>
      </c>
      <c r="Q18" s="21">
        <v>0.218125960061443</v>
      </c>
      <c r="R18" s="21">
        <v>2.66210604491584E-2</v>
      </c>
      <c r="S18" s="21">
        <v>6.5054574269573798E-2</v>
      </c>
      <c r="T18" s="21">
        <v>4.7166083736993797E-2</v>
      </c>
      <c r="U18" s="21">
        <v>0.78187403993855598</v>
      </c>
      <c r="V18" s="21">
        <v>1.0099286379149801</v>
      </c>
      <c r="W18" s="21">
        <v>0.26948160535116999</v>
      </c>
      <c r="X18" s="21">
        <v>0.152236901287643</v>
      </c>
      <c r="Y18" s="21">
        <v>0.37202525497814398</v>
      </c>
      <c r="Z18" s="21">
        <v>0.19628145865433999</v>
      </c>
      <c r="AA18" s="21">
        <v>0.27115044247787601</v>
      </c>
      <c r="AB18" s="21">
        <v>28.522123893805301</v>
      </c>
      <c r="AC18" s="21">
        <v>0.20434244881132299</v>
      </c>
      <c r="AD18" s="21">
        <v>2.4437258761279099</v>
      </c>
      <c r="AE18" s="21">
        <v>1.28133704735376</v>
      </c>
      <c r="AF18" s="21">
        <v>2.23674343867166</v>
      </c>
      <c r="AG18" s="21">
        <v>2.9080779944289601</v>
      </c>
      <c r="AH18" s="21">
        <v>5.0125733445096303</v>
      </c>
      <c r="AI18" s="21">
        <v>0.12510329389859901</v>
      </c>
      <c r="AJ18" s="21">
        <v>0.70423869287236496</v>
      </c>
      <c r="AK18" s="21">
        <v>0.65995737627279105</v>
      </c>
      <c r="AL18" s="21">
        <v>7.2431920435709198</v>
      </c>
      <c r="AM18" s="21">
        <v>0.59764243614931201</v>
      </c>
      <c r="AN18" s="21">
        <v>0.24866220735785899</v>
      </c>
      <c r="AO18" s="21">
        <v>0.93712172158708795</v>
      </c>
      <c r="AP18" s="21">
        <v>0.20434244881132299</v>
      </c>
      <c r="AQ18" s="21">
        <v>0.5948</v>
      </c>
      <c r="AR18" s="21">
        <v>15.903743315508001</v>
      </c>
      <c r="AS18" s="21">
        <v>1.74121779859484</v>
      </c>
      <c r="AT18" s="21">
        <v>0.59764243614931201</v>
      </c>
      <c r="AU18" s="21">
        <v>4.8327933846271804</v>
      </c>
      <c r="AV18" s="21">
        <v>4.8327933846271804</v>
      </c>
      <c r="AW18" s="21">
        <v>15.8080025083612</v>
      </c>
      <c r="AX18" s="21">
        <v>18.5720736738703</v>
      </c>
      <c r="AY18" s="21">
        <v>67.837714388231007</v>
      </c>
      <c r="AZ18" s="21">
        <v>63.572195696032203</v>
      </c>
      <c r="BA18" s="21">
        <v>63.572195696032203</v>
      </c>
      <c r="BB18" s="21">
        <v>1.0524175081859799</v>
      </c>
      <c r="BC18" s="21">
        <v>15.8080025083612</v>
      </c>
      <c r="BD18" s="21">
        <v>8.0449071902799294E-3</v>
      </c>
      <c r="BE18" s="21">
        <v>49.274264063704003</v>
      </c>
      <c r="BF18" s="21">
        <v>4.8327933846271804</v>
      </c>
    </row>
    <row r="19" spans="1:58" x14ac:dyDescent="0.2">
      <c r="A19" s="21" t="s">
        <v>58</v>
      </c>
      <c r="B19" s="22">
        <v>44128</v>
      </c>
      <c r="C19" s="21">
        <v>2021</v>
      </c>
      <c r="D19" s="21" t="s">
        <v>120</v>
      </c>
      <c r="E19" s="21">
        <v>1.5927160905486999</v>
      </c>
      <c r="F19" s="21">
        <v>1.54444073950576</v>
      </c>
      <c r="G19" s="21">
        <v>0.40094846430291498</v>
      </c>
      <c r="H19" s="21">
        <v>68.543046357615793</v>
      </c>
      <c r="I19" s="21">
        <v>26.971021159153601</v>
      </c>
      <c r="J19" s="21">
        <v>95.514067516769501</v>
      </c>
      <c r="K19" s="21">
        <v>47.483900643974202</v>
      </c>
      <c r="L19" s="21">
        <v>48.030166872795199</v>
      </c>
      <c r="M19" s="21">
        <v>0.63551010143348097</v>
      </c>
      <c r="N19" s="21">
        <v>0.21544136138821299</v>
      </c>
      <c r="O19" s="21">
        <v>0.22474641629642</v>
      </c>
      <c r="P19" s="21">
        <v>0.18224494928325899</v>
      </c>
      <c r="Q19" s="21">
        <v>0.18910854158895901</v>
      </c>
      <c r="R19" s="21">
        <v>2.2883487889856099E-2</v>
      </c>
      <c r="S19" s="21">
        <v>5.6975129071992002E-2</v>
      </c>
      <c r="T19" s="21">
        <v>3.77874492736575E-2</v>
      </c>
      <c r="U19" s="21">
        <v>0.81089145841104004</v>
      </c>
      <c r="V19" s="21">
        <v>1.04319066147859</v>
      </c>
      <c r="W19" s="21">
        <v>0.21544136138821299</v>
      </c>
      <c r="X19" s="21">
        <v>0.15332147405871299</v>
      </c>
      <c r="Y19" s="21">
        <v>0.38173860628456102</v>
      </c>
      <c r="Z19" s="21">
        <v>0.200414911674105</v>
      </c>
      <c r="AA19" s="21">
        <v>0.27627411186768502</v>
      </c>
      <c r="AB19" s="21">
        <v>22.946428571428498</v>
      </c>
      <c r="AC19" s="21">
        <v>0.28120280104352602</v>
      </c>
      <c r="AD19" s="21">
        <v>2.48979217443719</v>
      </c>
      <c r="AE19" s="21">
        <v>1.31304347826086</v>
      </c>
      <c r="AF19" s="21">
        <v>1.8953792502179501</v>
      </c>
      <c r="AG19" s="21">
        <v>3.3369148119723699</v>
      </c>
      <c r="AH19" s="21">
        <v>4.9456882255389703</v>
      </c>
      <c r="AI19" s="21">
        <v>0.12556445585928799</v>
      </c>
      <c r="AJ19" s="21">
        <v>0.96832151300236402</v>
      </c>
      <c r="AK19" s="21">
        <v>0.92789598108746996</v>
      </c>
      <c r="AL19" s="21">
        <v>7.0950354609929001</v>
      </c>
      <c r="AM19" s="21">
        <v>0.69917203311867504</v>
      </c>
      <c r="AN19" s="21">
        <v>0.34336490904518402</v>
      </c>
      <c r="AO19" s="21">
        <v>0.958251953125</v>
      </c>
      <c r="AP19" s="21">
        <v>0.28120280104352602</v>
      </c>
      <c r="AQ19" s="21">
        <v>0.81887245101959205</v>
      </c>
      <c r="AR19" s="21">
        <v>23.953216374269001</v>
      </c>
      <c r="AS19" s="21">
        <v>2.4222353636901199</v>
      </c>
      <c r="AT19" s="21">
        <v>0.69917203311867504</v>
      </c>
      <c r="AU19" s="21">
        <v>4.3034987027282003</v>
      </c>
      <c r="AV19" s="21">
        <v>4.3034987027282003</v>
      </c>
      <c r="AW19" s="21">
        <v>13.765495850448399</v>
      </c>
      <c r="AX19" s="21">
        <v>18.883233670653102</v>
      </c>
      <c r="AY19" s="21">
        <v>41.836585987261103</v>
      </c>
      <c r="AZ19" s="21">
        <v>40.089990234375001</v>
      </c>
      <c r="BA19" s="21">
        <v>40.089990234375001</v>
      </c>
      <c r="BB19" s="21">
        <v>-1.0643277159822699</v>
      </c>
      <c r="BC19" s="21">
        <v>13.765495850448399</v>
      </c>
      <c r="BD19" s="21">
        <v>9.2565188424966697E-3</v>
      </c>
      <c r="BE19" s="21">
        <v>46.306203473945402</v>
      </c>
      <c r="BF19" s="21">
        <v>4.3034987027282003</v>
      </c>
    </row>
    <row r="20" spans="1:58" x14ac:dyDescent="0.2">
      <c r="A20" s="21" t="s">
        <v>58</v>
      </c>
      <c r="B20" s="22">
        <v>44037</v>
      </c>
      <c r="C20" s="21">
        <v>2020</v>
      </c>
      <c r="D20" s="21" t="s">
        <v>123</v>
      </c>
      <c r="E20" s="21">
        <v>1.72014527653862</v>
      </c>
      <c r="F20" s="21">
        <v>1.66953535194031</v>
      </c>
      <c r="G20" s="21">
        <v>0.466187675180608</v>
      </c>
      <c r="H20" s="21">
        <v>77.922494651966403</v>
      </c>
      <c r="I20" s="21">
        <v>25.812080536912699</v>
      </c>
      <c r="J20" s="21">
        <v>103.73457518887901</v>
      </c>
      <c r="K20" s="21">
        <v>44.657718120805299</v>
      </c>
      <c r="L20" s="21">
        <v>59.076857068073799</v>
      </c>
      <c r="M20" s="21">
        <v>0.63221984531841302</v>
      </c>
      <c r="N20" s="21">
        <v>0.26715484614118801</v>
      </c>
      <c r="O20" s="21">
        <v>0.27200921507322601</v>
      </c>
      <c r="P20" s="21">
        <v>0.21688333059075199</v>
      </c>
      <c r="Q20" s="21">
        <v>0.20266182698124599</v>
      </c>
      <c r="R20" s="21">
        <v>2.7790370362561E-2</v>
      </c>
      <c r="S20" s="21">
        <v>6.9514767932489396E-2</v>
      </c>
      <c r="T20" s="21">
        <v>4.6704640257760097E-2</v>
      </c>
      <c r="U20" s="21">
        <v>0.79733817301875298</v>
      </c>
      <c r="V20" s="21">
        <v>1.01817061903295</v>
      </c>
      <c r="W20" s="21">
        <v>0.26715484614118801</v>
      </c>
      <c r="X20" s="21">
        <v>0.15374316046935699</v>
      </c>
      <c r="Y20" s="21">
        <v>0.38457278481012602</v>
      </c>
      <c r="Z20" s="21">
        <v>0.23390844074507999</v>
      </c>
      <c r="AA20" s="21">
        <v>0.27775555682532399</v>
      </c>
      <c r="AB20" s="21">
        <v>27.285714285714199</v>
      </c>
      <c r="AC20" s="21">
        <v>0.260714530617842</v>
      </c>
      <c r="AD20" s="21">
        <v>2.50139767932489</v>
      </c>
      <c r="AE20" s="21">
        <v>1.15499382305426</v>
      </c>
      <c r="AF20" s="21">
        <v>2.0153291253381398</v>
      </c>
      <c r="AG20" s="21">
        <v>3.4867394695787799</v>
      </c>
      <c r="AH20" s="21">
        <v>4.95474928658785</v>
      </c>
      <c r="AI20" s="21">
        <v>0.12813511433481201</v>
      </c>
      <c r="AJ20" s="21">
        <v>0.89945587887390499</v>
      </c>
      <c r="AK20" s="21">
        <v>0.85024840312278205</v>
      </c>
      <c r="AL20" s="21">
        <v>6.9597823515495598</v>
      </c>
      <c r="AM20" s="21">
        <v>0.57852807283763197</v>
      </c>
      <c r="AN20" s="21">
        <v>0.312818825078163</v>
      </c>
      <c r="AO20" s="21">
        <v>0.94529195160441803</v>
      </c>
      <c r="AP20" s="21">
        <v>0.260714530617842</v>
      </c>
      <c r="AQ20" s="21">
        <v>1.2652246256239601</v>
      </c>
      <c r="AR20" s="21">
        <v>18.2788461538461</v>
      </c>
      <c r="AS20" s="21">
        <v>2.1938834391228998</v>
      </c>
      <c r="AT20" s="21">
        <v>0.57852807283763197</v>
      </c>
      <c r="AU20" s="21">
        <v>5.1722784810126496</v>
      </c>
      <c r="AV20" s="21">
        <v>5.1722784810126496</v>
      </c>
      <c r="AW20" s="21">
        <v>16.137304591081101</v>
      </c>
      <c r="AX20" s="21">
        <v>18.601365705614501</v>
      </c>
      <c r="AY20" s="21">
        <v>54.572287145242001</v>
      </c>
      <c r="AZ20" s="21">
        <v>51.586743819042603</v>
      </c>
      <c r="BA20" s="21">
        <v>51.586743819042603</v>
      </c>
      <c r="BB20" s="21">
        <v>-3.0692253414263999</v>
      </c>
      <c r="BC20" s="21">
        <v>16.137304591081101</v>
      </c>
      <c r="BD20" s="21">
        <v>7.7753440526010902E-3</v>
      </c>
      <c r="BE20" s="21">
        <v>51.410390281726499</v>
      </c>
      <c r="BF20" s="21">
        <v>5.1722784810126496</v>
      </c>
    </row>
    <row r="21" spans="1:58" x14ac:dyDescent="0.2">
      <c r="A21" s="21" t="s">
        <v>58</v>
      </c>
      <c r="B21" s="22">
        <v>43946</v>
      </c>
      <c r="C21" s="21">
        <v>2020</v>
      </c>
      <c r="D21" s="21" t="s">
        <v>122</v>
      </c>
      <c r="E21" s="21">
        <v>1.59258973666962</v>
      </c>
      <c r="F21" s="21">
        <v>1.54586112503373</v>
      </c>
      <c r="G21" s="21">
        <v>0.39966071635115802</v>
      </c>
      <c r="H21" s="21">
        <v>69.638654760911294</v>
      </c>
      <c r="I21" s="21">
        <v>25.897435897435798</v>
      </c>
      <c r="J21" s="21">
        <v>95.536090658347106</v>
      </c>
      <c r="K21" s="21">
        <v>51.132478632478602</v>
      </c>
      <c r="L21" s="21">
        <v>44.403612025868497</v>
      </c>
      <c r="M21" s="21">
        <v>0.64850204456313099</v>
      </c>
      <c r="N21" s="21">
        <v>0.28490361345239001</v>
      </c>
      <c r="O21" s="21">
        <v>0.28740716014353601</v>
      </c>
      <c r="P21" s="21">
        <v>0.23149461737461399</v>
      </c>
      <c r="Q21" s="21">
        <v>0.19454123112659699</v>
      </c>
      <c r="R21" s="21">
        <v>3.0352101888526599E-2</v>
      </c>
      <c r="S21" s="21">
        <v>7.7685672678391396E-2</v>
      </c>
      <c r="T21" s="21">
        <v>5.21563774691782E-2</v>
      </c>
      <c r="U21" s="21">
        <v>0.80545876887340295</v>
      </c>
      <c r="V21" s="21">
        <v>1.0087873462214401</v>
      </c>
      <c r="W21" s="21">
        <v>0.28490361345239001</v>
      </c>
      <c r="X21" s="21">
        <v>0.17598529443945901</v>
      </c>
      <c r="Y21" s="21">
        <v>0.450431275904559</v>
      </c>
      <c r="Z21" s="21">
        <v>0.24485048428710399</v>
      </c>
      <c r="AA21" s="21">
        <v>0.310549891875193</v>
      </c>
      <c r="AB21" s="21">
        <v>26.2615384615384</v>
      </c>
      <c r="AC21" s="21">
        <v>0.26342949515045999</v>
      </c>
      <c r="AD21" s="21">
        <v>2.5594824689145201</v>
      </c>
      <c r="AE21" s="21">
        <v>1.29238567730802</v>
      </c>
      <c r="AF21" s="21">
        <v>1.76013372335979</v>
      </c>
      <c r="AG21" s="21">
        <v>3.4752475247524699</v>
      </c>
      <c r="AH21" s="21">
        <v>4.7270216962524598</v>
      </c>
      <c r="AI21" s="21">
        <v>0.13111363984506599</v>
      </c>
      <c r="AJ21" s="21">
        <v>1.00165484633569</v>
      </c>
      <c r="AK21" s="21">
        <v>0.96122931442080295</v>
      </c>
      <c r="AL21" s="21">
        <v>6.7550827423167803</v>
      </c>
      <c r="AM21" s="21">
        <v>0.54758471521268903</v>
      </c>
      <c r="AN21" s="21">
        <v>0.35358424434615698</v>
      </c>
      <c r="AO21" s="21">
        <v>0.95964125560538105</v>
      </c>
      <c r="AP21" s="21">
        <v>0.26342949515045999</v>
      </c>
      <c r="AQ21" s="21">
        <v>0.94030181979582705</v>
      </c>
      <c r="AR21" s="21">
        <v>24.7777777777777</v>
      </c>
      <c r="AS21" s="21">
        <v>2.5071005917159699</v>
      </c>
      <c r="AT21" s="21">
        <v>0.54758471521268903</v>
      </c>
      <c r="AU21" s="21">
        <v>5.03695530413352</v>
      </c>
      <c r="AV21" s="21">
        <v>5.03695530413352</v>
      </c>
      <c r="AW21" s="21">
        <v>15.0095635483601</v>
      </c>
      <c r="AX21" s="21">
        <v>16.209408795962499</v>
      </c>
      <c r="AY21" s="21">
        <v>44.235022134776102</v>
      </c>
      <c r="AZ21" s="21">
        <v>42.449752183148398</v>
      </c>
      <c r="BA21" s="21">
        <v>42.449752183148398</v>
      </c>
      <c r="BB21" s="21">
        <v>-5.5111989906272498</v>
      </c>
      <c r="BC21" s="21">
        <v>15.0095635483601</v>
      </c>
      <c r="BD21" s="21">
        <v>8.44547636045004E-3</v>
      </c>
      <c r="BE21" s="21">
        <v>46.534002006018</v>
      </c>
      <c r="BF21" s="21">
        <v>5.03695530413352</v>
      </c>
    </row>
    <row r="22" spans="1:58" x14ac:dyDescent="0.2">
      <c r="A22" s="21" t="s">
        <v>58</v>
      </c>
      <c r="B22" s="22">
        <v>43855</v>
      </c>
      <c r="C22" s="21">
        <v>2020</v>
      </c>
      <c r="D22" s="21" t="s">
        <v>121</v>
      </c>
      <c r="E22" s="21">
        <v>1.8133375588554801</v>
      </c>
      <c r="F22" s="21">
        <v>1.7520825787758001</v>
      </c>
      <c r="G22" s="21">
        <v>0.38369250271640698</v>
      </c>
      <c r="H22" s="21">
        <v>68.648896293211095</v>
      </c>
      <c r="I22" s="21">
        <v>28.712567790615399</v>
      </c>
      <c r="J22" s="21">
        <v>97.361464083826505</v>
      </c>
      <c r="K22" s="21">
        <v>41.063428436689399</v>
      </c>
      <c r="L22" s="21">
        <v>56.298035647137098</v>
      </c>
      <c r="M22" s="21">
        <v>0.64673052894627203</v>
      </c>
      <c r="N22" s="21">
        <v>0.28154935443565099</v>
      </c>
      <c r="O22" s="21">
        <v>0.29437734277384398</v>
      </c>
      <c r="P22" s="21">
        <v>0.23973344439816699</v>
      </c>
      <c r="Q22" s="21">
        <v>0.18562535370684699</v>
      </c>
      <c r="R22" s="21">
        <v>3.1827129365447897E-2</v>
      </c>
      <c r="S22" s="21">
        <v>8.0995131286409797E-2</v>
      </c>
      <c r="T22" s="21">
        <v>4.9460036875530397E-2</v>
      </c>
      <c r="U22" s="21">
        <v>0.81437464629315204</v>
      </c>
      <c r="V22" s="21">
        <v>1.04556213017751</v>
      </c>
      <c r="W22" s="21">
        <v>0.28154935443565099</v>
      </c>
      <c r="X22" s="21">
        <v>0.17686284918054501</v>
      </c>
      <c r="Y22" s="21">
        <v>0.450088649987335</v>
      </c>
      <c r="Z22" s="21">
        <v>0.28972354928338601</v>
      </c>
      <c r="AA22" s="21">
        <v>0.31038698909288498</v>
      </c>
      <c r="AB22" s="21">
        <v>21.3924050632911</v>
      </c>
      <c r="AC22" s="21">
        <v>0.23760395172888099</v>
      </c>
      <c r="AD22" s="21">
        <v>2.5448456364506198</v>
      </c>
      <c r="AE22" s="21">
        <v>1.31101889265043</v>
      </c>
      <c r="AF22" s="21">
        <v>2.19173126614987</v>
      </c>
      <c r="AG22" s="21">
        <v>3.13451589061345</v>
      </c>
      <c r="AH22" s="21">
        <v>4.5803128576879004</v>
      </c>
      <c r="AI22" s="21">
        <v>0.13276048923982001</v>
      </c>
      <c r="AJ22" s="21">
        <v>0.89580386610089502</v>
      </c>
      <c r="AK22" s="21">
        <v>0.85124941065535098</v>
      </c>
      <c r="AL22" s="21">
        <v>6.3795379537953796</v>
      </c>
      <c r="AM22" s="21">
        <v>0.51633078526754606</v>
      </c>
      <c r="AN22" s="21">
        <v>0.31653477717617601</v>
      </c>
      <c r="AO22" s="21">
        <v>0.95026315789473603</v>
      </c>
      <c r="AP22" s="21">
        <v>0.23760395172888099</v>
      </c>
      <c r="AQ22" s="21">
        <v>2.53502334889926</v>
      </c>
      <c r="AR22" s="21">
        <v>20.105820105820101</v>
      </c>
      <c r="AS22" s="21">
        <v>2.2686567164179099</v>
      </c>
      <c r="AT22" s="21">
        <v>0.51633078526754606</v>
      </c>
      <c r="AU22" s="21">
        <v>5.8318098668843001</v>
      </c>
      <c r="AV22" s="21">
        <v>5.8318098668843001</v>
      </c>
      <c r="AW22" s="21">
        <v>17.2612827988338</v>
      </c>
      <c r="AX22" s="21">
        <v>18.0004951355107</v>
      </c>
      <c r="AY22" s="21">
        <v>57.386236499584598</v>
      </c>
      <c r="AZ22" s="21">
        <v>54.532026315789402</v>
      </c>
      <c r="BA22" s="21">
        <v>54.532026315789402</v>
      </c>
      <c r="BB22" s="21">
        <v>-12.4203416435025</v>
      </c>
      <c r="BC22" s="21">
        <v>17.2612827988338</v>
      </c>
      <c r="BD22" s="21">
        <v>7.17106364825691E-3</v>
      </c>
      <c r="BE22" s="21">
        <v>55.359551430781103</v>
      </c>
      <c r="BF22" s="21">
        <v>5.8318098668843001</v>
      </c>
    </row>
    <row r="23" spans="1:58" x14ac:dyDescent="0.2">
      <c r="A23" s="21" t="s">
        <v>58</v>
      </c>
      <c r="B23" s="22">
        <v>43764</v>
      </c>
      <c r="C23" s="21">
        <v>2020</v>
      </c>
      <c r="D23" s="21" t="s">
        <v>120</v>
      </c>
      <c r="E23" s="21">
        <v>1.69597918445338</v>
      </c>
      <c r="F23" s="21">
        <v>1.6413383745985199</v>
      </c>
      <c r="G23" s="21">
        <v>0.34910761474976598</v>
      </c>
      <c r="H23" s="21">
        <v>67.737670035717002</v>
      </c>
      <c r="I23" s="21">
        <v>25.763578274760299</v>
      </c>
      <c r="J23" s="21">
        <v>93.501248310477393</v>
      </c>
      <c r="K23" s="21">
        <v>38.645367412140502</v>
      </c>
      <c r="L23" s="21">
        <v>54.8558808983368</v>
      </c>
      <c r="M23" s="21">
        <v>0.64320997036248895</v>
      </c>
      <c r="N23" s="21">
        <v>0.27198115358309899</v>
      </c>
      <c r="O23" s="21">
        <v>0.28011247055247301</v>
      </c>
      <c r="P23" s="21">
        <v>0.222357321984953</v>
      </c>
      <c r="Q23" s="21">
        <v>0.20618556701030899</v>
      </c>
      <c r="R23" s="21">
        <v>3.1635168447000803E-2</v>
      </c>
      <c r="S23" s="21">
        <v>8.5001307265491099E-2</v>
      </c>
      <c r="T23" s="21">
        <v>5.27137491715148E-2</v>
      </c>
      <c r="U23" s="21">
        <v>0.79381443298969001</v>
      </c>
      <c r="V23" s="21">
        <v>1.02989661916736</v>
      </c>
      <c r="W23" s="21">
        <v>0.27198115358309899</v>
      </c>
      <c r="X23" s="21">
        <v>0.199984863555766</v>
      </c>
      <c r="Y23" s="21">
        <v>0.53734421752897699</v>
      </c>
      <c r="Z23" s="21">
        <v>0.296340964840556</v>
      </c>
      <c r="AA23" s="21">
        <v>0.34952758881330298</v>
      </c>
      <c r="AB23" s="21">
        <v>20.106741573033698</v>
      </c>
      <c r="AC23" s="21">
        <v>0.193923338919824</v>
      </c>
      <c r="AD23" s="21">
        <v>2.68692444005461</v>
      </c>
      <c r="AE23" s="21">
        <v>1.32865508885298</v>
      </c>
      <c r="AF23" s="21">
        <v>2.3288690476190399</v>
      </c>
      <c r="AG23" s="21">
        <v>3.4933035714285698</v>
      </c>
      <c r="AH23" s="21">
        <v>4.9303109778943401</v>
      </c>
      <c r="AI23" s="21">
        <v>0.14227176404445699</v>
      </c>
      <c r="AJ23" s="21">
        <v>0.84479510127178503</v>
      </c>
      <c r="AK23" s="21">
        <v>0.79722091380122395</v>
      </c>
      <c r="AL23" s="21">
        <v>6.60268487988695</v>
      </c>
      <c r="AM23" s="21">
        <v>0.50786056049213901</v>
      </c>
      <c r="AN23" s="21">
        <v>0.27258910251538798</v>
      </c>
      <c r="AO23" s="21">
        <v>0.94368553108447095</v>
      </c>
      <c r="AP23" s="21">
        <v>0.193923338919824</v>
      </c>
      <c r="AQ23" s="21">
        <v>0.89675000000000005</v>
      </c>
      <c r="AR23" s="21">
        <v>17.757425742574199</v>
      </c>
      <c r="AS23" s="21">
        <v>2.125</v>
      </c>
      <c r="AT23" s="21">
        <v>0.50786056049213901</v>
      </c>
      <c r="AU23" s="21">
        <v>5.7850100223687599</v>
      </c>
      <c r="AV23" s="21">
        <v>5.7850100223687599</v>
      </c>
      <c r="AW23" s="21">
        <v>15.133171213618001</v>
      </c>
      <c r="AX23" s="21">
        <v>17.0144736842105</v>
      </c>
      <c r="AY23" s="21">
        <v>58.8293648449039</v>
      </c>
      <c r="AZ23" s="21">
        <v>55.516420407025301</v>
      </c>
      <c r="BA23" s="21">
        <v>55.516420407025301</v>
      </c>
      <c r="BB23" s="21">
        <v>0.52044272445820405</v>
      </c>
      <c r="BC23" s="21">
        <v>15.133171213618001</v>
      </c>
      <c r="BD23" s="21">
        <v>7.4621844013228996E-3</v>
      </c>
      <c r="BE23" s="21">
        <v>49.431875147789</v>
      </c>
      <c r="BF23" s="21">
        <v>5.7850100223687599</v>
      </c>
    </row>
    <row r="24" spans="1:58" x14ac:dyDescent="0.2">
      <c r="A24" s="21" t="s">
        <v>58</v>
      </c>
      <c r="B24" s="22">
        <v>43673</v>
      </c>
      <c r="C24" s="21">
        <v>2019</v>
      </c>
      <c r="D24" s="21" t="s">
        <v>123</v>
      </c>
      <c r="E24" s="21">
        <v>1.5058968213925299</v>
      </c>
      <c r="F24" s="21">
        <v>1.4622855701311801</v>
      </c>
      <c r="G24" s="21">
        <v>0.37052219979818302</v>
      </c>
      <c r="H24" s="21">
        <v>70.951742627345794</v>
      </c>
      <c r="I24" s="21">
        <v>25.642768850432599</v>
      </c>
      <c r="J24" s="21">
        <v>96.594511477778397</v>
      </c>
      <c r="K24" s="21">
        <v>38.176761433868897</v>
      </c>
      <c r="L24" s="21">
        <v>58.4177500439095</v>
      </c>
      <c r="M24" s="21">
        <v>0.63851653261840902</v>
      </c>
      <c r="N24" s="21">
        <v>0.27479892761394098</v>
      </c>
      <c r="O24" s="21">
        <v>0.27584152517128302</v>
      </c>
      <c r="P24" s="21">
        <v>0.16428358653559699</v>
      </c>
      <c r="Q24" s="21">
        <v>0.40442764578833601</v>
      </c>
      <c r="R24" s="21">
        <v>2.25578517889828E-2</v>
      </c>
      <c r="S24" s="21">
        <v>6.5711477167793603E-2</v>
      </c>
      <c r="T24" s="21">
        <v>5.5840559313569703E-2</v>
      </c>
      <c r="U24" s="21">
        <v>0.59557235421166299</v>
      </c>
      <c r="V24" s="21">
        <v>1.00379403794037</v>
      </c>
      <c r="W24" s="21">
        <v>0.27479892761394098</v>
      </c>
      <c r="X24" s="21">
        <v>0.25222664198868999</v>
      </c>
      <c r="Y24" s="21">
        <v>0.73474129456971704</v>
      </c>
      <c r="Z24" s="21">
        <v>0.301273779294842</v>
      </c>
      <c r="AA24" s="21">
        <v>0.42354516887889099</v>
      </c>
      <c r="AB24" s="21">
        <v>18.088235294117599</v>
      </c>
      <c r="AC24" s="21">
        <v>0.15981513013865201</v>
      </c>
      <c r="AD24" s="21">
        <v>2.91302016621488</v>
      </c>
      <c r="AE24" s="21">
        <v>1.26846778764405</v>
      </c>
      <c r="AF24" s="21">
        <v>2.35745507527926</v>
      </c>
      <c r="AG24" s="21">
        <v>3.5097613882863299</v>
      </c>
      <c r="AH24" s="21">
        <v>4.8146288992470403</v>
      </c>
      <c r="AI24" s="21">
        <v>0.13731044144263899</v>
      </c>
      <c r="AJ24" s="21">
        <v>0.922752808988764</v>
      </c>
      <c r="AK24" s="21">
        <v>0.87406367041198496</v>
      </c>
      <c r="AL24" s="21">
        <v>7.82139513108614</v>
      </c>
      <c r="AM24" s="21">
        <v>0.67543064369900196</v>
      </c>
      <c r="AN24" s="21">
        <v>0.29356568364611202</v>
      </c>
      <c r="AO24" s="21">
        <v>0.94723490613901495</v>
      </c>
      <c r="AP24" s="21">
        <v>0.15981513013865201</v>
      </c>
      <c r="AQ24" s="21">
        <v>0.38681189284662898</v>
      </c>
      <c r="AR24" s="21">
        <v>18.951923076922998</v>
      </c>
      <c r="AS24" s="21">
        <v>2.3215547703180199</v>
      </c>
      <c r="AT24" s="21">
        <v>0.67543064369900196</v>
      </c>
      <c r="AU24" s="21">
        <v>7.1935944714187796</v>
      </c>
      <c r="AV24" s="21">
        <v>7.1935944714187796</v>
      </c>
      <c r="AW24" s="21">
        <v>17.984521894548699</v>
      </c>
      <c r="AX24" s="21">
        <v>27.368105167724298</v>
      </c>
      <c r="AY24" s="21">
        <v>64.674922335297197</v>
      </c>
      <c r="AZ24" s="21">
        <v>61.2623439878234</v>
      </c>
      <c r="BA24" s="21">
        <v>61.2623439878234</v>
      </c>
      <c r="BB24" s="21">
        <v>-1.06431520096705</v>
      </c>
      <c r="BC24" s="21">
        <v>17.984521894548699</v>
      </c>
      <c r="BD24" s="21">
        <v>6.1698703614997399E-3</v>
      </c>
      <c r="BE24" s="21">
        <v>58.164645633287599</v>
      </c>
      <c r="BF24" s="21">
        <v>7.1935944714187796</v>
      </c>
    </row>
    <row r="25" spans="1:58" x14ac:dyDescent="0.2">
      <c r="A25" s="21" t="s">
        <v>58</v>
      </c>
      <c r="B25" s="22">
        <v>43582</v>
      </c>
      <c r="C25" s="21">
        <v>2019</v>
      </c>
      <c r="D25" s="21" t="s">
        <v>122</v>
      </c>
      <c r="E25" s="21">
        <v>1.6949450077024999</v>
      </c>
      <c r="F25" s="21">
        <v>1.6407408734281499</v>
      </c>
      <c r="G25" s="21">
        <v>0.36724823558915198</v>
      </c>
      <c r="H25" s="21">
        <v>61.287235684519203</v>
      </c>
      <c r="I25" s="21">
        <v>28.457680250783699</v>
      </c>
      <c r="J25" s="21">
        <v>89.744915935302899</v>
      </c>
      <c r="K25" s="21">
        <v>38.031347962382398</v>
      </c>
      <c r="L25" s="21">
        <v>51.713567972920401</v>
      </c>
      <c r="M25" s="21">
        <v>0.63073005093378598</v>
      </c>
      <c r="N25" s="21">
        <v>0.27110665226115099</v>
      </c>
      <c r="O25" s="21">
        <v>0.27897823738231198</v>
      </c>
      <c r="P25" s="21">
        <v>0.234912795184442</v>
      </c>
      <c r="Q25" s="21">
        <v>0.15795297372060799</v>
      </c>
      <c r="R25" s="21">
        <v>3.1288866960642203E-2</v>
      </c>
      <c r="S25" s="21">
        <v>8.2708401260732506E-2</v>
      </c>
      <c r="T25" s="21">
        <v>5.0638567763138902E-2</v>
      </c>
      <c r="U25" s="21">
        <v>0.84204702627939099</v>
      </c>
      <c r="V25" s="21">
        <v>1.02903501280956</v>
      </c>
      <c r="W25" s="21">
        <v>0.27110665226115099</v>
      </c>
      <c r="X25" s="21">
        <v>0.24358855756678599</v>
      </c>
      <c r="Y25" s="21">
        <v>0.64389740245625404</v>
      </c>
      <c r="Z25" s="21">
        <v>0.301963015647226</v>
      </c>
      <c r="AA25" s="21">
        <v>0.39168953092459702</v>
      </c>
      <c r="AB25" s="21">
        <v>16.649289099526001</v>
      </c>
      <c r="AC25" s="21">
        <v>0.18267364334542999</v>
      </c>
      <c r="AD25" s="21">
        <v>2.64338115422236</v>
      </c>
      <c r="AE25" s="21">
        <v>1.46849501359927</v>
      </c>
      <c r="AF25" s="21">
        <v>2.36646884272997</v>
      </c>
      <c r="AG25" s="21">
        <v>3.1625908790482402</v>
      </c>
      <c r="AH25" s="21">
        <v>4.5723359209597696</v>
      </c>
      <c r="AI25" s="21">
        <v>0.133193540760841</v>
      </c>
      <c r="AJ25" s="21">
        <v>0.99061784897025096</v>
      </c>
      <c r="AK25" s="21">
        <v>0.938443935926773</v>
      </c>
      <c r="AL25" s="21">
        <v>7.9274599542333997</v>
      </c>
      <c r="AM25" s="21">
        <v>0.49901445466491401</v>
      </c>
      <c r="AN25" s="21">
        <v>0.33407933323043598</v>
      </c>
      <c r="AO25" s="21">
        <v>0.94733194733194703</v>
      </c>
      <c r="AP25" s="21">
        <v>0.18267364334542999</v>
      </c>
      <c r="AQ25" s="21">
        <v>0.55664137842355599</v>
      </c>
      <c r="AR25" s="21">
        <v>18.986842105263101</v>
      </c>
      <c r="AS25" s="21">
        <v>2.4779622209502001</v>
      </c>
      <c r="AT25" s="21">
        <v>0.49901445466491401</v>
      </c>
      <c r="AU25" s="21">
        <v>6.6350288012172598</v>
      </c>
      <c r="AV25" s="21">
        <v>6.6350288012172598</v>
      </c>
      <c r="AW25" s="21">
        <v>18.845161290322501</v>
      </c>
      <c r="AX25" s="21">
        <v>20.055486202365302</v>
      </c>
      <c r="AY25" s="21">
        <v>59.545379175810702</v>
      </c>
      <c r="AZ25" s="21">
        <v>56.409240009240001</v>
      </c>
      <c r="BA25" s="21">
        <v>56.409240009240001</v>
      </c>
      <c r="BB25" s="21">
        <v>1.8049937582128801</v>
      </c>
      <c r="BC25" s="21">
        <v>18.845161290322501</v>
      </c>
      <c r="BD25" s="21">
        <v>6.2204233000103101E-3</v>
      </c>
      <c r="BE25" s="21">
        <v>64.217996011964104</v>
      </c>
      <c r="BF25" s="21">
        <v>6.6350288012172598</v>
      </c>
    </row>
    <row r="26" spans="1:58" x14ac:dyDescent="0.2">
      <c r="A26" s="21" t="s">
        <v>58</v>
      </c>
      <c r="B26" s="22">
        <v>43491</v>
      </c>
      <c r="C26" s="21">
        <v>2019</v>
      </c>
      <c r="D26" s="21" t="s">
        <v>121</v>
      </c>
      <c r="E26" s="21">
        <v>1.8018589504392899</v>
      </c>
      <c r="F26" s="21">
        <v>1.7441568574239199</v>
      </c>
      <c r="G26" s="21">
        <v>0.33362732792835498</v>
      </c>
      <c r="H26" s="21">
        <v>63.649365257914098</v>
      </c>
      <c r="I26" s="21">
        <v>32.7605392681361</v>
      </c>
      <c r="J26" s="21">
        <v>96.409904526050198</v>
      </c>
      <c r="K26" s="21">
        <v>31.8745987588273</v>
      </c>
      <c r="L26" s="21">
        <v>64.535305767222894</v>
      </c>
      <c r="M26" s="21">
        <v>0.62453800417804906</v>
      </c>
      <c r="N26" s="21">
        <v>0.25799453639723602</v>
      </c>
      <c r="O26" s="21">
        <v>0.26860035352723699</v>
      </c>
      <c r="P26" s="21">
        <v>0.226739514703519</v>
      </c>
      <c r="Q26" s="21">
        <v>0.15584804068202199</v>
      </c>
      <c r="R26" s="21">
        <v>2.75419179793484E-2</v>
      </c>
      <c r="S26" s="21">
        <v>6.9185319571453005E-2</v>
      </c>
      <c r="T26" s="21">
        <v>4.3996547141114999E-2</v>
      </c>
      <c r="U26" s="21">
        <v>0.84415195931797704</v>
      </c>
      <c r="V26" s="21">
        <v>1.0411086888819601</v>
      </c>
      <c r="W26" s="21">
        <v>0.25799453639723602</v>
      </c>
      <c r="X26" s="21">
        <v>0.25014151587905697</v>
      </c>
      <c r="Y26" s="21">
        <v>0.62835568413052501</v>
      </c>
      <c r="Z26" s="21">
        <v>0.28038883596203301</v>
      </c>
      <c r="AA26" s="21">
        <v>0.38588355741579899</v>
      </c>
      <c r="AB26" s="21">
        <v>14.3991031390134</v>
      </c>
      <c r="AC26" s="21">
        <v>0.148146703082325</v>
      </c>
      <c r="AD26" s="21">
        <v>2.5120007845252301</v>
      </c>
      <c r="AE26" s="21">
        <v>1.41399681890479</v>
      </c>
      <c r="AF26" s="21">
        <v>2.8235649546827699</v>
      </c>
      <c r="AG26" s="21">
        <v>2.7472075249853001</v>
      </c>
      <c r="AH26" s="21">
        <v>4.2463323097918799</v>
      </c>
      <c r="AI26" s="21">
        <v>0.121469422810407</v>
      </c>
      <c r="AJ26" s="21">
        <v>0.84944071588366798</v>
      </c>
      <c r="AK26" s="21">
        <v>0.79105145413870204</v>
      </c>
      <c r="AL26" s="21">
        <v>9.0342281879194601</v>
      </c>
      <c r="AM26" s="21">
        <v>0.52090715804394006</v>
      </c>
      <c r="AN26" s="21">
        <v>0.30507793668648497</v>
      </c>
      <c r="AO26" s="21">
        <v>0.93126152225441095</v>
      </c>
      <c r="AP26" s="21">
        <v>0.148146703082325</v>
      </c>
      <c r="AQ26" s="21">
        <v>0.38995583855396898</v>
      </c>
      <c r="AR26" s="21">
        <v>14.5478927203065</v>
      </c>
      <c r="AS26" s="21">
        <v>2.1935297515886698</v>
      </c>
      <c r="AT26" s="21">
        <v>0.52090715804394006</v>
      </c>
      <c r="AU26" s="21">
        <v>5.0553114810365498</v>
      </c>
      <c r="AV26" s="21">
        <v>5.0553114810365498</v>
      </c>
      <c r="AW26" s="21">
        <v>16.567660292463401</v>
      </c>
      <c r="AX26" s="21">
        <v>18.267283841247298</v>
      </c>
      <c r="AY26" s="21">
        <v>58.314790723981901</v>
      </c>
      <c r="AZ26" s="21">
        <v>54.306320779562803</v>
      </c>
      <c r="BA26" s="21">
        <v>54.306320779562803</v>
      </c>
      <c r="BB26" s="21">
        <v>-0.94989875974486104</v>
      </c>
      <c r="BC26" s="21">
        <v>16.567660292463401</v>
      </c>
      <c r="BD26" s="21">
        <v>7.1289629395769397E-3</v>
      </c>
      <c r="BE26" s="21">
        <v>57.156565396498401</v>
      </c>
      <c r="BF26" s="21">
        <v>5.0553114810365498</v>
      </c>
    </row>
    <row r="27" spans="1:58" x14ac:dyDescent="0.2">
      <c r="A27" s="21" t="s">
        <v>58</v>
      </c>
      <c r="B27" s="22">
        <v>43400</v>
      </c>
      <c r="C27" s="21">
        <v>2019</v>
      </c>
      <c r="D27" s="21" t="s">
        <v>120</v>
      </c>
      <c r="E27" s="21">
        <v>2.1082001968652899</v>
      </c>
      <c r="F27" s="21">
        <v>2.04868630271825</v>
      </c>
      <c r="G27" s="21">
        <v>0.31839176194442298</v>
      </c>
      <c r="H27" s="21">
        <v>64.628977968176201</v>
      </c>
      <c r="I27" s="21">
        <v>28.721071863580999</v>
      </c>
      <c r="J27" s="21">
        <v>93.350049831757204</v>
      </c>
      <c r="K27" s="21">
        <v>32.978075517661303</v>
      </c>
      <c r="L27" s="21">
        <v>60.371974314095802</v>
      </c>
      <c r="M27" s="21">
        <v>0.62316401468788196</v>
      </c>
      <c r="N27" s="21">
        <v>0.29108017135862901</v>
      </c>
      <c r="O27" s="21">
        <v>0.29903610771113798</v>
      </c>
      <c r="P27" s="21">
        <v>0.27149632802937501</v>
      </c>
      <c r="Q27" s="21">
        <v>9.2095165003837298E-2</v>
      </c>
      <c r="R27" s="21">
        <v>3.3662464786728498E-2</v>
      </c>
      <c r="S27" s="21">
        <v>8.0938697318007596E-2</v>
      </c>
      <c r="T27" s="21">
        <v>4.81554135290767E-2</v>
      </c>
      <c r="U27" s="21">
        <v>0.90790483499616204</v>
      </c>
      <c r="V27" s="21">
        <v>1.02733245729303</v>
      </c>
      <c r="W27" s="21">
        <v>0.29108017135862901</v>
      </c>
      <c r="X27" s="21">
        <v>0.24247597909493501</v>
      </c>
      <c r="Y27" s="21">
        <v>0.58301404853128902</v>
      </c>
      <c r="Z27" s="21">
        <v>0.29471940293706</v>
      </c>
      <c r="AA27" s="21">
        <v>0.36829366680112902</v>
      </c>
      <c r="AB27" s="21">
        <v>17.2171945701357</v>
      </c>
      <c r="AC27" s="21">
        <v>0.147199186355812</v>
      </c>
      <c r="AD27" s="21">
        <v>2.4044198139025701</v>
      </c>
      <c r="AE27" s="21">
        <v>1.3925641845104899</v>
      </c>
      <c r="AF27" s="21">
        <v>2.72908587257617</v>
      </c>
      <c r="AG27" s="21">
        <v>3.13358778625954</v>
      </c>
      <c r="AH27" s="21">
        <v>4.4221921515561498</v>
      </c>
      <c r="AI27" s="21">
        <v>0.12398865587267199</v>
      </c>
      <c r="AJ27" s="21">
        <v>0.82431544359255204</v>
      </c>
      <c r="AK27" s="21">
        <v>0.77787513691128096</v>
      </c>
      <c r="AL27" s="21">
        <v>9.3303395399780893</v>
      </c>
      <c r="AM27" s="21">
        <v>0.42265426880811402</v>
      </c>
      <c r="AN27" s="21">
        <v>0.28786719706242297</v>
      </c>
      <c r="AO27" s="21">
        <v>0.94366197183098499</v>
      </c>
      <c r="AP27" s="21">
        <v>0.147199186355812</v>
      </c>
      <c r="AQ27" s="21">
        <v>0.51967960226487997</v>
      </c>
      <c r="AR27" s="21">
        <v>17.75</v>
      </c>
      <c r="AS27" s="21">
        <v>2.19801401869158</v>
      </c>
      <c r="AT27" s="21">
        <v>0.42265426880811402</v>
      </c>
      <c r="AU27" s="21">
        <v>4.6068520799124197</v>
      </c>
      <c r="AV27" s="21">
        <v>4.6068520799124197</v>
      </c>
      <c r="AW27" s="21">
        <v>15.4529720012239</v>
      </c>
      <c r="AX27" s="21">
        <v>14.229448436179201</v>
      </c>
      <c r="AY27" s="21">
        <v>56.885736412278199</v>
      </c>
      <c r="AZ27" s="21">
        <v>53.680906191868097</v>
      </c>
      <c r="BA27" s="21">
        <v>53.680906191868097</v>
      </c>
      <c r="BB27" s="21">
        <v>-3.8419510777683699</v>
      </c>
      <c r="BC27" s="21">
        <v>15.4529720012239</v>
      </c>
      <c r="BD27" s="21">
        <v>7.42569662316446E-3</v>
      </c>
      <c r="BE27" s="21">
        <v>55.370199595755402</v>
      </c>
      <c r="BF27" s="21">
        <v>4.6068520799124197</v>
      </c>
    </row>
    <row r="28" spans="1:58" x14ac:dyDescent="0.2">
      <c r="A28" s="21" t="s">
        <v>58</v>
      </c>
      <c r="B28" s="22">
        <v>43309</v>
      </c>
      <c r="C28" s="21">
        <v>2018</v>
      </c>
      <c r="D28" s="21" t="s">
        <v>123</v>
      </c>
      <c r="E28" s="21">
        <v>2.2872942481967802</v>
      </c>
      <c r="F28" s="21">
        <v>2.2190123913445499</v>
      </c>
      <c r="G28" s="21">
        <v>0.330460514148326</v>
      </c>
      <c r="H28" s="21">
        <v>73.596231703519095</v>
      </c>
      <c r="I28" s="21">
        <v>33.754571312474603</v>
      </c>
      <c r="J28" s="21">
        <v>107.35080301599299</v>
      </c>
      <c r="K28" s="21">
        <v>34.815115806582597</v>
      </c>
      <c r="L28" s="21">
        <v>72.535687209410995</v>
      </c>
      <c r="M28" s="21">
        <v>0.61678604796013703</v>
      </c>
      <c r="N28" s="21">
        <v>0.26051074431641202</v>
      </c>
      <c r="O28" s="21">
        <v>0.279663656181874</v>
      </c>
      <c r="P28" s="21">
        <v>0.2960915602616</v>
      </c>
      <c r="Q28" s="21">
        <v>-5.8741648106904201E-2</v>
      </c>
      <c r="R28" s="21">
        <v>3.4959185174290301E-2</v>
      </c>
      <c r="S28" s="21">
        <v>8.8024257013239501E-2</v>
      </c>
      <c r="T28" s="21">
        <v>4.0930164283355101E-2</v>
      </c>
      <c r="U28" s="21">
        <v>1.0587416481069001</v>
      </c>
      <c r="V28" s="21">
        <v>1.07352062163777</v>
      </c>
      <c r="W28" s="21">
        <v>0.26051074431641202</v>
      </c>
      <c r="X28" s="21">
        <v>0.23504375643476899</v>
      </c>
      <c r="Y28" s="21">
        <v>0.59182020183316297</v>
      </c>
      <c r="Z28" s="21">
        <v>0.31999685212874701</v>
      </c>
      <c r="AA28" s="21">
        <v>0.37178834717112802</v>
      </c>
      <c r="AB28" s="21">
        <v>14.9375</v>
      </c>
      <c r="AC28" s="21">
        <v>0.16035042434197599</v>
      </c>
      <c r="AD28" s="21">
        <v>2.51791500786964</v>
      </c>
      <c r="AE28" s="21">
        <v>1.2228886984670999</v>
      </c>
      <c r="AF28" s="21">
        <v>2.5850840336134402</v>
      </c>
      <c r="AG28" s="21">
        <v>2.6663055254604502</v>
      </c>
      <c r="AH28" s="21">
        <v>4.2727877578176896</v>
      </c>
      <c r="AI28" s="21">
        <v>0.118068833652007</v>
      </c>
      <c r="AJ28" s="21">
        <v>0.87756849315068497</v>
      </c>
      <c r="AK28" s="21">
        <v>0.83176369863013699</v>
      </c>
      <c r="AL28" s="21">
        <v>9.9631849315068397</v>
      </c>
      <c r="AM28" s="21">
        <v>0.40362871417302099</v>
      </c>
      <c r="AN28" s="21">
        <v>0.31921519775770701</v>
      </c>
      <c r="AO28" s="21">
        <v>0.94780487804878</v>
      </c>
      <c r="AP28" s="21">
        <v>0.16035042434197599</v>
      </c>
      <c r="AQ28" s="21">
        <v>0.782741504390988</v>
      </c>
      <c r="AR28" s="21">
        <v>19.158878504672899</v>
      </c>
      <c r="AS28" s="21">
        <v>2.34419668381932</v>
      </c>
      <c r="AT28" s="21">
        <v>0.40362871417302099</v>
      </c>
      <c r="AU28" s="21">
        <v>4.6034404221831302</v>
      </c>
      <c r="AV28" s="21">
        <v>4.6034404221831302</v>
      </c>
      <c r="AW28" s="21">
        <v>15.484820928059699</v>
      </c>
      <c r="AX28" s="21">
        <v>13.0743518275046</v>
      </c>
      <c r="AY28" s="21">
        <v>51.180401441070501</v>
      </c>
      <c r="AZ28" s="21">
        <v>48.509034146341399</v>
      </c>
      <c r="BA28" s="21">
        <v>48.509034146341399</v>
      </c>
      <c r="BB28" s="21">
        <v>0.29286548093610298</v>
      </c>
      <c r="BC28" s="21">
        <v>15.484820928059699</v>
      </c>
      <c r="BD28" s="21">
        <v>7.7179488417143697E-3</v>
      </c>
      <c r="BE28" s="21">
        <v>49.751163434902999</v>
      </c>
      <c r="BF28" s="21">
        <v>4.6034404221831302</v>
      </c>
    </row>
    <row r="29" spans="1:58" x14ac:dyDescent="0.2">
      <c r="A29" s="21" t="s">
        <v>58</v>
      </c>
      <c r="B29" s="22">
        <v>43218</v>
      </c>
      <c r="C29" s="21">
        <v>2018</v>
      </c>
      <c r="D29" s="21" t="s">
        <v>122</v>
      </c>
      <c r="E29" s="21">
        <v>2.3441449619439898</v>
      </c>
      <c r="F29" s="21">
        <v>2.2778088122337801</v>
      </c>
      <c r="G29" s="21">
        <v>0.23458557363312599</v>
      </c>
      <c r="H29" s="21">
        <v>66.017812725667895</v>
      </c>
      <c r="I29" s="21">
        <v>36.3520408163265</v>
      </c>
      <c r="J29" s="21">
        <v>102.369853541994</v>
      </c>
      <c r="K29" s="21">
        <v>29.6938775510204</v>
      </c>
      <c r="L29" s="21">
        <v>72.675975990974095</v>
      </c>
      <c r="M29" s="21">
        <v>0.62256278584610403</v>
      </c>
      <c r="N29" s="21">
        <v>0.25146433442991201</v>
      </c>
      <c r="O29" s="21">
        <v>0.26101259728797199</v>
      </c>
      <c r="P29" s="21">
        <v>0.215919120596967</v>
      </c>
      <c r="Q29" s="21">
        <v>0.172763602828158</v>
      </c>
      <c r="R29" s="21">
        <v>2.3603606764437499E-2</v>
      </c>
      <c r="S29" s="21">
        <v>5.7671288656479698E-2</v>
      </c>
      <c r="T29" s="21">
        <v>3.6712508492842501E-2</v>
      </c>
      <c r="U29" s="21">
        <v>0.82723639717184105</v>
      </c>
      <c r="V29" s="21">
        <v>1.03797064454371</v>
      </c>
      <c r="W29" s="21">
        <v>0.25146433442991201</v>
      </c>
      <c r="X29" s="21">
        <v>0.246228334853694</v>
      </c>
      <c r="Y29" s="21">
        <v>0.60161591050341801</v>
      </c>
      <c r="Z29" s="21">
        <v>0.30353597922295</v>
      </c>
      <c r="AA29" s="21">
        <v>0.37563057819169499</v>
      </c>
      <c r="AB29" s="21">
        <v>13.2236286919831</v>
      </c>
      <c r="AC29" s="21">
        <v>8.6064405813622097E-2</v>
      </c>
      <c r="AD29" s="21">
        <v>2.4433252609245399</v>
      </c>
      <c r="AE29" s="21">
        <v>1.36326843141544</v>
      </c>
      <c r="AF29" s="21">
        <v>3.0309278350515401</v>
      </c>
      <c r="AG29" s="21">
        <v>2.4757894736842099</v>
      </c>
      <c r="AH29" s="21">
        <v>4.0438027255029203</v>
      </c>
      <c r="AI29" s="21">
        <v>0.109316890042804</v>
      </c>
      <c r="AJ29" s="21">
        <v>0.50427885618868695</v>
      </c>
      <c r="AK29" s="21">
        <v>0.45397620538509698</v>
      </c>
      <c r="AL29" s="21">
        <v>11.3610937173867</v>
      </c>
      <c r="AM29" s="21">
        <v>0.584169453734671</v>
      </c>
      <c r="AN29" s="21">
        <v>0.19385380726951701</v>
      </c>
      <c r="AO29" s="21">
        <v>0.90024834437085999</v>
      </c>
      <c r="AP29" s="21">
        <v>8.6064405813622097E-2</v>
      </c>
      <c r="AQ29" s="21">
        <v>0.31230610134436398</v>
      </c>
      <c r="AR29" s="21">
        <v>10.0248962655601</v>
      </c>
      <c r="AS29" s="21">
        <v>1.3325979040264699</v>
      </c>
      <c r="AT29" s="21">
        <v>0.584169453734671</v>
      </c>
      <c r="AU29" s="21">
        <v>4.5906776537150904</v>
      </c>
      <c r="AV29" s="21">
        <v>4.5906776537150904</v>
      </c>
      <c r="AW29" s="21">
        <v>17.187323276899601</v>
      </c>
      <c r="AX29" s="21">
        <v>19.9001867335562</v>
      </c>
      <c r="AY29" s="21">
        <v>98.485337931034394</v>
      </c>
      <c r="AZ29" s="21">
        <v>88.661262417218495</v>
      </c>
      <c r="BA29" s="21">
        <v>88.661262417218495</v>
      </c>
      <c r="BB29" s="21">
        <v>-0.151377488827906</v>
      </c>
      <c r="BC29" s="21">
        <v>17.187323276899601</v>
      </c>
      <c r="BD29" s="21">
        <v>7.3387433690462103E-3</v>
      </c>
      <c r="BE29" s="21">
        <v>58.1052318697582</v>
      </c>
      <c r="BF29" s="21">
        <v>4.5906776537150904</v>
      </c>
    </row>
    <row r="30" spans="1:58" x14ac:dyDescent="0.2">
      <c r="A30" s="21" t="s">
        <v>58</v>
      </c>
      <c r="B30" s="22">
        <v>43127</v>
      </c>
      <c r="C30" s="21">
        <v>2018</v>
      </c>
      <c r="D30" s="21" t="s">
        <v>121</v>
      </c>
      <c r="E30" s="21">
        <v>2.4332654677072698</v>
      </c>
      <c r="F30" s="21">
        <v>2.3796516231195501</v>
      </c>
      <c r="G30" s="21">
        <v>0.49835991403687302</v>
      </c>
      <c r="H30" s="21">
        <v>67.293682173803305</v>
      </c>
      <c r="I30" s="21">
        <v>38.879015721120901</v>
      </c>
      <c r="J30" s="21">
        <v>106.172697894924</v>
      </c>
      <c r="K30" s="21">
        <v>21.736158578263801</v>
      </c>
      <c r="L30" s="21">
        <v>84.436539316660401</v>
      </c>
      <c r="M30" s="21">
        <v>0.63077311348531995</v>
      </c>
      <c r="N30" s="21">
        <v>0.258517708420964</v>
      </c>
      <c r="O30" s="21">
        <v>0.27189366534870002</v>
      </c>
      <c r="P30" s="21">
        <v>-0.738453773029359</v>
      </c>
      <c r="Q30" s="21">
        <v>3.71596534653465</v>
      </c>
      <c r="R30" s="21">
        <v>-6.6747775834537296E-2</v>
      </c>
      <c r="S30" s="21">
        <v>-0.168866145973606</v>
      </c>
      <c r="T30" s="21">
        <v>3.19618080835396E-2</v>
      </c>
      <c r="U30" s="21">
        <v>-2.71596534653465</v>
      </c>
      <c r="V30" s="21">
        <v>1.05174096973641</v>
      </c>
      <c r="W30" s="21">
        <v>0.258517708420964</v>
      </c>
      <c r="X30" s="21">
        <v>0.299338453349555</v>
      </c>
      <c r="Y30" s="21">
        <v>0.75730060405524902</v>
      </c>
      <c r="Z30" s="21">
        <v>0.33018928704884798</v>
      </c>
      <c r="AA30" s="21">
        <v>0.43094539562989798</v>
      </c>
      <c r="AB30" s="21">
        <v>12.441295546558701</v>
      </c>
      <c r="AC30" s="21">
        <v>0.103388711070466</v>
      </c>
      <c r="AD30" s="21">
        <v>2.5299142010695999</v>
      </c>
      <c r="AE30" s="21">
        <v>1.33742124212421</v>
      </c>
      <c r="AF30" s="21">
        <v>4.14056603773584</v>
      </c>
      <c r="AG30" s="21">
        <v>2.3148734177215098</v>
      </c>
      <c r="AH30" s="21">
        <v>3.8185030517185901</v>
      </c>
      <c r="AI30" s="21">
        <v>9.0388563607330205E-2</v>
      </c>
      <c r="AJ30" s="21">
        <v>0.82656376929325703</v>
      </c>
      <c r="AK30" s="21">
        <v>0.78371242891957704</v>
      </c>
      <c r="AL30" s="21">
        <v>14.964053614947099</v>
      </c>
      <c r="AM30" s="21">
        <v>-0.162337662337662</v>
      </c>
      <c r="AN30" s="21">
        <v>0.34239084714393803</v>
      </c>
      <c r="AO30" s="21">
        <v>0.948157248157248</v>
      </c>
      <c r="AP30" s="21">
        <v>0.103388711070466</v>
      </c>
      <c r="AQ30" s="21">
        <v>0.29619387235281203</v>
      </c>
      <c r="AR30" s="21">
        <v>19.289099526066298</v>
      </c>
      <c r="AS30" s="21">
        <v>2.4877750611246898</v>
      </c>
      <c r="AT30" s="21">
        <v>-0.162337662337662</v>
      </c>
      <c r="AU30" s="21">
        <v>4.0315001346619903</v>
      </c>
      <c r="AV30" s="21">
        <v>4.0315001346619903</v>
      </c>
      <c r="AW30" s="21">
        <v>17.629800622528801</v>
      </c>
      <c r="AX30" s="21">
        <v>-5.9684848484848398</v>
      </c>
      <c r="AY30" s="21">
        <v>54.305633583830001</v>
      </c>
      <c r="AZ30" s="21">
        <v>51.490280098280103</v>
      </c>
      <c r="BA30" s="21">
        <v>51.490280098280103</v>
      </c>
      <c r="BB30" s="21">
        <v>1.2676427996781901E-2</v>
      </c>
      <c r="BC30" s="21">
        <v>17.629800622528801</v>
      </c>
      <c r="BD30" s="21">
        <v>6.7997853081118702E-3</v>
      </c>
      <c r="BE30" s="21">
        <v>62.229604519774</v>
      </c>
      <c r="BF30" s="21">
        <v>4.0315001346619903</v>
      </c>
    </row>
    <row r="31" spans="1:58" x14ac:dyDescent="0.2">
      <c r="A31" s="21" t="s">
        <v>58</v>
      </c>
      <c r="B31" s="22">
        <v>43036</v>
      </c>
      <c r="C31" s="21">
        <v>2018</v>
      </c>
      <c r="D31" s="21" t="s">
        <v>120</v>
      </c>
      <c r="E31" s="21">
        <v>2.8711924600464398</v>
      </c>
      <c r="F31" s="21">
        <v>2.8133793197650498</v>
      </c>
      <c r="G31" s="21">
        <v>0.37710012293402501</v>
      </c>
      <c r="H31" s="21">
        <v>68.553065260382297</v>
      </c>
      <c r="I31" s="21">
        <v>32.357188362709699</v>
      </c>
      <c r="J31" s="21">
        <v>100.910253623092</v>
      </c>
      <c r="K31" s="21">
        <v>22.074750477808401</v>
      </c>
      <c r="L31" s="21">
        <v>78.835503145283496</v>
      </c>
      <c r="M31" s="21">
        <v>0.61198088332234601</v>
      </c>
      <c r="N31" s="21">
        <v>0.22709294660514101</v>
      </c>
      <c r="O31" s="21">
        <v>0.244067237969677</v>
      </c>
      <c r="P31" s="21">
        <v>0.19726433750823899</v>
      </c>
      <c r="Q31" s="21">
        <v>0.19176232275489499</v>
      </c>
      <c r="R31" s="21">
        <v>1.8341735492867099E-2</v>
      </c>
      <c r="S31" s="21">
        <v>3.6521739130434702E-2</v>
      </c>
      <c r="T31" s="21">
        <v>2.72229795136213E-2</v>
      </c>
      <c r="U31" s="21">
        <v>0.80823767724510398</v>
      </c>
      <c r="V31" s="21">
        <v>1.0747460087082701</v>
      </c>
      <c r="W31" s="21">
        <v>0.22709294660514101</v>
      </c>
      <c r="X31" s="21">
        <v>0.27522563246042803</v>
      </c>
      <c r="Y31" s="21">
        <v>0.54802440884820702</v>
      </c>
      <c r="Z31" s="21">
        <v>0.28151785518556599</v>
      </c>
      <c r="AA31" s="21">
        <v>0.35401535383796601</v>
      </c>
      <c r="AB31" s="21">
        <v>11.727659574467999</v>
      </c>
      <c r="AC31" s="21">
        <v>8.5738941625142603E-2</v>
      </c>
      <c r="AD31" s="21">
        <v>1.99118230358504</v>
      </c>
      <c r="AE31" s="21">
        <v>1.3128515794028499</v>
      </c>
      <c r="AF31" s="21">
        <v>4.0770562770562702</v>
      </c>
      <c r="AG31" s="21">
        <v>2.7814530419373802</v>
      </c>
      <c r="AH31" s="21">
        <v>3.7901311680199798</v>
      </c>
      <c r="AI31" s="21">
        <v>9.2980493709872603E-2</v>
      </c>
      <c r="AJ31" s="21">
        <v>0.62109296229078403</v>
      </c>
      <c r="AK31" s="21">
        <v>0.58721516434764998</v>
      </c>
      <c r="AL31" s="21">
        <v>14.435974994958601</v>
      </c>
      <c r="AM31" s="21">
        <v>0.59983291562238905</v>
      </c>
      <c r="AN31" s="21">
        <v>0.25379037574159502</v>
      </c>
      <c r="AO31" s="21">
        <v>0.94545454545454499</v>
      </c>
      <c r="AP31" s="21">
        <v>8.5738941625142603E-2</v>
      </c>
      <c r="AQ31" s="21">
        <v>0.30081062603769898</v>
      </c>
      <c r="AR31" s="21">
        <v>18.3333333333333</v>
      </c>
      <c r="AS31" s="21">
        <v>1.92019950124688</v>
      </c>
      <c r="AT31" s="21">
        <v>0.59983291562238905</v>
      </c>
      <c r="AU31" s="21">
        <v>2.6047043478260798</v>
      </c>
      <c r="AV31" s="21">
        <v>2.6047043478260798</v>
      </c>
      <c r="AW31" s="21">
        <v>14.0687516479894</v>
      </c>
      <c r="AX31" s="21">
        <v>17.8298214285714</v>
      </c>
      <c r="AY31" s="21">
        <v>58.632682005494502</v>
      </c>
      <c r="AZ31" s="21">
        <v>55.434535714285701</v>
      </c>
      <c r="BA31" s="21">
        <v>55.434535714285701</v>
      </c>
      <c r="BB31" s="21">
        <v>-8.7366124999999908</v>
      </c>
      <c r="BC31" s="21">
        <v>14.0687516479894</v>
      </c>
      <c r="BD31" s="21">
        <v>8.4105289279732508E-3</v>
      </c>
      <c r="BE31" s="21">
        <v>54.263070735090103</v>
      </c>
      <c r="BF31" s="21">
        <v>2.6047043478260798</v>
      </c>
    </row>
    <row r="32" spans="1:58" x14ac:dyDescent="0.2">
      <c r="A32" s="21" t="s">
        <v>58</v>
      </c>
      <c r="B32" s="22">
        <v>42945</v>
      </c>
      <c r="C32" s="21">
        <v>2017</v>
      </c>
      <c r="D32" s="21" t="s">
        <v>123</v>
      </c>
      <c r="E32" s="21">
        <v>3.0345865206830198</v>
      </c>
      <c r="F32" s="21">
        <v>2.9759997099662798</v>
      </c>
      <c r="G32" s="21">
        <v>0.424464343979987</v>
      </c>
      <c r="H32" s="21">
        <v>74.192697601582395</v>
      </c>
      <c r="I32" s="21">
        <v>31.7069980379332</v>
      </c>
      <c r="J32" s="21">
        <v>105.899695639515</v>
      </c>
      <c r="K32" s="21">
        <v>27.174623937213799</v>
      </c>
      <c r="L32" s="21">
        <v>78.725071702301804</v>
      </c>
      <c r="M32" s="21">
        <v>0.62194016319129597</v>
      </c>
      <c r="N32" s="21">
        <v>0.25006181488502399</v>
      </c>
      <c r="O32" s="21">
        <v>0.26209511250308998</v>
      </c>
      <c r="P32" s="21">
        <v>0.19978570839858201</v>
      </c>
      <c r="Q32" s="21">
        <v>0.237735849056603</v>
      </c>
      <c r="R32" s="21">
        <v>1.8672295059236701E-2</v>
      </c>
      <c r="S32" s="21">
        <v>3.6651193734218303E-2</v>
      </c>
      <c r="T32" s="21">
        <v>2.9676725191959699E-2</v>
      </c>
      <c r="U32" s="21">
        <v>0.76226415094339595</v>
      </c>
      <c r="V32" s="21">
        <v>1.0481212920237299</v>
      </c>
      <c r="W32" s="21">
        <v>0.25006181488502399</v>
      </c>
      <c r="X32" s="21">
        <v>0.25972515367668503</v>
      </c>
      <c r="Y32" s="21">
        <v>0.509805403934257</v>
      </c>
      <c r="Z32" s="21">
        <v>0.28003962465437199</v>
      </c>
      <c r="AA32" s="21">
        <v>0.337662987962425</v>
      </c>
      <c r="AB32" s="21">
        <v>13.6666666666666</v>
      </c>
      <c r="AC32" s="21">
        <v>0.118664175341815</v>
      </c>
      <c r="AD32" s="21">
        <v>1.9628649621240699</v>
      </c>
      <c r="AE32" s="21">
        <v>1.2130573885222899</v>
      </c>
      <c r="AF32" s="21">
        <v>3.3119133574007198</v>
      </c>
      <c r="AG32" s="21">
        <v>2.8384900990099</v>
      </c>
      <c r="AH32" s="21">
        <v>3.6523178807946999</v>
      </c>
      <c r="AI32" s="21">
        <v>9.34616154924586E-2</v>
      </c>
      <c r="AJ32" s="21">
        <v>0.80100100100100102</v>
      </c>
      <c r="AK32" s="21">
        <v>0.75935935935935905</v>
      </c>
      <c r="AL32" s="21">
        <v>14.112512512512501</v>
      </c>
      <c r="AM32" s="21">
        <v>0.59735973597359704</v>
      </c>
      <c r="AN32" s="21">
        <v>0.329761806643039</v>
      </c>
      <c r="AO32" s="21">
        <v>0.94801299675081196</v>
      </c>
      <c r="AP32" s="21">
        <v>0.118664175341815</v>
      </c>
      <c r="AQ32" s="21">
        <v>0.50062562562562496</v>
      </c>
      <c r="AR32" s="21">
        <v>19.235576923076898</v>
      </c>
      <c r="AS32" s="21">
        <v>2.4160628019323598</v>
      </c>
      <c r="AT32" s="21">
        <v>0.59735973597359704</v>
      </c>
      <c r="AU32" s="21">
        <v>2.3805494655034201</v>
      </c>
      <c r="AV32" s="21">
        <v>2.3805494655034201</v>
      </c>
      <c r="AW32" s="21">
        <v>12.976378471936</v>
      </c>
      <c r="AX32" s="21">
        <v>16.237871287128701</v>
      </c>
      <c r="AY32" s="21">
        <v>41.508673872923801</v>
      </c>
      <c r="AZ32" s="21">
        <v>39.350762309422599</v>
      </c>
      <c r="BA32" s="21">
        <v>39.350762309422599</v>
      </c>
      <c r="BB32" s="21">
        <v>-8.1189356435643401</v>
      </c>
      <c r="BC32" s="21">
        <v>12.976378471936</v>
      </c>
      <c r="BD32" s="21">
        <v>9.1970142731564002E-3</v>
      </c>
      <c r="BE32" s="21">
        <v>45.088291457286402</v>
      </c>
      <c r="BF32" s="21">
        <v>2.3805494655034201</v>
      </c>
    </row>
    <row r="33" spans="1:58" x14ac:dyDescent="0.2">
      <c r="A33" s="21" t="s">
        <v>58</v>
      </c>
      <c r="B33" s="22">
        <v>42854</v>
      </c>
      <c r="C33" s="21">
        <v>2017</v>
      </c>
      <c r="D33" s="21" t="s">
        <v>122</v>
      </c>
      <c r="E33" s="21">
        <v>3.5197640637380001</v>
      </c>
      <c r="F33" s="21">
        <v>3.4596355312967599</v>
      </c>
      <c r="G33" s="21">
        <v>0.35724975790122299</v>
      </c>
      <c r="H33" s="21">
        <v>69.904522613065296</v>
      </c>
      <c r="I33" s="21">
        <v>27.801899592944299</v>
      </c>
      <c r="J33" s="21">
        <v>97.706422206009606</v>
      </c>
      <c r="K33" s="21">
        <v>24.810040705563001</v>
      </c>
      <c r="L33" s="21">
        <v>72.896381500446594</v>
      </c>
      <c r="M33" s="21">
        <v>0.62964824120603002</v>
      </c>
      <c r="N33" s="21">
        <v>0.26541038525963101</v>
      </c>
      <c r="O33" s="21">
        <v>0.26725293132328298</v>
      </c>
      <c r="P33" s="21">
        <v>0.210636515912897</v>
      </c>
      <c r="Q33" s="21">
        <v>0.21184581635850799</v>
      </c>
      <c r="R33" s="21">
        <v>1.9968241365621201E-2</v>
      </c>
      <c r="S33" s="21">
        <v>3.8466244532134201E-2</v>
      </c>
      <c r="T33" s="21">
        <v>3.0697845629262199E-2</v>
      </c>
      <c r="U33" s="21">
        <v>0.78815418364149104</v>
      </c>
      <c r="V33" s="21">
        <v>1.0069422530766801</v>
      </c>
      <c r="W33" s="21">
        <v>0.26541038525963101</v>
      </c>
      <c r="X33" s="21">
        <v>0.257800714569273</v>
      </c>
      <c r="Y33" s="21">
        <v>0.49661986479459103</v>
      </c>
      <c r="Z33" s="21">
        <v>0.30150420922182802</v>
      </c>
      <c r="AA33" s="21">
        <v>0.33182765809589898</v>
      </c>
      <c r="AB33" s="21">
        <v>14.470319634703101</v>
      </c>
      <c r="AC33" s="21">
        <v>0.10388050508161301</v>
      </c>
      <c r="AD33" s="21">
        <v>1.9263711724939501</v>
      </c>
      <c r="AE33" s="21">
        <v>1.28747034720724</v>
      </c>
      <c r="AF33" s="21">
        <v>3.6275635767022099</v>
      </c>
      <c r="AG33" s="21">
        <v>3.23718887262079</v>
      </c>
      <c r="AH33" s="21">
        <v>3.5169366715758401</v>
      </c>
      <c r="AI33" s="21">
        <v>9.4799523620484299E-2</v>
      </c>
      <c r="AJ33" s="21">
        <v>0.67392607392607395</v>
      </c>
      <c r="AK33" s="21">
        <v>0.627972027972028</v>
      </c>
      <c r="AL33" s="21">
        <v>13.5812187812187</v>
      </c>
      <c r="AM33" s="21">
        <v>0.57693836978131197</v>
      </c>
      <c r="AN33" s="21">
        <v>0.28249581239530902</v>
      </c>
      <c r="AO33" s="21">
        <v>0.93181144381855896</v>
      </c>
      <c r="AP33" s="21">
        <v>0.10388050508161301</v>
      </c>
      <c r="AQ33" s="21">
        <v>0.79402071563088505</v>
      </c>
      <c r="AR33" s="21">
        <v>14.665217391304299</v>
      </c>
      <c r="AS33" s="21">
        <v>2.0065437239738202</v>
      </c>
      <c r="AT33" s="21">
        <v>0.57693836978131197</v>
      </c>
      <c r="AU33" s="21">
        <v>2.60806261662231</v>
      </c>
      <c r="AV33" s="21">
        <v>2.60806261662231</v>
      </c>
      <c r="AW33" s="21">
        <v>14.2814363484087</v>
      </c>
      <c r="AX33" s="21">
        <v>16.950333001988</v>
      </c>
      <c r="AY33" s="21">
        <v>54.254008908685897</v>
      </c>
      <c r="AZ33" s="21">
        <v>50.5545063741476</v>
      </c>
      <c r="BA33" s="21">
        <v>50.5545063741476</v>
      </c>
      <c r="BB33" s="21">
        <v>2.6555521703114602</v>
      </c>
      <c r="BC33" s="21">
        <v>14.2814363484087</v>
      </c>
      <c r="BD33" s="21">
        <v>8.5092483096592293E-3</v>
      </c>
      <c r="BE33" s="21">
        <v>51.296222690181601</v>
      </c>
      <c r="BF33" s="21">
        <v>2.60806261662231</v>
      </c>
    </row>
    <row r="34" spans="1:58" x14ac:dyDescent="0.2">
      <c r="A34" s="21" t="s">
        <v>58</v>
      </c>
      <c r="B34" s="22">
        <v>42763</v>
      </c>
      <c r="C34" s="21">
        <v>2017</v>
      </c>
      <c r="D34" s="21" t="s">
        <v>121</v>
      </c>
      <c r="E34" s="21">
        <v>3.67236216311432</v>
      </c>
      <c r="F34" s="21">
        <v>3.6166989607186801</v>
      </c>
      <c r="G34" s="21">
        <v>0.47991897128765099</v>
      </c>
      <c r="H34" s="21">
        <v>69.5906735751295</v>
      </c>
      <c r="I34" s="21">
        <v>26.431226765799199</v>
      </c>
      <c r="J34" s="21">
        <v>96.021900340928696</v>
      </c>
      <c r="K34" s="21">
        <v>20.011617100371701</v>
      </c>
      <c r="L34" s="21">
        <v>76.010283240557001</v>
      </c>
      <c r="M34" s="21">
        <v>0.62832469775474897</v>
      </c>
      <c r="N34" s="21">
        <v>0.249827288428324</v>
      </c>
      <c r="O34" s="21">
        <v>0.25587219343695999</v>
      </c>
      <c r="P34" s="21">
        <v>0.202763385146804</v>
      </c>
      <c r="Q34" s="21">
        <v>0.207559905501181</v>
      </c>
      <c r="R34" s="21">
        <v>1.85983144287434E-2</v>
      </c>
      <c r="S34" s="21">
        <v>3.67921276128991E-2</v>
      </c>
      <c r="T34" s="21">
        <v>2.7940892408730902E-2</v>
      </c>
      <c r="U34" s="21">
        <v>0.79244009449881803</v>
      </c>
      <c r="V34" s="21">
        <v>1.0241963359834001</v>
      </c>
      <c r="W34" s="21">
        <v>0.249827288428324</v>
      </c>
      <c r="X34" s="21">
        <v>0.27661428299854202</v>
      </c>
      <c r="Y34" s="21">
        <v>0.54721238522047</v>
      </c>
      <c r="Z34" s="21">
        <v>0.32316601088143898</v>
      </c>
      <c r="AA34" s="21">
        <v>0.35367632165282498</v>
      </c>
      <c r="AB34" s="21">
        <v>13.031531531531501</v>
      </c>
      <c r="AC34" s="21">
        <v>0.108012141343565</v>
      </c>
      <c r="AD34" s="21">
        <v>1.9782506502867501</v>
      </c>
      <c r="AE34" s="21">
        <v>1.2932767478222</v>
      </c>
      <c r="AF34" s="21">
        <v>4.4973876698014603</v>
      </c>
      <c r="AG34" s="21">
        <v>3.40506329113924</v>
      </c>
      <c r="AH34" s="21">
        <v>3.3839859731151298</v>
      </c>
      <c r="AI34" s="21">
        <v>9.1724225334262693E-2</v>
      </c>
      <c r="AJ34" s="21">
        <v>0.752143569292123</v>
      </c>
      <c r="AK34" s="21">
        <v>0.70209371884346905</v>
      </c>
      <c r="AL34" s="21">
        <v>14.326021934197399</v>
      </c>
      <c r="AM34" s="21">
        <v>0.55536626916524701</v>
      </c>
      <c r="AN34" s="21">
        <v>0.32573402417962</v>
      </c>
      <c r="AO34" s="21">
        <v>0.93345705196182305</v>
      </c>
      <c r="AP34" s="21">
        <v>0.108012141343565</v>
      </c>
      <c r="AQ34" s="21">
        <v>0.84745001123343</v>
      </c>
      <c r="AR34" s="21">
        <v>15.027888446215099</v>
      </c>
      <c r="AS34" s="21">
        <v>2.4257234726688099</v>
      </c>
      <c r="AT34" s="21">
        <v>0.55536626916524701</v>
      </c>
      <c r="AU34" s="21">
        <v>2.4344965370271701</v>
      </c>
      <c r="AV34" s="21">
        <v>2.4344965370271701</v>
      </c>
      <c r="AW34" s="21">
        <v>13.4166407599309</v>
      </c>
      <c r="AX34" s="21">
        <v>16.5422380749574</v>
      </c>
      <c r="AY34" s="21">
        <v>44.125163305878999</v>
      </c>
      <c r="AZ34" s="21">
        <v>41.188944856839797</v>
      </c>
      <c r="BA34" s="21">
        <v>41.188944856839797</v>
      </c>
      <c r="BB34" s="21">
        <v>7.6094295144804498</v>
      </c>
      <c r="BC34" s="21">
        <v>13.4166407599309</v>
      </c>
      <c r="BD34" s="21">
        <v>8.3931549444629296E-3</v>
      </c>
      <c r="BE34" s="21">
        <v>48.080595014741299</v>
      </c>
      <c r="BF34" s="21">
        <v>2.4344965370271701</v>
      </c>
    </row>
    <row r="35" spans="1:58" x14ac:dyDescent="0.2">
      <c r="A35" s="21" t="s">
        <v>58</v>
      </c>
      <c r="B35" s="22">
        <v>42672</v>
      </c>
      <c r="C35" s="21">
        <v>2017</v>
      </c>
      <c r="D35" s="21" t="s">
        <v>120</v>
      </c>
      <c r="E35" s="21">
        <v>3.58103975535168</v>
      </c>
      <c r="F35" s="21">
        <v>3.5303872162639398</v>
      </c>
      <c r="G35" s="21">
        <v>0.36968600594391998</v>
      </c>
      <c r="H35" s="21">
        <v>68.097474093264196</v>
      </c>
      <c r="I35" s="21">
        <v>23.688451208594401</v>
      </c>
      <c r="J35" s="21">
        <v>91.785925301858697</v>
      </c>
      <c r="K35" s="21">
        <v>20.062667860340198</v>
      </c>
      <c r="L35" s="21">
        <v>71.723257441518498</v>
      </c>
      <c r="M35" s="21">
        <v>0.63827720207253802</v>
      </c>
      <c r="N35" s="21">
        <v>0.23291774611398899</v>
      </c>
      <c r="O35" s="21">
        <v>0.23907059585492199</v>
      </c>
      <c r="P35" s="21">
        <v>0.18798575129533601</v>
      </c>
      <c r="Q35" s="21">
        <v>0.21368100237047</v>
      </c>
      <c r="R35" s="21">
        <v>1.83866906332401E-2</v>
      </c>
      <c r="S35" s="21">
        <v>3.6617097440587797E-2</v>
      </c>
      <c r="T35" s="21">
        <v>2.79130687882021E-2</v>
      </c>
      <c r="U35" s="21">
        <v>0.78631899762952895</v>
      </c>
      <c r="V35" s="21">
        <v>1.02641640597844</v>
      </c>
      <c r="W35" s="21">
        <v>0.23291774611398899</v>
      </c>
      <c r="X35" s="21">
        <v>0.27547570217045297</v>
      </c>
      <c r="Y35" s="21">
        <v>0.54860990648605101</v>
      </c>
      <c r="Z35" s="21">
        <v>0.32573075164545301</v>
      </c>
      <c r="AA35" s="21">
        <v>0.35425958738111202</v>
      </c>
      <c r="AB35" s="21">
        <v>14.530303030302999</v>
      </c>
      <c r="AC35" s="21">
        <v>7.8473080571445003E-2</v>
      </c>
      <c r="AD35" s="21">
        <v>1.9915001655811899</v>
      </c>
      <c r="AE35" s="21">
        <v>1.32163492403167</v>
      </c>
      <c r="AF35" s="21">
        <v>4.4859437751003997</v>
      </c>
      <c r="AG35" s="21">
        <v>3.7993197278911501</v>
      </c>
      <c r="AH35" s="21">
        <v>3.5301514718490998</v>
      </c>
      <c r="AI35" s="21">
        <v>9.7808958958562606E-2</v>
      </c>
      <c r="AJ35" s="21">
        <v>0.54306743584642903</v>
      </c>
      <c r="AK35" s="21">
        <v>0.48836284066043301</v>
      </c>
      <c r="AL35" s="21">
        <v>14.117366222398999</v>
      </c>
      <c r="AM35" s="21">
        <v>0.56330749354005105</v>
      </c>
      <c r="AN35" s="21">
        <v>0.22101683937823799</v>
      </c>
      <c r="AO35" s="21">
        <v>0.89926739926739896</v>
      </c>
      <c r="AP35" s="21">
        <v>7.8473080571445003E-2</v>
      </c>
      <c r="AQ35" s="21">
        <v>0.65703971119133497</v>
      </c>
      <c r="AR35" s="21">
        <v>9.9272727272727206</v>
      </c>
      <c r="AS35" s="21">
        <v>1.7245735944409299</v>
      </c>
      <c r="AT35" s="21">
        <v>0.56330749354005105</v>
      </c>
      <c r="AU35" s="21">
        <v>2.4249906170658999</v>
      </c>
      <c r="AV35" s="21">
        <v>2.4249906170658999</v>
      </c>
      <c r="AW35" s="21">
        <v>12.449476198186501</v>
      </c>
      <c r="AX35" s="21">
        <v>16.556409345391899</v>
      </c>
      <c r="AY35" s="21">
        <v>62.637853360488798</v>
      </c>
      <c r="AZ35" s="21">
        <v>56.328179487179398</v>
      </c>
      <c r="BA35" s="21">
        <v>56.328179487179398</v>
      </c>
      <c r="BB35" s="21">
        <v>-0.92715892334194605</v>
      </c>
      <c r="BC35" s="21">
        <v>12.449476198186501</v>
      </c>
      <c r="BD35" s="21">
        <v>8.5058825526205493E-3</v>
      </c>
      <c r="BE35" s="21">
        <v>47.995181333333299</v>
      </c>
      <c r="BF35" s="21">
        <v>2.4249906170658999</v>
      </c>
    </row>
    <row r="36" spans="1:58" x14ac:dyDescent="0.2">
      <c r="A36" s="21" t="s">
        <v>58</v>
      </c>
      <c r="B36" s="22">
        <v>42581</v>
      </c>
      <c r="C36" s="21">
        <v>2016</v>
      </c>
      <c r="D36" s="21" t="s">
        <v>123</v>
      </c>
      <c r="E36" s="21">
        <v>3.1600096342980999</v>
      </c>
      <c r="F36" s="21">
        <v>3.1111557143430599</v>
      </c>
      <c r="G36" s="21">
        <v>0.30633053671068999</v>
      </c>
      <c r="H36" s="21">
        <v>72.061243867700497</v>
      </c>
      <c r="I36" s="21">
        <v>23.4891700621917</v>
      </c>
      <c r="J36" s="21">
        <v>95.550413929892301</v>
      </c>
      <c r="K36" s="21">
        <v>20.381728500965</v>
      </c>
      <c r="L36" s="21">
        <v>75.168685428927205</v>
      </c>
      <c r="M36" s="21">
        <v>0.63103339135939196</v>
      </c>
      <c r="N36" s="21">
        <v>0.26135464472226599</v>
      </c>
      <c r="O36" s="21">
        <v>0.26855515113150802</v>
      </c>
      <c r="P36" s="21">
        <v>0.22258268713404</v>
      </c>
      <c r="Q36" s="21">
        <v>0.17118444313494399</v>
      </c>
      <c r="R36" s="21">
        <v>2.3123335415776099E-2</v>
      </c>
      <c r="S36" s="21">
        <v>4.42399937092081E-2</v>
      </c>
      <c r="T36" s="21">
        <v>3.4142710949855798E-2</v>
      </c>
      <c r="U36" s="21">
        <v>0.82881555686505604</v>
      </c>
      <c r="V36" s="21">
        <v>1.02755071147441</v>
      </c>
      <c r="W36" s="21">
        <v>0.26135464472226599</v>
      </c>
      <c r="X36" s="21">
        <v>0.235450300858185</v>
      </c>
      <c r="Y36" s="21">
        <v>0.45046787764409801</v>
      </c>
      <c r="Z36" s="21">
        <v>0.27800109006676599</v>
      </c>
      <c r="AA36" s="21">
        <v>0.31056728976015902</v>
      </c>
      <c r="AB36" s="21">
        <v>18.350000000000001</v>
      </c>
      <c r="AC36" s="21">
        <v>0.133296093286317</v>
      </c>
      <c r="AD36" s="21">
        <v>1.9132185263820001</v>
      </c>
      <c r="AE36" s="21">
        <v>1.24893764205949</v>
      </c>
      <c r="AF36" s="21">
        <v>4.4157196969696901</v>
      </c>
      <c r="AG36" s="21">
        <v>3.8315529991782999</v>
      </c>
      <c r="AH36" s="21">
        <v>3.6046776953793498</v>
      </c>
      <c r="AI36" s="21">
        <v>0.103886495906355</v>
      </c>
      <c r="AJ36" s="21">
        <v>0.75874403815580205</v>
      </c>
      <c r="AK36" s="21">
        <v>0.70588235294117596</v>
      </c>
      <c r="AL36" s="21">
        <v>13.067567567567499</v>
      </c>
      <c r="AM36" s="21">
        <v>0.46533949520085299</v>
      </c>
      <c r="AN36" s="21">
        <v>0.30210476341193199</v>
      </c>
      <c r="AO36" s="21">
        <v>0.93033001571503404</v>
      </c>
      <c r="AP36" s="21">
        <v>0.133296093286317</v>
      </c>
      <c r="AQ36" s="21">
        <v>0.91778846153846105</v>
      </c>
      <c r="AR36" s="21">
        <v>14.353383458646601</v>
      </c>
      <c r="AS36" s="21">
        <v>2.4241269841269801</v>
      </c>
      <c r="AT36" s="21">
        <v>0.46533949520085299</v>
      </c>
      <c r="AU36" s="21">
        <v>2.41608807108594</v>
      </c>
      <c r="AV36" s="21">
        <v>2.41608807108594</v>
      </c>
      <c r="AW36" s="21">
        <v>12.1559550561797</v>
      </c>
      <c r="AX36" s="21">
        <v>13.6533025239957</v>
      </c>
      <c r="AY36" s="21">
        <v>43.250833333333297</v>
      </c>
      <c r="AZ36" s="21">
        <v>40.237548454688302</v>
      </c>
      <c r="BA36" s="21">
        <v>40.237548454688302</v>
      </c>
      <c r="BB36" s="21">
        <v>0.71300579847533196</v>
      </c>
      <c r="BC36" s="21">
        <v>12.1559550561797</v>
      </c>
      <c r="BD36" s="21">
        <v>8.5206398668566993E-3</v>
      </c>
      <c r="BE36" s="21">
        <v>41.799655337482001</v>
      </c>
      <c r="BF36" s="21">
        <v>2.41608807108594</v>
      </c>
    </row>
    <row r="37" spans="1:58" x14ac:dyDescent="0.2">
      <c r="A37" s="21" t="s">
        <v>58</v>
      </c>
      <c r="B37" s="22">
        <v>42490</v>
      </c>
      <c r="C37" s="21">
        <v>2016</v>
      </c>
      <c r="D37" s="21" t="s">
        <v>122</v>
      </c>
      <c r="E37" s="21">
        <v>3.2733824938549301</v>
      </c>
      <c r="F37" s="21">
        <v>3.2174311544390202</v>
      </c>
      <c r="G37" s="21">
        <v>0.37057867766529101</v>
      </c>
      <c r="H37" s="21">
        <v>65.722499999999997</v>
      </c>
      <c r="I37" s="21">
        <v>28.247254031315698</v>
      </c>
      <c r="J37" s="21">
        <v>93.969754031315702</v>
      </c>
      <c r="K37" s="21">
        <v>21.180182285580699</v>
      </c>
      <c r="L37" s="21">
        <v>72.789571745734904</v>
      </c>
      <c r="M37" s="21">
        <v>0.64341666666666597</v>
      </c>
      <c r="N37" s="21">
        <v>0.24866666666666601</v>
      </c>
      <c r="O37" s="21">
        <v>0.25691666666666602</v>
      </c>
      <c r="P37" s="21">
        <v>0.19575000000000001</v>
      </c>
      <c r="Q37" s="21">
        <v>0.23807979240999</v>
      </c>
      <c r="R37" s="21">
        <v>1.9797056989229098E-2</v>
      </c>
      <c r="S37" s="21">
        <v>3.7669585297796501E-2</v>
      </c>
      <c r="T37" s="21">
        <v>3.1526344148503402E-2</v>
      </c>
      <c r="U37" s="21">
        <v>0.761920207590009</v>
      </c>
      <c r="V37" s="21">
        <v>1.03317694369973</v>
      </c>
      <c r="W37" s="21">
        <v>0.24866666666666601</v>
      </c>
      <c r="X37" s="21">
        <v>0.240994825290339</v>
      </c>
      <c r="Y37" s="21">
        <v>0.45856185252894499</v>
      </c>
      <c r="Z37" s="21">
        <v>0.28149880745255701</v>
      </c>
      <c r="AA37" s="21">
        <v>0.31439314810946301</v>
      </c>
      <c r="AB37" s="21">
        <v>17.051428571428499</v>
      </c>
      <c r="AC37" s="21">
        <v>0.107151599930057</v>
      </c>
      <c r="AD37" s="21">
        <v>1.9027871323647301</v>
      </c>
      <c r="AE37" s="21">
        <v>1.36939404313591</v>
      </c>
      <c r="AF37" s="21">
        <v>4.2492552135054602</v>
      </c>
      <c r="AG37" s="21">
        <v>3.1861504095308999</v>
      </c>
      <c r="AH37" s="21">
        <v>3.4003967129498398</v>
      </c>
      <c r="AI37" s="21">
        <v>0.101134390749574</v>
      </c>
      <c r="AJ37" s="21">
        <v>0.60890302066772595</v>
      </c>
      <c r="AK37" s="21">
        <v>0.54848966613672501</v>
      </c>
      <c r="AL37" s="21">
        <v>12.6216216216216</v>
      </c>
      <c r="AM37" s="21">
        <v>0.55683269476372899</v>
      </c>
      <c r="AN37" s="21">
        <v>0.25533333333333302</v>
      </c>
      <c r="AO37" s="21">
        <v>0.90078328981723199</v>
      </c>
      <c r="AP37" s="21">
        <v>0.107151599930057</v>
      </c>
      <c r="AQ37" s="21">
        <v>0.73583093179634895</v>
      </c>
      <c r="AR37" s="21">
        <v>10.078947368421</v>
      </c>
      <c r="AS37" s="21">
        <v>1.90074441687344</v>
      </c>
      <c r="AT37" s="21">
        <v>0.55683269476372899</v>
      </c>
      <c r="AU37" s="21">
        <v>2.2183148914333302</v>
      </c>
      <c r="AV37" s="21">
        <v>2.2183148914333302</v>
      </c>
      <c r="AW37" s="21">
        <v>11.527473333333299</v>
      </c>
      <c r="AX37" s="21">
        <v>14.7221881651766</v>
      </c>
      <c r="AY37" s="21">
        <v>50.1194492753623</v>
      </c>
      <c r="AZ37" s="21">
        <v>45.146762402088697</v>
      </c>
      <c r="BA37" s="21">
        <v>45.146762402088697</v>
      </c>
      <c r="BB37" s="21">
        <v>-0.60851711082730198</v>
      </c>
      <c r="BC37" s="21">
        <v>11.527473333333299</v>
      </c>
      <c r="BD37" s="21">
        <v>9.4556714076111503E-3</v>
      </c>
      <c r="BE37" s="21">
        <v>41.597704659120801</v>
      </c>
      <c r="BF37" s="21">
        <v>2.2183148914333302</v>
      </c>
    </row>
    <row r="38" spans="1:58" x14ac:dyDescent="0.2">
      <c r="A38" s="21" t="s">
        <v>58</v>
      </c>
      <c r="B38" s="22">
        <v>42392</v>
      </c>
      <c r="C38" s="21">
        <v>2016</v>
      </c>
      <c r="D38" s="21" t="s">
        <v>121</v>
      </c>
      <c r="E38" s="21">
        <v>3.28983727356463</v>
      </c>
      <c r="F38" s="21">
        <v>3.2300978113075098</v>
      </c>
      <c r="G38" s="21">
        <v>0.27694197113908497</v>
      </c>
      <c r="H38" s="21">
        <v>66.524691875576394</v>
      </c>
      <c r="I38" s="21">
        <v>27.2703003337041</v>
      </c>
      <c r="J38" s="21">
        <v>93.794992209280494</v>
      </c>
      <c r="K38" s="21">
        <v>19.261401557285801</v>
      </c>
      <c r="L38" s="21">
        <v>74.533590651994601</v>
      </c>
      <c r="M38" s="21">
        <v>0.62312400435985504</v>
      </c>
      <c r="N38" s="21">
        <v>0.27618009558145301</v>
      </c>
      <c r="O38" s="21">
        <v>0.27718621614823502</v>
      </c>
      <c r="P38" s="21">
        <v>0.26385511863838301</v>
      </c>
      <c r="Q38" s="21">
        <v>4.8094373865698703E-2</v>
      </c>
      <c r="R38" s="21">
        <v>2.7938069281440301E-2</v>
      </c>
      <c r="S38" s="21">
        <v>5.1693551036499197E-2</v>
      </c>
      <c r="T38" s="21">
        <v>3.6663958238259999E-2</v>
      </c>
      <c r="U38" s="21">
        <v>0.95190562613430096</v>
      </c>
      <c r="V38" s="21">
        <v>1.00364298724954</v>
      </c>
      <c r="W38" s="21">
        <v>0.27618009558145301</v>
      </c>
      <c r="X38" s="21">
        <v>0.21838213099909401</v>
      </c>
      <c r="Y38" s="21">
        <v>0.40407043595387498</v>
      </c>
      <c r="Z38" s="21">
        <v>0.261807467048224</v>
      </c>
      <c r="AA38" s="21">
        <v>0.28778501819202801</v>
      </c>
      <c r="AB38" s="21">
        <v>20.3333333333333</v>
      </c>
      <c r="AC38" s="21">
        <v>0.159437375503069</v>
      </c>
      <c r="AD38" s="21">
        <v>1.8502907454252699</v>
      </c>
      <c r="AE38" s="21">
        <v>1.35288112522686</v>
      </c>
      <c r="AF38" s="21">
        <v>4.6725571725571697</v>
      </c>
      <c r="AG38" s="21">
        <v>3.3002936857562402</v>
      </c>
      <c r="AH38" s="21">
        <v>3.5224453632604802</v>
      </c>
      <c r="AI38" s="21">
        <v>0.105884128477832</v>
      </c>
      <c r="AJ38" s="21">
        <v>0.77357001972386497</v>
      </c>
      <c r="AK38" s="21">
        <v>0.71163708086785005</v>
      </c>
      <c r="AL38" s="21">
        <v>11.9082840236686</v>
      </c>
      <c r="AM38" s="21">
        <v>0.33841754051477502</v>
      </c>
      <c r="AN38" s="21">
        <v>0.32883373857633902</v>
      </c>
      <c r="AO38" s="21">
        <v>0.91993880673125905</v>
      </c>
      <c r="AP38" s="21">
        <v>0.159437375503069</v>
      </c>
      <c r="AQ38" s="21">
        <v>1.30385638297872</v>
      </c>
      <c r="AR38" s="21">
        <v>12.490445859872599</v>
      </c>
      <c r="AS38" s="21">
        <v>2.84408992023205</v>
      </c>
      <c r="AT38" s="21">
        <v>0.33841754051477502</v>
      </c>
      <c r="AU38" s="21">
        <v>1.9462843720227301</v>
      </c>
      <c r="AV38" s="21">
        <v>1.9462843720227301</v>
      </c>
      <c r="AW38" s="21">
        <v>9.9342584052989</v>
      </c>
      <c r="AX38" s="21">
        <v>9.4126072449952307</v>
      </c>
      <c r="AY38" s="21">
        <v>32.839772727272702</v>
      </c>
      <c r="AZ38" s="21">
        <v>30.210581336053</v>
      </c>
      <c r="BA38" s="21">
        <v>30.210581336053</v>
      </c>
      <c r="BB38" s="21">
        <v>0.32271796268554997</v>
      </c>
      <c r="BC38" s="21">
        <v>9.9342584052989</v>
      </c>
      <c r="BD38" s="21">
        <v>8.9884112793167693E-3</v>
      </c>
      <c r="BE38" s="21">
        <v>34.485854765506801</v>
      </c>
      <c r="BF38" s="21">
        <v>1.9462843720227301</v>
      </c>
    </row>
    <row r="39" spans="1:58" x14ac:dyDescent="0.2">
      <c r="A39" s="21" t="s">
        <v>58</v>
      </c>
      <c r="B39" s="22">
        <v>42301</v>
      </c>
      <c r="C39" s="21">
        <v>2016</v>
      </c>
      <c r="D39" s="21" t="s">
        <v>120</v>
      </c>
      <c r="E39" s="21">
        <v>3.3459728506787298</v>
      </c>
      <c r="F39" s="21">
        <v>3.27891402714932</v>
      </c>
      <c r="G39" s="21">
        <v>0.26054298642533902</v>
      </c>
      <c r="H39" s="21">
        <v>65.417126636177201</v>
      </c>
      <c r="I39" s="21">
        <v>27.501030927835</v>
      </c>
      <c r="J39" s="21">
        <v>92.918157564012304</v>
      </c>
      <c r="K39" s="21">
        <v>20.764948453608199</v>
      </c>
      <c r="L39" s="21">
        <v>72.153209110404006</v>
      </c>
      <c r="M39" s="21">
        <v>0.61756820690742698</v>
      </c>
      <c r="N39" s="21">
        <v>0.242785049676707</v>
      </c>
      <c r="O39" s="21">
        <v>0.24735846081059701</v>
      </c>
      <c r="P39" s="21">
        <v>0.191610156126793</v>
      </c>
      <c r="Q39" s="21">
        <v>0.22537456168313599</v>
      </c>
      <c r="R39" s="21">
        <v>2.1740491889812301E-2</v>
      </c>
      <c r="S39" s="21">
        <v>4.0510127531882899E-2</v>
      </c>
      <c r="T39" s="21">
        <v>3.4335864753047098E-2</v>
      </c>
      <c r="U39" s="21">
        <v>0.77462543831686304</v>
      </c>
      <c r="V39" s="21">
        <v>1.0188372848327301</v>
      </c>
      <c r="W39" s="21">
        <v>0.242785049676707</v>
      </c>
      <c r="X39" s="21">
        <v>0.220276811036654</v>
      </c>
      <c r="Y39" s="21">
        <v>0.41045261315328802</v>
      </c>
      <c r="Z39" s="21">
        <v>0.26470047438679001</v>
      </c>
      <c r="AA39" s="21">
        <v>0.29100772994822999</v>
      </c>
      <c r="AB39" s="21">
        <v>19.364779874213799</v>
      </c>
      <c r="AC39" s="21">
        <v>0.112343121725356</v>
      </c>
      <c r="AD39" s="21">
        <v>1.8633491706259899</v>
      </c>
      <c r="AE39" s="21">
        <v>1.3757865046647799</v>
      </c>
      <c r="AF39" s="21">
        <v>4.33422698838248</v>
      </c>
      <c r="AG39" s="21">
        <v>3.27260458839406</v>
      </c>
      <c r="AH39" s="21">
        <v>3.7901972504482901</v>
      </c>
      <c r="AI39" s="21">
        <v>0.11346210623316901</v>
      </c>
      <c r="AJ39" s="21">
        <v>0.54448818897637796</v>
      </c>
      <c r="AK39" s="21">
        <v>0.49291338582677102</v>
      </c>
      <c r="AL39" s="21">
        <v>11.6352362204724</v>
      </c>
      <c r="AM39" s="21">
        <v>0.43950617283950599</v>
      </c>
      <c r="AN39" s="21">
        <v>0.21810439993691799</v>
      </c>
      <c r="AO39" s="21">
        <v>0.90527838033260999</v>
      </c>
      <c r="AP39" s="21">
        <v>0.112343121725356</v>
      </c>
      <c r="AQ39" s="21">
        <v>0.91377601585728396</v>
      </c>
      <c r="AR39" s="21">
        <v>10.5572519083969</v>
      </c>
      <c r="AS39" s="21">
        <v>2.0796992481203</v>
      </c>
      <c r="AT39" s="21">
        <v>0.43950617283950599</v>
      </c>
      <c r="AU39" s="21">
        <v>2.48558806368258</v>
      </c>
      <c r="AV39" s="21">
        <v>2.48558806368258</v>
      </c>
      <c r="AW39" s="21">
        <v>11.7566629869105</v>
      </c>
      <c r="AX39" s="21">
        <v>15.339300411522601</v>
      </c>
      <c r="AY39" s="21">
        <v>59.543929712459999</v>
      </c>
      <c r="AZ39" s="21">
        <v>53.903832248734602</v>
      </c>
      <c r="BA39" s="21">
        <v>53.903832248734602</v>
      </c>
      <c r="BB39" s="21">
        <v>3.5280390946501998</v>
      </c>
      <c r="BC39" s="21">
        <v>11.7566629869105</v>
      </c>
      <c r="BD39" s="21">
        <v>7.1630739513608398E-3</v>
      </c>
      <c r="BE39" s="21">
        <v>45.005627009646297</v>
      </c>
      <c r="BF39" s="21">
        <v>2.48558806368258</v>
      </c>
    </row>
    <row r="40" spans="1:58" x14ac:dyDescent="0.2">
      <c r="A40" s="21" t="s">
        <v>58</v>
      </c>
      <c r="B40" s="22">
        <v>42210</v>
      </c>
      <c r="C40" s="21">
        <v>2015</v>
      </c>
      <c r="D40" s="21" t="s">
        <v>123</v>
      </c>
      <c r="E40" s="21">
        <v>3.2291834229352698</v>
      </c>
      <c r="F40" s="21">
        <v>3.16030986750201</v>
      </c>
      <c r="G40" s="21">
        <v>0.29111459171146697</v>
      </c>
      <c r="H40" s="21">
        <v>68.920812894183598</v>
      </c>
      <c r="I40" s="21">
        <v>28.655577299412901</v>
      </c>
      <c r="J40" s="21">
        <v>97.576390193596495</v>
      </c>
      <c r="K40" s="21">
        <v>19.4442270058708</v>
      </c>
      <c r="L40" s="21">
        <v>78.132163187725595</v>
      </c>
      <c r="M40" s="21">
        <v>0.60211788522930698</v>
      </c>
      <c r="N40" s="21">
        <v>0.22432453476601999</v>
      </c>
      <c r="O40" s="21">
        <v>0.22837343299852</v>
      </c>
      <c r="P40" s="21">
        <v>0.180565288483999</v>
      </c>
      <c r="Q40" s="21">
        <v>0.20934197067848601</v>
      </c>
      <c r="R40" s="21">
        <v>2.0435138921934E-2</v>
      </c>
      <c r="S40" s="21">
        <v>3.8839667040715398E-2</v>
      </c>
      <c r="T40" s="21">
        <v>3.2061697344699401E-2</v>
      </c>
      <c r="U40" s="21">
        <v>0.79065802932151297</v>
      </c>
      <c r="V40" s="21">
        <v>1.01804928844151</v>
      </c>
      <c r="W40" s="21">
        <v>0.22432453476601999</v>
      </c>
      <c r="X40" s="21">
        <v>0.22342066072734601</v>
      </c>
      <c r="Y40" s="21">
        <v>0.42464032692984</v>
      </c>
      <c r="Z40" s="21">
        <v>0.26436597506283499</v>
      </c>
      <c r="AA40" s="21">
        <v>0.29806844499829499</v>
      </c>
      <c r="AB40" s="21">
        <v>19.335570469798601</v>
      </c>
      <c r="AC40" s="21">
        <v>0.16320896111067201</v>
      </c>
      <c r="AD40" s="21">
        <v>1.9006314167517999</v>
      </c>
      <c r="AE40" s="21">
        <v>1.30584646670055</v>
      </c>
      <c r="AF40" s="21">
        <v>4.6286231884057898</v>
      </c>
      <c r="AG40" s="21">
        <v>3.1407498463429602</v>
      </c>
      <c r="AH40" s="21">
        <v>3.8544417767106798</v>
      </c>
      <c r="AI40" s="21">
        <v>0.11317313030375099</v>
      </c>
      <c r="AJ40" s="21">
        <v>0.813605977192292</v>
      </c>
      <c r="AK40" s="21">
        <v>0.75068816358631496</v>
      </c>
      <c r="AL40" s="21">
        <v>11.8788832088084</v>
      </c>
      <c r="AM40" s="21">
        <v>0.460974557999137</v>
      </c>
      <c r="AN40" s="21">
        <v>0.32219886319395702</v>
      </c>
      <c r="AO40" s="21">
        <v>0.92266795553407399</v>
      </c>
      <c r="AP40" s="21">
        <v>0.16320896111067201</v>
      </c>
      <c r="AQ40" s="21">
        <v>1.0618424429047899</v>
      </c>
      <c r="AR40" s="21">
        <v>12.93125</v>
      </c>
      <c r="AS40" s="21">
        <v>2.9791216702663701</v>
      </c>
      <c r="AT40" s="21">
        <v>0.460974557999137</v>
      </c>
      <c r="AU40" s="21">
        <v>2.4191870299964799</v>
      </c>
      <c r="AV40" s="21">
        <v>2.4191870299964799</v>
      </c>
      <c r="AW40" s="21">
        <v>11.2467803472708</v>
      </c>
      <c r="AX40" s="21">
        <v>15.571625700733</v>
      </c>
      <c r="AY40" s="21">
        <v>37.831953902566703</v>
      </c>
      <c r="AZ40" s="21">
        <v>34.906331561140597</v>
      </c>
      <c r="BA40" s="21">
        <v>34.906331561140597</v>
      </c>
      <c r="BB40" s="21">
        <v>-3.7371901681759399</v>
      </c>
      <c r="BC40" s="21">
        <v>11.2467803472708</v>
      </c>
      <c r="BD40" s="21">
        <v>7.4008739816009703E-3</v>
      </c>
      <c r="BE40" s="21">
        <v>43.643021698365899</v>
      </c>
      <c r="BF40" s="21">
        <v>2.4191870299964799</v>
      </c>
    </row>
    <row r="41" spans="1:58" x14ac:dyDescent="0.2">
      <c r="A41" s="21" t="s">
        <v>58</v>
      </c>
      <c r="B41" s="22">
        <v>42119</v>
      </c>
      <c r="C41" s="21">
        <v>2015</v>
      </c>
      <c r="D41" s="21" t="s">
        <v>122</v>
      </c>
      <c r="E41" s="21">
        <v>2.9826199182619901</v>
      </c>
      <c r="F41" s="21">
        <v>2.90690471069047</v>
      </c>
      <c r="G41" s="21">
        <v>0.166487416648741</v>
      </c>
      <c r="H41" s="21">
        <v>67.753975446980306</v>
      </c>
      <c r="I41" s="21">
        <v>34.345186470077998</v>
      </c>
      <c r="J41" s="21">
        <v>102.099161917058</v>
      </c>
      <c r="K41" s="21">
        <v>21.816999132697301</v>
      </c>
      <c r="L41" s="21">
        <v>80.282162784361006</v>
      </c>
      <c r="M41" s="21">
        <v>0.62000494356101099</v>
      </c>
      <c r="N41" s="21">
        <v>0.24099859932438</v>
      </c>
      <c r="O41" s="21">
        <v>0.25006179451264698</v>
      </c>
      <c r="P41" s="21">
        <v>0.20079096976188501</v>
      </c>
      <c r="Q41" s="21">
        <v>0.19703459637561699</v>
      </c>
      <c r="R41" s="21">
        <v>2.2944676684367098E-2</v>
      </c>
      <c r="S41" s="21">
        <v>4.1422331004708199E-2</v>
      </c>
      <c r="T41" s="21">
        <v>3.5254980896018799E-2</v>
      </c>
      <c r="U41" s="21">
        <v>0.80296540362438196</v>
      </c>
      <c r="V41" s="21">
        <v>1.0376068376068299</v>
      </c>
      <c r="W41" s="21">
        <v>0.24099859932438</v>
      </c>
      <c r="X41" s="21">
        <v>0.19775543253116401</v>
      </c>
      <c r="Y41" s="21">
        <v>0.35701052130606897</v>
      </c>
      <c r="Z41" s="21">
        <v>0.21991805778384699</v>
      </c>
      <c r="AA41" s="21">
        <v>0.263086037802021</v>
      </c>
      <c r="AB41" s="21">
        <v>21.043165467625901</v>
      </c>
      <c r="AC41" s="21">
        <v>0.144734336316892</v>
      </c>
      <c r="AD41" s="21">
        <v>1.8053133445515199</v>
      </c>
      <c r="AE41" s="21">
        <v>1.3283353398270701</v>
      </c>
      <c r="AF41" s="21">
        <v>4.1252236135956997</v>
      </c>
      <c r="AG41" s="21">
        <v>2.6204545454545398</v>
      </c>
      <c r="AH41" s="21">
        <v>3.7048229548229501</v>
      </c>
      <c r="AI41" s="21">
        <v>0.114271457085828</v>
      </c>
      <c r="AJ41" s="21">
        <v>0.59584476675813403</v>
      </c>
      <c r="AK41" s="21">
        <v>0.52587220697765502</v>
      </c>
      <c r="AL41" s="21">
        <v>10.666209329674601</v>
      </c>
      <c r="AM41" s="21">
        <v>0.439064423471481</v>
      </c>
      <c r="AN41" s="21">
        <v>0.25047375793029503</v>
      </c>
      <c r="AO41" s="21">
        <v>0.88256578947368403</v>
      </c>
      <c r="AP41" s="21">
        <v>0.144734336316892</v>
      </c>
      <c r="AQ41" s="21">
        <v>0.688094160253508</v>
      </c>
      <c r="AR41" s="21">
        <v>8.5154061624649806</v>
      </c>
      <c r="AS41" s="21">
        <v>2.1303433777154801</v>
      </c>
      <c r="AT41" s="21">
        <v>0.439064423471481</v>
      </c>
      <c r="AU41" s="21">
        <v>2.4992714972889298</v>
      </c>
      <c r="AV41" s="21">
        <v>2.4992714972889298</v>
      </c>
      <c r="AW41" s="21">
        <v>12.1149905248413</v>
      </c>
      <c r="AX41" s="21">
        <v>15.084082888797701</v>
      </c>
      <c r="AY41" s="21">
        <v>54.804189340290698</v>
      </c>
      <c r="AZ41" s="21">
        <v>48.368302631578899</v>
      </c>
      <c r="BA41" s="21">
        <v>48.368302631578899</v>
      </c>
      <c r="BB41" s="21">
        <v>7.0895189577349402</v>
      </c>
      <c r="BC41" s="21">
        <v>12.1149905248413</v>
      </c>
      <c r="BD41" s="21">
        <v>7.2769492634775198E-3</v>
      </c>
      <c r="BE41" s="21">
        <v>43.849797008547</v>
      </c>
      <c r="BF41" s="21">
        <v>2.4992714972889298</v>
      </c>
    </row>
    <row r="42" spans="1:58" x14ac:dyDescent="0.2">
      <c r="A42" s="21" t="s">
        <v>58</v>
      </c>
      <c r="B42" s="22">
        <v>42028</v>
      </c>
      <c r="C42" s="21">
        <v>2015</v>
      </c>
      <c r="D42" s="21" t="s">
        <v>121</v>
      </c>
      <c r="E42" s="21">
        <v>3.38833982230208</v>
      </c>
      <c r="F42" s="21">
        <v>3.2940001996605699</v>
      </c>
      <c r="G42" s="21">
        <v>0.23944294699011601</v>
      </c>
      <c r="H42" s="21">
        <v>65.984416890080396</v>
      </c>
      <c r="I42" s="21">
        <v>35.101114321089497</v>
      </c>
      <c r="J42" s="21">
        <v>101.085531211169</v>
      </c>
      <c r="K42" s="21">
        <v>18.349153941394899</v>
      </c>
      <c r="L42" s="21">
        <v>82.736377269775005</v>
      </c>
      <c r="M42" s="21">
        <v>0.59400134048257303</v>
      </c>
      <c r="N42" s="21">
        <v>0.21967158176943699</v>
      </c>
      <c r="O42" s="21">
        <v>0.24070040214477201</v>
      </c>
      <c r="P42" s="21">
        <v>0.20082104557640701</v>
      </c>
      <c r="Q42" s="21">
        <v>0.165680473372781</v>
      </c>
      <c r="R42" s="21">
        <v>2.2845542402927799E-2</v>
      </c>
      <c r="S42" s="21">
        <v>4.1518715466024599E-2</v>
      </c>
      <c r="T42" s="21">
        <v>3.0887757986994599E-2</v>
      </c>
      <c r="U42" s="21">
        <v>0.83431952662721898</v>
      </c>
      <c r="V42" s="21">
        <v>1.09572845156369</v>
      </c>
      <c r="W42" s="21">
        <v>0.21967158176943699</v>
      </c>
      <c r="X42" s="21">
        <v>0.19559291664283901</v>
      </c>
      <c r="Y42" s="21">
        <v>0.35546394609668602</v>
      </c>
      <c r="Z42" s="21">
        <v>0.25409560723514202</v>
      </c>
      <c r="AA42" s="21">
        <v>0.262245223947351</v>
      </c>
      <c r="AB42" s="21">
        <v>18.863309352517899</v>
      </c>
      <c r="AC42" s="21">
        <v>0.14048338368579999</v>
      </c>
      <c r="AD42" s="21">
        <v>1.8173661510747701</v>
      </c>
      <c r="AE42" s="21">
        <v>1.3639584047537401</v>
      </c>
      <c r="AF42" s="21">
        <v>4.9048582995951397</v>
      </c>
      <c r="AG42" s="21">
        <v>2.5640211640211601</v>
      </c>
      <c r="AH42" s="21">
        <v>3.7160647571606402</v>
      </c>
      <c r="AI42" s="21">
        <v>0.11376069842359</v>
      </c>
      <c r="AJ42" s="21">
        <v>0.56341606410005796</v>
      </c>
      <c r="AK42" s="21">
        <v>0.51162790697674398</v>
      </c>
      <c r="AL42" s="21">
        <v>10.361930818839101</v>
      </c>
      <c r="AM42" s="21">
        <v>0.40634125990821801</v>
      </c>
      <c r="AN42" s="21">
        <v>0.241538203753351</v>
      </c>
      <c r="AO42" s="21">
        <v>0.90808185917447104</v>
      </c>
      <c r="AP42" s="21">
        <v>0.14048338368579999</v>
      </c>
      <c r="AQ42" s="21">
        <v>3.3719298245613998</v>
      </c>
      <c r="AR42" s="21">
        <v>10.8792452830188</v>
      </c>
      <c r="AS42" s="21">
        <v>2.32687651331719</v>
      </c>
      <c r="AT42" s="21">
        <v>0.40634125990821801</v>
      </c>
      <c r="AU42" s="21">
        <v>2.5003129925692398</v>
      </c>
      <c r="AV42" s="21">
        <v>2.5003129925692398</v>
      </c>
      <c r="AW42" s="21">
        <v>12.0937139745308</v>
      </c>
      <c r="AX42" s="21">
        <v>15.0553368794326</v>
      </c>
      <c r="AY42" s="21">
        <v>55.137727272727197</v>
      </c>
      <c r="AZ42" s="21">
        <v>50.069569892473098</v>
      </c>
      <c r="BA42" s="21">
        <v>50.069569892473098</v>
      </c>
      <c r="BB42" s="21">
        <v>0.492720116054158</v>
      </c>
      <c r="BC42" s="21">
        <v>12.0937139745308</v>
      </c>
      <c r="BD42" s="21">
        <v>6.7474620986948597E-3</v>
      </c>
      <c r="BE42" s="21">
        <v>43.952655134541402</v>
      </c>
      <c r="BF42" s="21">
        <v>2.5003129925692398</v>
      </c>
    </row>
    <row r="43" spans="1:58" x14ac:dyDescent="0.2">
      <c r="A43" s="21" t="s">
        <v>58</v>
      </c>
      <c r="B43" s="22">
        <v>41937</v>
      </c>
      <c r="C43" s="21">
        <v>2015</v>
      </c>
      <c r="D43" s="21" t="s">
        <v>120</v>
      </c>
      <c r="E43" s="21">
        <v>3.3105305145592299</v>
      </c>
      <c r="F43" s="21">
        <v>3.22696449940167</v>
      </c>
      <c r="G43" s="21">
        <v>0.21873753490227299</v>
      </c>
      <c r="H43" s="21">
        <v>63.503470804409901</v>
      </c>
      <c r="I43" s="21">
        <v>30.708469055374501</v>
      </c>
      <c r="J43" s="21">
        <v>94.211939859784493</v>
      </c>
      <c r="K43" s="21">
        <v>18.725570032573199</v>
      </c>
      <c r="L43" s="21">
        <v>75.486369827211206</v>
      </c>
      <c r="M43" s="21">
        <v>0.598856676194365</v>
      </c>
      <c r="N43" s="21">
        <v>0.19126173948550401</v>
      </c>
      <c r="O43" s="21">
        <v>0.192731727235606</v>
      </c>
      <c r="P43" s="21">
        <v>0.14928542262147801</v>
      </c>
      <c r="Q43" s="21">
        <v>0.22542372881355899</v>
      </c>
      <c r="R43" s="21">
        <v>1.7580642058896999E-2</v>
      </c>
      <c r="S43" s="21">
        <v>3.2231332099091903E-2</v>
      </c>
      <c r="T43" s="21">
        <v>2.7906865899287401E-2</v>
      </c>
      <c r="U43" s="21">
        <v>0.77457627118644001</v>
      </c>
      <c r="V43" s="21">
        <v>1.0076857386848801</v>
      </c>
      <c r="W43" s="21">
        <v>0.19126173948550401</v>
      </c>
      <c r="X43" s="21">
        <v>0.20169651272384501</v>
      </c>
      <c r="Y43" s="21">
        <v>0.36977871815216401</v>
      </c>
      <c r="Z43" s="21">
        <v>0.25697628717411197</v>
      </c>
      <c r="AA43" s="21">
        <v>0.26995507613886399</v>
      </c>
      <c r="AB43" s="21">
        <v>16.848920863309299</v>
      </c>
      <c r="AC43" s="21">
        <v>0.118777417509059</v>
      </c>
      <c r="AD43" s="21">
        <v>1.8333421493432001</v>
      </c>
      <c r="AE43" s="21">
        <v>1.41724537037037</v>
      </c>
      <c r="AF43" s="21">
        <v>4.80626223091976</v>
      </c>
      <c r="AG43" s="21">
        <v>2.9307875894988</v>
      </c>
      <c r="AH43" s="21">
        <v>3.7875038663779699</v>
      </c>
      <c r="AI43" s="21">
        <v>0.117765296505029</v>
      </c>
      <c r="AJ43" s="21">
        <v>0.48728482003129803</v>
      </c>
      <c r="AK43" s="21">
        <v>0.43153364632237801</v>
      </c>
      <c r="AL43" s="21">
        <v>10.1930751173708</v>
      </c>
      <c r="AM43" s="21">
        <v>0.53227571115973704</v>
      </c>
      <c r="AN43" s="21">
        <v>0.203429971416904</v>
      </c>
      <c r="AO43" s="21">
        <v>0.88558811722199904</v>
      </c>
      <c r="AP43" s="21">
        <v>0.118777417509059</v>
      </c>
      <c r="AQ43" s="21">
        <v>1.8356669123065501</v>
      </c>
      <c r="AR43" s="21">
        <v>8.7403508771929808</v>
      </c>
      <c r="AS43" s="21">
        <v>1.98012718600953</v>
      </c>
      <c r="AT43" s="21">
        <v>0.53227571115973704</v>
      </c>
      <c r="AU43" s="21">
        <v>2.1434075641364698</v>
      </c>
      <c r="AV43" s="21">
        <v>2.1434075641364698</v>
      </c>
      <c r="AW43" s="21">
        <v>9.9275916700694093</v>
      </c>
      <c r="AX43" s="21">
        <v>16.6251859956236</v>
      </c>
      <c r="AY43" s="21">
        <v>55.105784224841301</v>
      </c>
      <c r="AZ43" s="21">
        <v>48.801027699718901</v>
      </c>
      <c r="BA43" s="21">
        <v>48.801027699718901</v>
      </c>
      <c r="BB43" s="21">
        <v>-0.91438522975929903</v>
      </c>
      <c r="BC43" s="21">
        <v>9.9275916700694093</v>
      </c>
      <c r="BD43" s="21">
        <v>8.0040564854410006E-3</v>
      </c>
      <c r="BE43" s="21">
        <v>40.054612931284403</v>
      </c>
      <c r="BF43" s="21">
        <v>2.1434075641364698</v>
      </c>
    </row>
    <row r="44" spans="1:58" x14ac:dyDescent="0.2">
      <c r="A44" s="21" t="s">
        <v>58</v>
      </c>
      <c r="B44" s="22">
        <v>41846</v>
      </c>
      <c r="C44" s="21">
        <v>2014</v>
      </c>
      <c r="D44" s="21" t="s">
        <v>123</v>
      </c>
      <c r="E44" s="21">
        <v>3.3880559341713301</v>
      </c>
      <c r="F44" s="21">
        <v>3.3077389065576202</v>
      </c>
      <c r="G44" s="21">
        <v>0.339542632136907</v>
      </c>
      <c r="H44" s="21">
        <v>67.807720320466103</v>
      </c>
      <c r="I44" s="21">
        <v>28.915589660743102</v>
      </c>
      <c r="J44" s="21">
        <v>96.723309981209198</v>
      </c>
      <c r="K44" s="21">
        <v>18.756058158319799</v>
      </c>
      <c r="L44" s="21">
        <v>77.967251822889395</v>
      </c>
      <c r="M44" s="21">
        <v>0.59925548272234297</v>
      </c>
      <c r="N44" s="21">
        <v>0.216962045803997</v>
      </c>
      <c r="O44" s="21">
        <v>0.22481184753580899</v>
      </c>
      <c r="P44" s="21">
        <v>0.181840252488468</v>
      </c>
      <c r="Q44" s="21">
        <v>0.19114470842332601</v>
      </c>
      <c r="R44" s="21">
        <v>2.13727243327562E-2</v>
      </c>
      <c r="S44" s="21">
        <v>3.9656906867157303E-2</v>
      </c>
      <c r="T44" s="21">
        <v>3.1421037210665102E-2</v>
      </c>
      <c r="U44" s="21">
        <v>0.80885529157667302</v>
      </c>
      <c r="V44" s="21">
        <v>1.0361805296531099</v>
      </c>
      <c r="W44" s="21">
        <v>0.216962045803997</v>
      </c>
      <c r="X44" s="21">
        <v>0.19887952517739199</v>
      </c>
      <c r="Y44" s="21">
        <v>0.36901925486666298</v>
      </c>
      <c r="Z44" s="21">
        <v>0.264734888790843</v>
      </c>
      <c r="AA44" s="21">
        <v>0.269550083795281</v>
      </c>
      <c r="AB44" s="21">
        <v>18.880281690140801</v>
      </c>
      <c r="AC44" s="21">
        <v>0.17274857716772599</v>
      </c>
      <c r="AD44" s="21">
        <v>1.85549143149609</v>
      </c>
      <c r="AE44" s="21">
        <v>1.3272824919441399</v>
      </c>
      <c r="AF44" s="21">
        <v>4.7984496124031004</v>
      </c>
      <c r="AG44" s="21">
        <v>3.1125078566939002</v>
      </c>
      <c r="AH44" s="21">
        <v>3.7998154981549801</v>
      </c>
      <c r="AI44" s="21">
        <v>0.11753571632392899</v>
      </c>
      <c r="AJ44" s="21">
        <v>0.70505563146593797</v>
      </c>
      <c r="AK44" s="21">
        <v>0.64161624048409105</v>
      </c>
      <c r="AL44" s="21">
        <v>10.164747218426699</v>
      </c>
      <c r="AM44" s="21">
        <v>0.43346684468179703</v>
      </c>
      <c r="AN44" s="21">
        <v>0.29230395727118202</v>
      </c>
      <c r="AO44" s="21">
        <v>0.910022148394241</v>
      </c>
      <c r="AP44" s="21">
        <v>0.17274857716772599</v>
      </c>
      <c r="AQ44" s="21">
        <v>7.1102362204724399</v>
      </c>
      <c r="AR44" s="21">
        <v>11.113846153846101</v>
      </c>
      <c r="AS44" s="21">
        <v>2.7806004618937599</v>
      </c>
      <c r="AT44" s="21">
        <v>0.43346684468179703</v>
      </c>
      <c r="AU44" s="21">
        <v>2.3480755722631002</v>
      </c>
      <c r="AV44" s="21">
        <v>2.3480755722631002</v>
      </c>
      <c r="AW44" s="21">
        <v>10.7667160313992</v>
      </c>
      <c r="AX44" s="21">
        <v>14.802437694704</v>
      </c>
      <c r="AY44" s="21">
        <v>40.4759081229084</v>
      </c>
      <c r="AZ44" s="21">
        <v>36.833972868217003</v>
      </c>
      <c r="BA44" s="21">
        <v>36.833972868217003</v>
      </c>
      <c r="BB44" s="21">
        <v>3.1085119158878398</v>
      </c>
      <c r="BC44" s="21">
        <v>10.7667160313992</v>
      </c>
      <c r="BD44" s="21">
        <v>7.3208692652846196E-3</v>
      </c>
      <c r="BE44" s="21">
        <v>41.5778904264332</v>
      </c>
      <c r="BF44" s="21">
        <v>2.3480755722631002</v>
      </c>
    </row>
    <row r="45" spans="1:58" x14ac:dyDescent="0.2">
      <c r="A45" s="21" t="s">
        <v>58</v>
      </c>
      <c r="B45" s="22">
        <v>41755</v>
      </c>
      <c r="C45" s="21">
        <v>2014</v>
      </c>
      <c r="D45" s="21" t="s">
        <v>122</v>
      </c>
      <c r="E45" s="21">
        <v>3.4722117202268401</v>
      </c>
      <c r="F45" s="21">
        <v>3.38968403996759</v>
      </c>
      <c r="G45" s="21">
        <v>0.337078044828517</v>
      </c>
      <c r="H45" s="21">
        <v>66.371589432654801</v>
      </c>
      <c r="I45" s="21">
        <v>30.297422339722399</v>
      </c>
      <c r="J45" s="21">
        <v>96.669011772377203</v>
      </c>
      <c r="K45" s="21">
        <v>20.839391936549902</v>
      </c>
      <c r="L45" s="21">
        <v>75.829619835827302</v>
      </c>
      <c r="M45" s="21">
        <v>0.60684278908618405</v>
      </c>
      <c r="N45" s="21">
        <v>0.220181896925075</v>
      </c>
      <c r="O45" s="21">
        <v>0.228843655262018</v>
      </c>
      <c r="P45" s="21">
        <v>0.188912949328713</v>
      </c>
      <c r="Q45" s="21">
        <v>0.17448902346706999</v>
      </c>
      <c r="R45" s="21">
        <v>2.1412582469368498E-2</v>
      </c>
      <c r="S45" s="21">
        <v>3.9088823571582103E-2</v>
      </c>
      <c r="T45" s="21">
        <v>3.05011938901621E-2</v>
      </c>
      <c r="U45" s="21">
        <v>0.82551097653292904</v>
      </c>
      <c r="V45" s="21">
        <v>1.03933910306845</v>
      </c>
      <c r="W45" s="21">
        <v>0.220181896925075</v>
      </c>
      <c r="X45" s="21">
        <v>0.20511310084825601</v>
      </c>
      <c r="Y45" s="21">
        <v>0.37443544340096002</v>
      </c>
      <c r="Z45" s="21">
        <v>0.267576791808873</v>
      </c>
      <c r="AA45" s="21">
        <v>0.27242854162320002</v>
      </c>
      <c r="AB45" s="21">
        <v>17.410958904109499</v>
      </c>
      <c r="AC45" s="21">
        <v>0.15307294658242299</v>
      </c>
      <c r="AD45" s="21">
        <v>1.82550720481754</v>
      </c>
      <c r="AE45" s="21">
        <v>1.35600187925769</v>
      </c>
      <c r="AF45" s="21">
        <v>4.3187440532825798</v>
      </c>
      <c r="AG45" s="21">
        <v>2.9705497382198902</v>
      </c>
      <c r="AH45" s="21">
        <v>3.4879154078549801</v>
      </c>
      <c r="AI45" s="21">
        <v>0.11334629280552901</v>
      </c>
      <c r="AJ45" s="21">
        <v>0.62181606066498096</v>
      </c>
      <c r="AK45" s="21">
        <v>0.54929029749173597</v>
      </c>
      <c r="AL45" s="21">
        <v>9.8131440793311295</v>
      </c>
      <c r="AM45" s="21">
        <v>0.44658413571756</v>
      </c>
      <c r="AN45" s="21">
        <v>0.27700303161541701</v>
      </c>
      <c r="AO45" s="21">
        <v>0.88336460287679797</v>
      </c>
      <c r="AP45" s="21">
        <v>0.15307294658242299</v>
      </c>
      <c r="AQ45" s="21">
        <v>6.2952755905511797</v>
      </c>
      <c r="AR45" s="21">
        <v>8.5737265415549597</v>
      </c>
      <c r="AS45" s="21">
        <v>2.3741648106904201</v>
      </c>
      <c r="AT45" s="21">
        <v>0.44658413571756</v>
      </c>
      <c r="AU45" s="21">
        <v>2.1200265251989299</v>
      </c>
      <c r="AV45" s="21">
        <v>2.1200265251989299</v>
      </c>
      <c r="AW45" s="21">
        <v>10.245907319185701</v>
      </c>
      <c r="AX45" s="21">
        <v>13.5590325538743</v>
      </c>
      <c r="AY45" s="21">
        <v>41.8722123893805</v>
      </c>
      <c r="AZ45" s="21">
        <v>36.988430268918002</v>
      </c>
      <c r="BA45" s="21">
        <v>36.988430268918002</v>
      </c>
      <c r="BB45" s="21">
        <v>0.24406258596973801</v>
      </c>
      <c r="BC45" s="21">
        <v>10.245907319185701</v>
      </c>
      <c r="BD45" s="21">
        <v>8.2340707927195198E-3</v>
      </c>
      <c r="BE45" s="21">
        <v>41.857682619647299</v>
      </c>
      <c r="BF45" s="21">
        <v>2.1200265251989299</v>
      </c>
    </row>
    <row r="46" spans="1:58" x14ac:dyDescent="0.2">
      <c r="A46" s="21" t="s">
        <v>58</v>
      </c>
      <c r="B46" s="22">
        <v>41664</v>
      </c>
      <c r="C46" s="21">
        <v>2014</v>
      </c>
      <c r="D46" s="21" t="s">
        <v>121</v>
      </c>
      <c r="E46" s="21">
        <v>2.6450923988842399</v>
      </c>
      <c r="F46" s="21">
        <v>2.5776237796373702</v>
      </c>
      <c r="G46" s="21">
        <v>0.23269700139470001</v>
      </c>
      <c r="H46" s="21">
        <v>67.723890632003503</v>
      </c>
      <c r="I46" s="21">
        <v>26.771714066102898</v>
      </c>
      <c r="J46" s="21">
        <v>94.495604698106504</v>
      </c>
      <c r="K46" s="21">
        <v>15.409300538047599</v>
      </c>
      <c r="L46" s="21">
        <v>79.086304160058901</v>
      </c>
      <c r="M46" s="21">
        <v>0.53348274316449995</v>
      </c>
      <c r="N46" s="21">
        <v>0.14943971313312401</v>
      </c>
      <c r="O46" s="21">
        <v>0.15732855221873501</v>
      </c>
      <c r="P46" s="21">
        <v>0.128103989242492</v>
      </c>
      <c r="Q46" s="21">
        <v>0.185754985754985</v>
      </c>
      <c r="R46" s="21">
        <v>1.4518374023387799E-2</v>
      </c>
      <c r="S46" s="21">
        <v>2.5479637686327598E-2</v>
      </c>
      <c r="T46" s="21">
        <v>2.2084442854682501E-2</v>
      </c>
      <c r="U46" s="21">
        <v>0.81424501424501405</v>
      </c>
      <c r="V46" s="21">
        <v>1.05278944211157</v>
      </c>
      <c r="W46" s="21">
        <v>0.14943971313312401</v>
      </c>
      <c r="X46" s="21">
        <v>0.174210328466782</v>
      </c>
      <c r="Y46" s="21">
        <v>0.30573782183866999</v>
      </c>
      <c r="Z46" s="21">
        <v>0.18088477997341801</v>
      </c>
      <c r="AA46" s="21">
        <v>0.23414947221804899</v>
      </c>
      <c r="AB46" s="21">
        <v>12.2573529411764</v>
      </c>
      <c r="AC46" s="21">
        <v>0.16755117513267601</v>
      </c>
      <c r="AD46" s="21">
        <v>1.7549925112331499</v>
      </c>
      <c r="AE46" s="21">
        <v>1.32892542292113</v>
      </c>
      <c r="AF46" s="21">
        <v>5.84062850729517</v>
      </c>
      <c r="AG46" s="21">
        <v>3.3617571059431501</v>
      </c>
      <c r="AH46" s="21">
        <v>3.4492888064316598</v>
      </c>
      <c r="AI46" s="21">
        <v>0.113332723744501</v>
      </c>
      <c r="AJ46" s="21">
        <v>0.542689837551945</v>
      </c>
      <c r="AK46" s="21">
        <v>0.49319984888552998</v>
      </c>
      <c r="AL46" s="21">
        <v>8.89025311673592</v>
      </c>
      <c r="AM46" s="21">
        <v>0.62701189643107003</v>
      </c>
      <c r="AN46" s="21">
        <v>0.25755266696548601</v>
      </c>
      <c r="AO46" s="21">
        <v>0.90880612600069599</v>
      </c>
      <c r="AP46" s="21">
        <v>0.16755117513267601</v>
      </c>
      <c r="AQ46" s="21">
        <v>0.60331793364132702</v>
      </c>
      <c r="AR46" s="21">
        <v>10.965648854961801</v>
      </c>
      <c r="AS46" s="21">
        <v>2.4810017271157099</v>
      </c>
      <c r="AT46" s="21">
        <v>0.62701189643107003</v>
      </c>
      <c r="AU46" s="21">
        <v>2.0955495328435898</v>
      </c>
      <c r="AV46" s="21">
        <v>2.0955495328435898</v>
      </c>
      <c r="AW46" s="21">
        <v>10.5357956073509</v>
      </c>
      <c r="AX46" s="21">
        <v>20.561021693491899</v>
      </c>
      <c r="AY46" s="21">
        <v>45.012179241669799</v>
      </c>
      <c r="AZ46" s="21">
        <v>40.907344239470902</v>
      </c>
      <c r="BA46" s="21">
        <v>40.907344239470902</v>
      </c>
      <c r="BB46" s="21">
        <v>-0.76075780265920201</v>
      </c>
      <c r="BC46" s="21">
        <v>10.5357956073509</v>
      </c>
      <c r="BD46" s="21">
        <v>7.6237930412467597E-3</v>
      </c>
      <c r="BE46" s="21">
        <v>43.011240438975697</v>
      </c>
      <c r="BF46" s="21">
        <v>2.0955495328435898</v>
      </c>
    </row>
    <row r="47" spans="1:58" x14ac:dyDescent="0.2">
      <c r="A47" s="21" t="s">
        <v>58</v>
      </c>
      <c r="B47" s="22">
        <v>41573</v>
      </c>
      <c r="C47" s="21">
        <v>2014</v>
      </c>
      <c r="D47" s="21" t="s">
        <v>120</v>
      </c>
      <c r="E47" s="21">
        <v>2.8900957290132498</v>
      </c>
      <c r="F47" s="21">
        <v>2.82262518409425</v>
      </c>
      <c r="G47" s="21">
        <v>0.241807805596465</v>
      </c>
      <c r="H47" s="21">
        <v>69.408357467935403</v>
      </c>
      <c r="I47" s="21">
        <v>28.204360837964899</v>
      </c>
      <c r="J47" s="21">
        <v>97.612718305900302</v>
      </c>
      <c r="K47" s="21">
        <v>19.7199657973492</v>
      </c>
      <c r="L47" s="21">
        <v>77.892752508551098</v>
      </c>
      <c r="M47" s="21">
        <v>0.61290856433595298</v>
      </c>
      <c r="N47" s="21">
        <v>0.20314439387670599</v>
      </c>
      <c r="O47" s="21">
        <v>0.21017790649565499</v>
      </c>
      <c r="P47" s="21">
        <v>0.165163425734381</v>
      </c>
      <c r="Q47" s="21">
        <v>0.214173228346456</v>
      </c>
      <c r="R47" s="21">
        <v>1.98131843043051E-2</v>
      </c>
      <c r="S47" s="21">
        <v>3.3882768337605403E-2</v>
      </c>
      <c r="T47" s="21">
        <v>3.10708364446356E-2</v>
      </c>
      <c r="U47" s="21">
        <v>0.78582677165354298</v>
      </c>
      <c r="V47" s="21">
        <v>1.0346232179226</v>
      </c>
      <c r="W47" s="21">
        <v>0.20314439387670599</v>
      </c>
      <c r="X47" s="21">
        <v>0.161066497255337</v>
      </c>
      <c r="Y47" s="21">
        <v>0.275441783089171</v>
      </c>
      <c r="Z47" s="21">
        <v>0.18017980405254899</v>
      </c>
      <c r="AA47" s="21">
        <v>0.215957942370399</v>
      </c>
      <c r="AB47" s="21">
        <v>17.535714285714199</v>
      </c>
      <c r="AC47" s="21">
        <v>0.163256501910514</v>
      </c>
      <c r="AD47" s="21">
        <v>1.7101122069632799</v>
      </c>
      <c r="AE47" s="21">
        <v>1.2966738197424801</v>
      </c>
      <c r="AF47" s="21">
        <v>4.5639024390243899</v>
      </c>
      <c r="AG47" s="21">
        <v>3.1909959072305498</v>
      </c>
      <c r="AH47" s="21">
        <v>3.6923311946226698</v>
      </c>
      <c r="AI47" s="21">
        <v>0.11996108833543399</v>
      </c>
      <c r="AJ47" s="21">
        <v>0.49256229081442898</v>
      </c>
      <c r="AK47" s="21">
        <v>0.433990330978058</v>
      </c>
      <c r="AL47" s="21">
        <v>8.9626255113425</v>
      </c>
      <c r="AM47" s="21">
        <v>0.457915831663326</v>
      </c>
      <c r="AN47" s="21">
        <v>0.219197352089366</v>
      </c>
      <c r="AO47" s="21">
        <v>0.881087202718006</v>
      </c>
      <c r="AP47" s="21">
        <v>0.163256501910514</v>
      </c>
      <c r="AQ47" s="21">
        <v>0.80786825251601102</v>
      </c>
      <c r="AR47" s="21">
        <v>8.4095238095238098</v>
      </c>
      <c r="AS47" s="21">
        <v>2.1554109031733102</v>
      </c>
      <c r="AT47" s="21">
        <v>0.457915831663326</v>
      </c>
      <c r="AU47" s="21">
        <v>2.0504486580997798</v>
      </c>
      <c r="AV47" s="21">
        <v>2.0504486580997798</v>
      </c>
      <c r="AW47" s="21">
        <v>9.9950252378982203</v>
      </c>
      <c r="AX47" s="21">
        <v>15.1289929859719</v>
      </c>
      <c r="AY47" s="21">
        <v>51.752305055698301</v>
      </c>
      <c r="AZ47" s="21">
        <v>45.598293695734199</v>
      </c>
      <c r="BA47" s="21">
        <v>45.598293695734199</v>
      </c>
      <c r="BB47" s="21">
        <v>-1.27083541082164</v>
      </c>
      <c r="BC47" s="21">
        <v>9.9950252378982203</v>
      </c>
      <c r="BD47" s="21">
        <v>7.56685907792937E-3</v>
      </c>
      <c r="BE47" s="21">
        <v>40.061380358771601</v>
      </c>
      <c r="BF47" s="21">
        <v>2.0504486580997798</v>
      </c>
    </row>
    <row r="48" spans="1:58" x14ac:dyDescent="0.2">
      <c r="A48" s="21" t="s">
        <v>58</v>
      </c>
      <c r="B48" s="22">
        <v>41482</v>
      </c>
      <c r="C48" s="21">
        <v>2013</v>
      </c>
      <c r="D48" s="21" t="s">
        <v>123</v>
      </c>
      <c r="E48" s="21">
        <v>2.9524603460706502</v>
      </c>
      <c r="F48" s="21">
        <v>2.8859498918529201</v>
      </c>
      <c r="G48" s="21">
        <v>0.35711067051189599</v>
      </c>
      <c r="H48" s="21">
        <v>68.907948779898504</v>
      </c>
      <c r="I48" s="21">
        <v>26.2011834319526</v>
      </c>
      <c r="J48" s="21">
        <v>95.109132211851104</v>
      </c>
      <c r="K48" s="21">
        <v>18.266272189349099</v>
      </c>
      <c r="L48" s="21">
        <v>76.842860022501995</v>
      </c>
      <c r="M48" s="21">
        <v>0.59168881372312099</v>
      </c>
      <c r="N48" s="21">
        <v>0.22662478859627899</v>
      </c>
      <c r="O48" s="21">
        <v>0.23121526938874101</v>
      </c>
      <c r="P48" s="21">
        <v>0.18281388419102801</v>
      </c>
      <c r="Q48" s="21">
        <v>0.209334726576105</v>
      </c>
      <c r="R48" s="21">
        <v>2.24328250536114E-2</v>
      </c>
      <c r="S48" s="21">
        <v>3.8391286700040501E-2</v>
      </c>
      <c r="T48" s="21">
        <v>3.5620704059544997E-2</v>
      </c>
      <c r="U48" s="21">
        <v>0.79066527342389403</v>
      </c>
      <c r="V48" s="21">
        <v>1.0202558635394401</v>
      </c>
      <c r="W48" s="21">
        <v>0.22662478859627899</v>
      </c>
      <c r="X48" s="21">
        <v>0.16020199424850001</v>
      </c>
      <c r="Y48" s="21">
        <v>0.27416790691381399</v>
      </c>
      <c r="Z48" s="21">
        <v>0.17941600977017799</v>
      </c>
      <c r="AA48" s="21">
        <v>0.21517407982585299</v>
      </c>
      <c r="AB48" s="21">
        <v>19.678321678321598</v>
      </c>
      <c r="AC48" s="21">
        <v>0.24588242551354</v>
      </c>
      <c r="AD48" s="21">
        <v>1.7113888513056399</v>
      </c>
      <c r="AE48" s="21">
        <v>1.30609024928999</v>
      </c>
      <c r="AF48" s="21">
        <v>4.9271137026238998</v>
      </c>
      <c r="AG48" s="21">
        <v>3.4349593495934898</v>
      </c>
      <c r="AH48" s="21">
        <v>3.7378085490668198</v>
      </c>
      <c r="AI48" s="21">
        <v>0.122708541273433</v>
      </c>
      <c r="AJ48" s="21">
        <v>0.74254843517138602</v>
      </c>
      <c r="AK48" s="21">
        <v>0.68349478390461904</v>
      </c>
      <c r="AL48" s="21">
        <v>9.4280923994038695</v>
      </c>
      <c r="AM48" s="21">
        <v>0.404405286343612</v>
      </c>
      <c r="AN48" s="21">
        <v>0.321011516469356</v>
      </c>
      <c r="AO48" s="21">
        <v>0.92047165077772197</v>
      </c>
      <c r="AP48" s="21">
        <v>0.24588242551354</v>
      </c>
      <c r="AQ48" s="21">
        <v>1.2141334145598499</v>
      </c>
      <c r="AR48" s="21">
        <v>12.574132492113501</v>
      </c>
      <c r="AS48" s="21">
        <v>3.22753036437246</v>
      </c>
      <c r="AT48" s="21">
        <v>0.404405286343612</v>
      </c>
      <c r="AU48" s="21">
        <v>2.3150453253957499</v>
      </c>
      <c r="AV48" s="21">
        <v>2.3150453253957499</v>
      </c>
      <c r="AW48" s="21">
        <v>11.0239188209712</v>
      </c>
      <c r="AX48" s="21">
        <v>15.0753303964757</v>
      </c>
      <c r="AY48" s="21">
        <v>37.3082583810302</v>
      </c>
      <c r="AZ48" s="21">
        <v>34.341194179628701</v>
      </c>
      <c r="BA48" s="21">
        <v>34.341194179628701</v>
      </c>
      <c r="BB48" s="21">
        <v>-1.41708105726872</v>
      </c>
      <c r="BC48" s="21">
        <v>11.0239188209712</v>
      </c>
      <c r="BD48" s="21">
        <v>6.7064083457525998E-3</v>
      </c>
      <c r="BE48" s="21">
        <v>40.269070735090096</v>
      </c>
      <c r="BF48" s="21">
        <v>2.3150453253957499</v>
      </c>
    </row>
    <row r="49" spans="1:58" x14ac:dyDescent="0.2">
      <c r="A49" s="21" t="s">
        <v>58</v>
      </c>
      <c r="B49" s="22">
        <v>41391</v>
      </c>
      <c r="C49" s="21">
        <v>2013</v>
      </c>
      <c r="D49" s="21" t="s">
        <v>122</v>
      </c>
      <c r="E49" s="21">
        <v>2.91587143331909</v>
      </c>
      <c r="F49" s="21">
        <v>2.8461282818211999</v>
      </c>
      <c r="G49" s="21">
        <v>0.24317523619617301</v>
      </c>
      <c r="H49" s="21">
        <v>64.980353634577597</v>
      </c>
      <c r="I49" s="21">
        <v>28.099893730074299</v>
      </c>
      <c r="J49" s="21">
        <v>93.080247364651896</v>
      </c>
      <c r="K49" s="21">
        <v>18.3060573857598</v>
      </c>
      <c r="L49" s="21">
        <v>74.774189978892096</v>
      </c>
      <c r="M49" s="21">
        <v>0.61484937786509497</v>
      </c>
      <c r="N49" s="21">
        <v>0.240831696136214</v>
      </c>
      <c r="O49" s="21">
        <v>0.24107727570399401</v>
      </c>
      <c r="P49" s="21">
        <v>0.20284872298624701</v>
      </c>
      <c r="Q49" s="21">
        <v>0.158573853989813</v>
      </c>
      <c r="R49" s="21">
        <v>2.5524288245230901E-2</v>
      </c>
      <c r="S49" s="21">
        <v>4.3628296771013E-2</v>
      </c>
      <c r="T49" s="21">
        <v>3.8699832940897898E-2</v>
      </c>
      <c r="U49" s="21">
        <v>0.84142614601018595</v>
      </c>
      <c r="V49" s="21">
        <v>1.00101971447994</v>
      </c>
      <c r="W49" s="21">
        <v>0.240831696136214</v>
      </c>
      <c r="X49" s="21">
        <v>0.16736022413579901</v>
      </c>
      <c r="Y49" s="21">
        <v>0.28606641078911199</v>
      </c>
      <c r="Z49" s="21">
        <v>0.18573845227513799</v>
      </c>
      <c r="AA49" s="21">
        <v>0.22243517783314601</v>
      </c>
      <c r="AB49" s="21">
        <v>20.289655172413699</v>
      </c>
      <c r="AC49" s="21">
        <v>0.190423436730674</v>
      </c>
      <c r="AD49" s="21">
        <v>1.70928553822317</v>
      </c>
      <c r="AE49" s="21">
        <v>1.38503401360544</v>
      </c>
      <c r="AF49" s="21">
        <v>4.9164054336468102</v>
      </c>
      <c r="AG49" s="21">
        <v>3.20285908781484</v>
      </c>
      <c r="AH49" s="21">
        <v>3.6684684684684599</v>
      </c>
      <c r="AI49" s="21">
        <v>0.125829178855424</v>
      </c>
      <c r="AJ49" s="21">
        <v>0.58059673484706298</v>
      </c>
      <c r="AK49" s="21">
        <v>0.52598986676674797</v>
      </c>
      <c r="AL49" s="21">
        <v>8.8924751360480396</v>
      </c>
      <c r="AM49" s="21">
        <v>0.36521388216303402</v>
      </c>
      <c r="AN49" s="21">
        <v>0.25327439423706599</v>
      </c>
      <c r="AO49" s="21">
        <v>0.90594699418228797</v>
      </c>
      <c r="AP49" s="21">
        <v>0.190423436730674</v>
      </c>
      <c r="AQ49" s="21">
        <v>0.93985419198055897</v>
      </c>
      <c r="AR49" s="21">
        <v>10.6323024054982</v>
      </c>
      <c r="AS49" s="21">
        <v>2.5869565217391299</v>
      </c>
      <c r="AT49" s="21">
        <v>0.36521388216303402</v>
      </c>
      <c r="AU49" s="21">
        <v>1.93933642029648</v>
      </c>
      <c r="AV49" s="21">
        <v>1.93933642029648</v>
      </c>
      <c r="AW49" s="21">
        <v>9.0168983300589396</v>
      </c>
      <c r="AX49" s="21">
        <v>11.112835956416401</v>
      </c>
      <c r="AY49" s="21">
        <v>39.297334998216201</v>
      </c>
      <c r="AZ49" s="21">
        <v>35.6013025210084</v>
      </c>
      <c r="BA49" s="21">
        <v>35.6013025210084</v>
      </c>
      <c r="BB49" s="21">
        <v>-0.546381101190476</v>
      </c>
      <c r="BC49" s="21">
        <v>9.0168983300589396</v>
      </c>
      <c r="BD49" s="21">
        <v>8.2160369233238491E-3</v>
      </c>
      <c r="BE49" s="21">
        <v>32.697878134268002</v>
      </c>
      <c r="BF49" s="21">
        <v>1.93933642029648</v>
      </c>
    </row>
    <row r="50" spans="1:58" x14ac:dyDescent="0.2">
      <c r="A50" s="21" t="s">
        <v>58</v>
      </c>
      <c r="B50" s="22">
        <v>41300</v>
      </c>
      <c r="C50" s="21">
        <v>2013</v>
      </c>
      <c r="D50" s="21" t="s">
        <v>121</v>
      </c>
      <c r="E50" s="21">
        <v>3.3830083565459601</v>
      </c>
      <c r="F50" s="21">
        <v>3.29532033426183</v>
      </c>
      <c r="G50" s="21">
        <v>0.381448467966573</v>
      </c>
      <c r="H50" s="21">
        <v>62.162340882790502</v>
      </c>
      <c r="I50" s="21">
        <v>29.791798107255499</v>
      </c>
      <c r="J50" s="21">
        <v>91.954138990046005</v>
      </c>
      <c r="K50" s="21">
        <v>16.845425867507799</v>
      </c>
      <c r="L50" s="21">
        <v>75.108713122538106</v>
      </c>
      <c r="M50" s="21">
        <v>0.60695982807075499</v>
      </c>
      <c r="N50" s="21">
        <v>0.23053397255744701</v>
      </c>
      <c r="O50" s="21">
        <v>0.22979004794180799</v>
      </c>
      <c r="P50" s="21">
        <v>0.259795007439246</v>
      </c>
      <c r="Q50" s="21">
        <v>-0.130575539568345</v>
      </c>
      <c r="R50" s="21">
        <v>3.2611176824586502E-2</v>
      </c>
      <c r="S50" s="21">
        <v>5.6605132823052601E-2</v>
      </c>
      <c r="T50" s="21">
        <v>3.5561279135002802E-2</v>
      </c>
      <c r="U50" s="21">
        <v>1.1305755395683399</v>
      </c>
      <c r="V50" s="21">
        <v>0.99677303693079899</v>
      </c>
      <c r="W50" s="21">
        <v>0.23053397255744701</v>
      </c>
      <c r="X50" s="21">
        <v>0.16903235178152601</v>
      </c>
      <c r="Y50" s="21">
        <v>0.29339936965330898</v>
      </c>
      <c r="Z50" s="21">
        <v>0.22644506053302499</v>
      </c>
      <c r="AA50" s="21">
        <v>0.22684360031190801</v>
      </c>
      <c r="AB50" s="21">
        <v>18.972789115646201</v>
      </c>
      <c r="AC50" s="21">
        <v>0.20557362961144099</v>
      </c>
      <c r="AD50" s="21">
        <v>1.73575866726699</v>
      </c>
      <c r="AE50" s="21">
        <v>1.44782192436572</v>
      </c>
      <c r="AF50" s="21">
        <v>5.3426966292134797</v>
      </c>
      <c r="AG50" s="21">
        <v>3.0209656925031698</v>
      </c>
      <c r="AH50" s="21">
        <v>3.55509844255069</v>
      </c>
      <c r="AI50" s="21">
        <v>0.12552657245429399</v>
      </c>
      <c r="AJ50" s="21">
        <v>0.62974802557352305</v>
      </c>
      <c r="AK50" s="21">
        <v>0.57578036855960801</v>
      </c>
      <c r="AL50" s="21">
        <v>8.7205716434749903</v>
      </c>
      <c r="AM50" s="21">
        <v>0.23639834552974801</v>
      </c>
      <c r="AN50" s="21">
        <v>0.27682261530831498</v>
      </c>
      <c r="AO50" s="21">
        <v>0.91430277694834206</v>
      </c>
      <c r="AP50" s="21">
        <v>0.20557362961144099</v>
      </c>
      <c r="AQ50" s="21">
        <v>90.513513513513502</v>
      </c>
      <c r="AR50" s="21">
        <v>11.668989547038301</v>
      </c>
      <c r="AS50" s="21">
        <v>3.2514563106796102</v>
      </c>
      <c r="AT50" s="21">
        <v>0.23639834552974801</v>
      </c>
      <c r="AU50" s="21">
        <v>2.0256767221972001</v>
      </c>
      <c r="AV50" s="21">
        <v>2.0256767221972001</v>
      </c>
      <c r="AW50" s="21">
        <v>9.2970490990246297</v>
      </c>
      <c r="AX50" s="21">
        <v>8.9465240216353799</v>
      </c>
      <c r="AY50" s="21">
        <v>36.732756368386603</v>
      </c>
      <c r="AZ50" s="21">
        <v>33.584861152582803</v>
      </c>
      <c r="BA50" s="21">
        <v>33.584861152582803</v>
      </c>
      <c r="BB50" s="21">
        <v>0.17445721842188899</v>
      </c>
      <c r="BC50" s="21">
        <v>9.2970490990246297</v>
      </c>
      <c r="BD50" s="21">
        <v>6.6058713126479702E-3</v>
      </c>
      <c r="BE50" s="21">
        <v>34.401721218961598</v>
      </c>
      <c r="BF50" s="21">
        <v>2.0256767221972001</v>
      </c>
    </row>
    <row r="51" spans="1:58" x14ac:dyDescent="0.2">
      <c r="A51" s="21" t="s">
        <v>58</v>
      </c>
      <c r="B51" s="22">
        <v>41209</v>
      </c>
      <c r="C51" s="21">
        <v>2013</v>
      </c>
      <c r="D51" s="21" t="s">
        <v>120</v>
      </c>
      <c r="E51" s="21">
        <v>3.3836040668458498</v>
      </c>
      <c r="F51" s="21">
        <v>3.2837443029098901</v>
      </c>
      <c r="G51" s="21">
        <v>0.27889447236180898</v>
      </c>
      <c r="H51" s="21">
        <v>58.110474907376201</v>
      </c>
      <c r="I51" s="21">
        <v>33.1701531162389</v>
      </c>
      <c r="J51" s="21">
        <v>91.280628023615094</v>
      </c>
      <c r="K51" s="21">
        <v>17.254690532671901</v>
      </c>
      <c r="L51" s="21">
        <v>74.025937490943093</v>
      </c>
      <c r="M51" s="21">
        <v>0.60954866958571896</v>
      </c>
      <c r="N51" s="21">
        <v>0.22322330751094599</v>
      </c>
      <c r="O51" s="21">
        <v>0.22153923880094301</v>
      </c>
      <c r="P51" s="21">
        <v>0.17615358706635201</v>
      </c>
      <c r="Q51" s="21">
        <v>0.20486507031546899</v>
      </c>
      <c r="R51" s="21">
        <v>2.2581306736612499E-2</v>
      </c>
      <c r="S51" s="21">
        <v>3.9695641448928801E-2</v>
      </c>
      <c r="T51" s="21">
        <v>3.5099101007560002E-2</v>
      </c>
      <c r="U51" s="21">
        <v>0.79513492968453003</v>
      </c>
      <c r="V51" s="21">
        <v>0.99245567710297999</v>
      </c>
      <c r="W51" s="21">
        <v>0.22322330751094599</v>
      </c>
      <c r="X51" s="21">
        <v>0.17623565730816099</v>
      </c>
      <c r="Y51" s="21">
        <v>0.30980436803855699</v>
      </c>
      <c r="Z51" s="21">
        <v>0.23591840285328999</v>
      </c>
      <c r="AA51" s="21">
        <v>0.23652720635104499</v>
      </c>
      <c r="AB51" s="21">
        <v>17.912162162162101</v>
      </c>
      <c r="AC51" s="21">
        <v>0.150976909413854</v>
      </c>
      <c r="AD51" s="21">
        <v>1.7578983320999599</v>
      </c>
      <c r="AE51" s="21">
        <v>1.5487741262389101</v>
      </c>
      <c r="AF51" s="21">
        <v>5.2159730033745699</v>
      </c>
      <c r="AG51" s="21">
        <v>2.7132826214160302</v>
      </c>
      <c r="AH51" s="21">
        <v>3.4837195658550799</v>
      </c>
      <c r="AI51" s="21">
        <v>0.12819101281262399</v>
      </c>
      <c r="AJ51" s="21">
        <v>0.465006602527824</v>
      </c>
      <c r="AK51" s="21">
        <v>0.41501603471043103</v>
      </c>
      <c r="AL51" s="21">
        <v>8.4889643463497393</v>
      </c>
      <c r="AM51" s="21">
        <v>0.35564053537284801</v>
      </c>
      <c r="AN51" s="21">
        <v>0.20756146850791499</v>
      </c>
      <c r="AO51" s="21">
        <v>0.89249492900608496</v>
      </c>
      <c r="AP51" s="21">
        <v>0.150976909413854</v>
      </c>
      <c r="AQ51" s="21">
        <v>44.818181818181799</v>
      </c>
      <c r="AR51" s="21">
        <v>9.3018867924528301</v>
      </c>
      <c r="AS51" s="21">
        <v>2.4430128840436001</v>
      </c>
      <c r="AT51" s="21">
        <v>0.35564053537284801</v>
      </c>
      <c r="AU51" s="21">
        <v>1.7391375875220501</v>
      </c>
      <c r="AV51" s="21">
        <v>1.7391375875220501</v>
      </c>
      <c r="AW51" s="21">
        <v>7.7176060963287298</v>
      </c>
      <c r="AX51" s="21">
        <v>10.9529505258126</v>
      </c>
      <c r="AY51" s="21">
        <v>41.6610409090909</v>
      </c>
      <c r="AZ51" s="21">
        <v>37.182267748478701</v>
      </c>
      <c r="BA51" s="21">
        <v>37.182267748478701</v>
      </c>
      <c r="BB51" s="21">
        <v>1.3143540630975099</v>
      </c>
      <c r="BC51" s="21">
        <v>7.7176060963287298</v>
      </c>
      <c r="BD51" s="21">
        <v>8.1174596410053396E-3</v>
      </c>
      <c r="BE51" s="21">
        <v>30.409042427813699</v>
      </c>
      <c r="BF51" s="21">
        <v>1.7391375875220501</v>
      </c>
    </row>
    <row r="52" spans="1:58" x14ac:dyDescent="0.2">
      <c r="A52" s="21" t="s">
        <v>58</v>
      </c>
      <c r="B52" s="22">
        <v>41118</v>
      </c>
      <c r="C52" s="21">
        <v>2012</v>
      </c>
      <c r="D52" s="21" t="s">
        <v>123</v>
      </c>
      <c r="E52" s="21">
        <v>3.4929220010151698</v>
      </c>
      <c r="F52" s="21">
        <v>3.3991314646664001</v>
      </c>
      <c r="G52" s="21">
        <v>0.55264790479950299</v>
      </c>
      <c r="H52" s="21">
        <v>33.636441402908403</v>
      </c>
      <c r="I52" s="21">
        <v>32.501628664495101</v>
      </c>
      <c r="J52" s="21">
        <v>66.138070067403504</v>
      </c>
      <c r="K52" s="21">
        <v>16.788273615635099</v>
      </c>
      <c r="L52" s="21">
        <v>49.349796451768398</v>
      </c>
      <c r="M52" s="21">
        <v>0.60607356715141103</v>
      </c>
      <c r="N52" s="21">
        <v>0.20282292557741599</v>
      </c>
      <c r="O52" s="21">
        <v>0.20410607356715099</v>
      </c>
      <c r="P52" s="21">
        <v>0.16398631308810899</v>
      </c>
      <c r="Q52" s="21">
        <v>0.19656328583403099</v>
      </c>
      <c r="R52" s="21">
        <v>2.0891683649560198E-2</v>
      </c>
      <c r="S52" s="21">
        <v>3.73676926375704E-2</v>
      </c>
      <c r="T52" s="21">
        <v>3.2028421678283799E-2</v>
      </c>
      <c r="U52" s="21">
        <v>0.80343671416596796</v>
      </c>
      <c r="V52" s="21">
        <v>1.0063264445381599</v>
      </c>
      <c r="W52" s="21">
        <v>0.20282292557741599</v>
      </c>
      <c r="X52" s="21">
        <v>0.17794439782473601</v>
      </c>
      <c r="Y52" s="21">
        <v>0.31827839613262898</v>
      </c>
      <c r="Z52" s="21">
        <v>0.24108701440871</v>
      </c>
      <c r="AA52" s="21">
        <v>0.241434887400375</v>
      </c>
      <c r="AB52" s="21">
        <v>16.1292517006802</v>
      </c>
      <c r="AC52" s="21">
        <v>0.189122978931896</v>
      </c>
      <c r="AD52" s="21">
        <v>1.78863959766866</v>
      </c>
      <c r="AE52" s="21">
        <v>2.6756694895857098</v>
      </c>
      <c r="AF52" s="21">
        <v>5.3608847497089602</v>
      </c>
      <c r="AG52" s="21">
        <v>2.7690920024052899</v>
      </c>
      <c r="AH52" s="21">
        <v>3.4362139917695398</v>
      </c>
      <c r="AI52" s="21">
        <v>0.127398947242232</v>
      </c>
      <c r="AJ52" s="21">
        <v>0.57925342337272501</v>
      </c>
      <c r="AK52" s="21">
        <v>0.52372913149502898</v>
      </c>
      <c r="AL52" s="21">
        <v>9.1382479834927697</v>
      </c>
      <c r="AM52" s="21">
        <v>0.22170057381324901</v>
      </c>
      <c r="AN52" s="21">
        <v>0.26415739948674</v>
      </c>
      <c r="AO52" s="21">
        <v>0.90414507772020702</v>
      </c>
      <c r="AP52" s="21">
        <v>0.189122978931896</v>
      </c>
      <c r="AQ52" s="21">
        <v>99.612903225806406</v>
      </c>
      <c r="AR52" s="21">
        <v>10.4324324324324</v>
      </c>
      <c r="AS52" s="21">
        <v>4.2829403606102598</v>
      </c>
      <c r="AT52" s="21">
        <v>0.22170057381324901</v>
      </c>
      <c r="AU52" s="21">
        <v>1.63044365606908</v>
      </c>
      <c r="AV52" s="21">
        <v>1.63044365606908</v>
      </c>
      <c r="AW52" s="21">
        <v>7.15512318220701</v>
      </c>
      <c r="AX52" s="21">
        <v>10.908110328638401</v>
      </c>
      <c r="AY52" s="21">
        <v>29.958234240687599</v>
      </c>
      <c r="AZ52" s="21">
        <v>27.086590025906698</v>
      </c>
      <c r="BA52" s="21">
        <v>27.086590025906698</v>
      </c>
      <c r="BB52" s="21">
        <v>-1.0908110328638401</v>
      </c>
      <c r="BC52" s="21">
        <v>7.15512318220701</v>
      </c>
      <c r="BD52" s="21">
        <v>5.0810948719319004E-3</v>
      </c>
      <c r="BE52" s="21">
        <v>27.168541729436502</v>
      </c>
      <c r="BF52" s="21">
        <v>1.63044365606908</v>
      </c>
    </row>
    <row r="53" spans="1:58" x14ac:dyDescent="0.2">
      <c r="A53" s="21" t="s">
        <v>58</v>
      </c>
      <c r="B53" s="22">
        <v>41027</v>
      </c>
      <c r="C53" s="21">
        <v>2012</v>
      </c>
      <c r="D53" s="21" t="s">
        <v>122</v>
      </c>
      <c r="E53" s="21">
        <v>3.5746320953048301</v>
      </c>
      <c r="F53" s="21">
        <v>3.4872109320252198</v>
      </c>
      <c r="G53" s="21">
        <v>0.377306704041111</v>
      </c>
      <c r="H53" s="21">
        <v>59.717811529168102</v>
      </c>
      <c r="I53" s="21">
        <v>30.488798370672001</v>
      </c>
      <c r="J53" s="21">
        <v>90.206609899840203</v>
      </c>
      <c r="K53" s="21">
        <v>18.391038696537599</v>
      </c>
      <c r="L53" s="21">
        <v>71.815571203302497</v>
      </c>
      <c r="M53" s="21">
        <v>0.61865723161891595</v>
      </c>
      <c r="N53" s="21">
        <v>0.23731446323783201</v>
      </c>
      <c r="O53" s="21">
        <v>0.23981705212288501</v>
      </c>
      <c r="P53" s="21">
        <v>0.186831204694511</v>
      </c>
      <c r="Q53" s="21">
        <v>0.22094278517452301</v>
      </c>
      <c r="R53" s="21">
        <v>2.37510147662198E-2</v>
      </c>
      <c r="S53" s="21">
        <v>4.2138658569815801E-2</v>
      </c>
      <c r="T53" s="21">
        <v>3.7147102526002902E-2</v>
      </c>
      <c r="U53" s="21">
        <v>0.77905721482547596</v>
      </c>
      <c r="V53" s="21">
        <v>1.01054545454545</v>
      </c>
      <c r="W53" s="21">
        <v>0.23731446323783201</v>
      </c>
      <c r="X53" s="21">
        <v>0.17957522434561199</v>
      </c>
      <c r="Y53" s="21">
        <v>0.318599400521624</v>
      </c>
      <c r="Z53" s="21">
        <v>0.24068928824781199</v>
      </c>
      <c r="AA53" s="21">
        <v>0.24161955510945099</v>
      </c>
      <c r="AB53" s="21">
        <v>18.211920529801301</v>
      </c>
      <c r="AC53" s="21">
        <v>0.18137943674017901</v>
      </c>
      <c r="AD53" s="21">
        <v>1.77418350266651</v>
      </c>
      <c r="AE53" s="21">
        <v>1.5070880478605799</v>
      </c>
      <c r="AF53" s="21">
        <v>4.89368770764119</v>
      </c>
      <c r="AG53" s="21">
        <v>2.95190380761523</v>
      </c>
      <c r="AH53" s="21">
        <v>3.1887727022564598</v>
      </c>
      <c r="AI53" s="21">
        <v>0.12712552383877801</v>
      </c>
      <c r="AJ53" s="21">
        <v>0.55103934669636201</v>
      </c>
      <c r="AK53" s="21">
        <v>0.49888641425389701</v>
      </c>
      <c r="AL53" s="21">
        <v>8.9851521900519593</v>
      </c>
      <c r="AM53" s="21">
        <v>0.199538106235565</v>
      </c>
      <c r="AN53" s="21">
        <v>0.25621332412840803</v>
      </c>
      <c r="AO53" s="21">
        <v>0.90535533849781002</v>
      </c>
      <c r="AP53" s="21">
        <v>0.18137943674017901</v>
      </c>
      <c r="AQ53" s="21">
        <v>35.7710843373494</v>
      </c>
      <c r="AR53" s="21">
        <v>10.5658362989323</v>
      </c>
      <c r="AS53" s="21">
        <v>4.1640953716690001</v>
      </c>
      <c r="AT53" s="21">
        <v>0.199538106235565</v>
      </c>
      <c r="AU53" s="21">
        <v>2.0952983767371198</v>
      </c>
      <c r="AV53" s="21">
        <v>2.0952983767371198</v>
      </c>
      <c r="AW53" s="21">
        <v>9.2899758370728307</v>
      </c>
      <c r="AX53" s="21">
        <v>12.430974595842899</v>
      </c>
      <c r="AY53" s="21">
        <v>40.049196428571399</v>
      </c>
      <c r="AZ53" s="21">
        <v>36.258753789154603</v>
      </c>
      <c r="BA53" s="21">
        <v>36.258753789154603</v>
      </c>
      <c r="BB53" s="21">
        <v>-5.0966995842956297</v>
      </c>
      <c r="BC53" s="21">
        <v>9.2899758370728307</v>
      </c>
      <c r="BD53" s="21">
        <v>4.0129216075763903E-3</v>
      </c>
      <c r="BE53" s="21">
        <v>33.013265936534602</v>
      </c>
      <c r="BF53" s="21">
        <v>2.0952983767371198</v>
      </c>
    </row>
    <row r="54" spans="1:58" x14ac:dyDescent="0.2">
      <c r="A54" s="21" t="s">
        <v>58</v>
      </c>
      <c r="B54" s="22">
        <v>40936</v>
      </c>
      <c r="C54" s="21">
        <v>2012</v>
      </c>
      <c r="D54" s="21" t="s">
        <v>121</v>
      </c>
      <c r="E54" s="21">
        <v>3.3695874531196699</v>
      </c>
      <c r="F54" s="21">
        <v>3.2792362768496401</v>
      </c>
      <c r="G54" s="21">
        <v>0.486475735879077</v>
      </c>
      <c r="H54" s="21">
        <v>57.956970590786803</v>
      </c>
      <c r="I54" s="21">
        <v>32.070820259973097</v>
      </c>
      <c r="J54" s="21">
        <v>90.027790850759899</v>
      </c>
      <c r="K54" s="21">
        <v>15.954728821156399</v>
      </c>
      <c r="L54" s="21">
        <v>74.073062029603506</v>
      </c>
      <c r="M54" s="21">
        <v>0.61290882276394498</v>
      </c>
      <c r="N54" s="21">
        <v>0.23718226771926701</v>
      </c>
      <c r="O54" s="21">
        <v>0.23848356033660101</v>
      </c>
      <c r="P54" s="21">
        <v>0.189294699401405</v>
      </c>
      <c r="Q54" s="21">
        <v>0.206256820662058</v>
      </c>
      <c r="R54" s="21">
        <v>2.44457141576759E-2</v>
      </c>
      <c r="S54" s="21">
        <v>4.4291078859230601E-2</v>
      </c>
      <c r="T54" s="21">
        <v>3.8151853867515101E-2</v>
      </c>
      <c r="U54" s="21">
        <v>0.79374317933794103</v>
      </c>
      <c r="V54" s="21">
        <v>1.00548646671543</v>
      </c>
      <c r="W54" s="21">
        <v>0.23718226771926701</v>
      </c>
      <c r="X54" s="21">
        <v>0.189381462933709</v>
      </c>
      <c r="Y54" s="21">
        <v>0.34312392164822803</v>
      </c>
      <c r="Z54" s="21">
        <v>0.248596790921847</v>
      </c>
      <c r="AA54" s="21">
        <v>0.25546706161495503</v>
      </c>
      <c r="AB54" s="21">
        <v>18.226666666666599</v>
      </c>
      <c r="AC54" s="21">
        <v>0.18344770468528099</v>
      </c>
      <c r="AD54" s="21">
        <v>1.8118136608139599</v>
      </c>
      <c r="AE54" s="21">
        <v>1.55287619560824</v>
      </c>
      <c r="AF54" s="21">
        <v>5.6409608091023999</v>
      </c>
      <c r="AG54" s="21">
        <v>2.8062893081760998</v>
      </c>
      <c r="AH54" s="21">
        <v>3.1061708434384201</v>
      </c>
      <c r="AI54" s="21">
        <v>0.129141038998868</v>
      </c>
      <c r="AJ54" s="21">
        <v>0.57768256333830104</v>
      </c>
      <c r="AK54" s="21">
        <v>0.52477645305514098</v>
      </c>
      <c r="AL54" s="21">
        <v>8.7075260804768995</v>
      </c>
      <c r="AM54" s="21">
        <v>0.14757103574702099</v>
      </c>
      <c r="AN54" s="21">
        <v>0.26902056042335298</v>
      </c>
      <c r="AO54" s="21">
        <v>0.90841663979361498</v>
      </c>
      <c r="AP54" s="21">
        <v>0.18344770468528099</v>
      </c>
      <c r="AQ54" s="21">
        <v>5.12561983471074</v>
      </c>
      <c r="AR54" s="21">
        <v>10.919014084506999</v>
      </c>
      <c r="AS54" s="21">
        <v>5.1171617161716103</v>
      </c>
      <c r="AT54" s="21">
        <v>0.14757103574702099</v>
      </c>
      <c r="AU54" s="21">
        <v>2.1312915863188802</v>
      </c>
      <c r="AV54" s="21">
        <v>2.1312915863188802</v>
      </c>
      <c r="AW54" s="21">
        <v>9.1088817558774995</v>
      </c>
      <c r="AX54" s="21">
        <v>12.030027497708501</v>
      </c>
      <c r="AY54" s="21">
        <v>37.273013844515397</v>
      </c>
      <c r="AZ54" s="21">
        <v>33.859425991615602</v>
      </c>
      <c r="BA54" s="21">
        <v>33.859425991615602</v>
      </c>
      <c r="BB54" s="21">
        <v>0.49623863428047699</v>
      </c>
      <c r="BC54" s="21">
        <v>9.1088817558774995</v>
      </c>
      <c r="BD54" s="21">
        <v>3.0667227438825502E-3</v>
      </c>
      <c r="BE54" s="21">
        <v>32.729159688131602</v>
      </c>
      <c r="BF54" s="21">
        <v>2.1312915863188802</v>
      </c>
    </row>
    <row r="55" spans="1:58" x14ac:dyDescent="0.2">
      <c r="A55" s="21" t="s">
        <v>58</v>
      </c>
      <c r="B55" s="22">
        <v>40845</v>
      </c>
      <c r="C55" s="21">
        <v>2012</v>
      </c>
      <c r="D55" s="21" t="s">
        <v>120</v>
      </c>
      <c r="E55" s="21">
        <v>3.2797090659183299</v>
      </c>
      <c r="F55" s="21">
        <v>3.1868163335433199</v>
      </c>
      <c r="G55" s="21">
        <v>0.27186300899146598</v>
      </c>
      <c r="H55" s="21">
        <v>60.767590618336797</v>
      </c>
      <c r="I55" s="21">
        <v>33.435639028859299</v>
      </c>
      <c r="J55" s="21">
        <v>94.203229647196196</v>
      </c>
      <c r="K55" s="21">
        <v>18.7173614292258</v>
      </c>
      <c r="L55" s="21">
        <v>75.485868217970406</v>
      </c>
      <c r="M55" s="21">
        <v>0.61211798152096597</v>
      </c>
      <c r="N55" s="21">
        <v>0.196339729921819</v>
      </c>
      <c r="O55" s="21">
        <v>0.19944918265813699</v>
      </c>
      <c r="P55" s="21">
        <v>0.15787135749822301</v>
      </c>
      <c r="Q55" s="21">
        <v>0.20846325167037799</v>
      </c>
      <c r="R55" s="21">
        <v>2.0433742698127901E-2</v>
      </c>
      <c r="S55" s="21">
        <v>3.7637141525818603E-2</v>
      </c>
      <c r="T55" s="21">
        <v>3.17971886105635E-2</v>
      </c>
      <c r="U55" s="21">
        <v>0.79153674832962095</v>
      </c>
      <c r="V55" s="21">
        <v>1.0158371040723899</v>
      </c>
      <c r="W55" s="21">
        <v>0.196339729921819</v>
      </c>
      <c r="X55" s="21">
        <v>0.193792833816291</v>
      </c>
      <c r="Y55" s="21">
        <v>0.35694920998009</v>
      </c>
      <c r="Z55" s="21">
        <v>0.25621475156747198</v>
      </c>
      <c r="AA55" s="21">
        <v>0.26305274166107301</v>
      </c>
      <c r="AB55" s="21">
        <v>14.9324324324324</v>
      </c>
      <c r="AC55" s="21">
        <v>0.138432326588737</v>
      </c>
      <c r="AD55" s="21">
        <v>1.8419112974965</v>
      </c>
      <c r="AE55" s="21">
        <v>1.4810526315789401</v>
      </c>
      <c r="AF55" s="21">
        <v>4.8083700440528601</v>
      </c>
      <c r="AG55" s="21">
        <v>2.6917385943279899</v>
      </c>
      <c r="AH55" s="21">
        <v>2.9992006394884001</v>
      </c>
      <c r="AI55" s="21">
        <v>0.129432868773285</v>
      </c>
      <c r="AJ55" s="21">
        <v>0.43251761216166101</v>
      </c>
      <c r="AK55" s="21">
        <v>0.38338895068594703</v>
      </c>
      <c r="AL55" s="21">
        <v>8.2291434927697402</v>
      </c>
      <c r="AM55" s="21">
        <v>0.181204276871131</v>
      </c>
      <c r="AN55" s="21">
        <v>0.207267235252309</v>
      </c>
      <c r="AO55" s="21">
        <v>0.88641234462065999</v>
      </c>
      <c r="AP55" s="21">
        <v>0.138432326588737</v>
      </c>
      <c r="AQ55" s="21">
        <v>3.9609507640067898</v>
      </c>
      <c r="AR55" s="21">
        <v>8.8037735849056595</v>
      </c>
      <c r="AS55" s="21">
        <v>3.9744463373083398</v>
      </c>
      <c r="AT55" s="21">
        <v>0.181204276871131</v>
      </c>
      <c r="AU55" s="21">
        <v>2.12040157580378</v>
      </c>
      <c r="AV55" s="21">
        <v>2.12040157580378</v>
      </c>
      <c r="AW55" s="21">
        <v>8.8941577825159897</v>
      </c>
      <c r="AX55" s="21">
        <v>14.084501969611701</v>
      </c>
      <c r="AY55" s="21">
        <v>48.410367504835499</v>
      </c>
      <c r="AZ55" s="21">
        <v>42.911547363909101</v>
      </c>
      <c r="BA55" s="21">
        <v>42.911547363909101</v>
      </c>
      <c r="BB55" s="21">
        <v>0.28169003939223403</v>
      </c>
      <c r="BC55" s="21">
        <v>8.8941577825159897</v>
      </c>
      <c r="BD55" s="21">
        <v>3.2163770728651201E-3</v>
      </c>
      <c r="BE55" s="21">
        <v>37.232461844724597</v>
      </c>
      <c r="BF55" s="21">
        <v>2.12040157580378</v>
      </c>
    </row>
    <row r="56" spans="1:58" x14ac:dyDescent="0.2">
      <c r="A56" s="21" t="s">
        <v>58</v>
      </c>
      <c r="B56" s="22">
        <v>40754</v>
      </c>
      <c r="C56" s="21">
        <v>2011</v>
      </c>
      <c r="D56" s="21" t="s">
        <v>123</v>
      </c>
      <c r="E56" s="21">
        <v>3.26922198103507</v>
      </c>
      <c r="F56" s="21">
        <v>3.1843367988118301</v>
      </c>
      <c r="G56" s="21">
        <v>0.43767851022506499</v>
      </c>
      <c r="H56" s="21">
        <v>37.768646717284497</v>
      </c>
      <c r="I56" s="21">
        <v>30.858329487771101</v>
      </c>
      <c r="J56" s="21">
        <v>68.626976205055598</v>
      </c>
      <c r="K56" s="21">
        <v>18.191047531149</v>
      </c>
      <c r="L56" s="21">
        <v>50.435928673906503</v>
      </c>
      <c r="M56" s="21">
        <v>0.61286288521661403</v>
      </c>
      <c r="N56" s="21">
        <v>0.130058061634658</v>
      </c>
      <c r="O56" s="21">
        <v>0.13104064314426001</v>
      </c>
      <c r="P56" s="21">
        <v>0.11004912907548001</v>
      </c>
      <c r="Q56" s="21">
        <v>0.16019086571233801</v>
      </c>
      <c r="R56" s="21">
        <v>1.4145473333716E-2</v>
      </c>
      <c r="S56" s="21">
        <v>2.6069108529592201E-2</v>
      </c>
      <c r="T56" s="21">
        <v>2.0922847001681299E-2</v>
      </c>
      <c r="U56" s="21">
        <v>0.83980913428766102</v>
      </c>
      <c r="V56" s="21">
        <v>1.0075549450549399</v>
      </c>
      <c r="W56" s="21">
        <v>0.130058061634658</v>
      </c>
      <c r="X56" s="21">
        <v>0.19314541592513901</v>
      </c>
      <c r="Y56" s="21">
        <v>0.35595336338052003</v>
      </c>
      <c r="Z56" s="21">
        <v>0.25568172869450101</v>
      </c>
      <c r="AA56" s="21">
        <v>0.26251150887158398</v>
      </c>
      <c r="AB56" s="21">
        <v>9.8378378378378297</v>
      </c>
      <c r="AC56" s="21">
        <v>0.16787540126025399</v>
      </c>
      <c r="AD56" s="21">
        <v>1.8429293891110601</v>
      </c>
      <c r="AE56" s="21">
        <v>2.3829289059174101</v>
      </c>
      <c r="AF56" s="21">
        <v>4.9474885844748799</v>
      </c>
      <c r="AG56" s="21">
        <v>2.9165545087483098</v>
      </c>
      <c r="AH56" s="21">
        <v>2.8587844739530102</v>
      </c>
      <c r="AI56" s="21">
        <v>0.12853780354784999</v>
      </c>
      <c r="AJ56" s="21">
        <v>0.515234446268929</v>
      </c>
      <c r="AK56" s="21">
        <v>0.47071702244115998</v>
      </c>
      <c r="AL56" s="21">
        <v>8.1344645137748497</v>
      </c>
      <c r="AM56" s="21">
        <v>0.26704545454545398</v>
      </c>
      <c r="AN56" s="21">
        <v>0.25225547119249597</v>
      </c>
      <c r="AO56" s="21">
        <v>0.91359773371104802</v>
      </c>
      <c r="AP56" s="21">
        <v>0.16787540126025399</v>
      </c>
      <c r="AQ56" s="21">
        <v>4.8027210884353702</v>
      </c>
      <c r="AR56" s="21">
        <v>11.5737704918032</v>
      </c>
      <c r="AS56" s="21">
        <v>4.9284467713786997</v>
      </c>
      <c r="AT56" s="21">
        <v>0.26704545454545398</v>
      </c>
      <c r="AU56" s="21">
        <v>1.8521672062464201</v>
      </c>
      <c r="AV56" s="21">
        <v>1.8521672062464201</v>
      </c>
      <c r="AW56" s="21">
        <v>7.81880928986154</v>
      </c>
      <c r="AX56" s="21">
        <v>17.7620880681818</v>
      </c>
      <c r="AY56" s="21">
        <v>33.926965116279</v>
      </c>
      <c r="AZ56" s="21">
        <v>30.995598441926301</v>
      </c>
      <c r="BA56" s="21">
        <v>30.995598441926301</v>
      </c>
      <c r="BB56" s="21">
        <v>-0.53286264204545397</v>
      </c>
      <c r="BC56" s="21">
        <v>7.81880928986154</v>
      </c>
      <c r="BD56" s="21">
        <v>3.75864388128763E-3</v>
      </c>
      <c r="BE56" s="21">
        <v>42.260301573426503</v>
      </c>
      <c r="BF56" s="21">
        <v>1.8521672062464201</v>
      </c>
    </row>
    <row r="57" spans="1:58" x14ac:dyDescent="0.2">
      <c r="A57" s="21" t="s">
        <v>58</v>
      </c>
      <c r="B57" s="22">
        <v>40663</v>
      </c>
      <c r="C57" s="21">
        <v>2011</v>
      </c>
      <c r="D57" s="21" t="s">
        <v>122</v>
      </c>
      <c r="E57" s="21">
        <v>3.4266914959652301</v>
      </c>
      <c r="F57" s="21">
        <v>3.3371818746120399</v>
      </c>
      <c r="G57" s="21">
        <v>0.41185599006828</v>
      </c>
      <c r="H57" s="21">
        <v>36.551628934290399</v>
      </c>
      <c r="I57" s="21">
        <v>30.848585690515801</v>
      </c>
      <c r="J57" s="21">
        <v>67.400214624806196</v>
      </c>
      <c r="K57" s="21">
        <v>17.0929403375326</v>
      </c>
      <c r="L57" s="21">
        <v>50.307274287273501</v>
      </c>
      <c r="M57" s="21">
        <v>0.61282900791459505</v>
      </c>
      <c r="N57" s="21">
        <v>0.20090189582182899</v>
      </c>
      <c r="O57" s="21">
        <v>0.20274249953984899</v>
      </c>
      <c r="P57" s="21">
        <v>0.16629854592306201</v>
      </c>
      <c r="Q57" s="21">
        <v>0.179754879709487</v>
      </c>
      <c r="R57" s="21">
        <v>2.1171646162858802E-2</v>
      </c>
      <c r="S57" s="21">
        <v>3.82790323263991E-2</v>
      </c>
      <c r="T57" s="21">
        <v>3.1528018486424003E-2</v>
      </c>
      <c r="U57" s="21">
        <v>0.820245120290512</v>
      </c>
      <c r="V57" s="21">
        <v>1.0091617040769501</v>
      </c>
      <c r="W57" s="21">
        <v>0.20090189582182899</v>
      </c>
      <c r="X57" s="21">
        <v>0.196239015817223</v>
      </c>
      <c r="Y57" s="21">
        <v>0.35480659238232398</v>
      </c>
      <c r="Z57" s="21">
        <v>0.25512039637706302</v>
      </c>
      <c r="AA57" s="21">
        <v>0.261887264482839</v>
      </c>
      <c r="AB57" s="21">
        <v>14.2679738562091</v>
      </c>
      <c r="AC57" s="21">
        <v>0.17786136485760301</v>
      </c>
      <c r="AD57" s="21">
        <v>1.8080328771766301</v>
      </c>
      <c r="AE57" s="21">
        <v>2.4622705642420102</v>
      </c>
      <c r="AF57" s="21">
        <v>5.26533166458072</v>
      </c>
      <c r="AG57" s="21">
        <v>2.9174757281553299</v>
      </c>
      <c r="AH57" s="21">
        <v>2.7009694258016399</v>
      </c>
      <c r="AI57" s="21">
        <v>0.12731107205623901</v>
      </c>
      <c r="AJ57" s="21">
        <v>0.54084967320261401</v>
      </c>
      <c r="AK57" s="21">
        <v>0.49037763253449501</v>
      </c>
      <c r="AL57" s="21">
        <v>7.8734567901234502</v>
      </c>
      <c r="AM57" s="21">
        <v>0</v>
      </c>
      <c r="AN57" s="21">
        <v>0.274157923799006</v>
      </c>
      <c r="AO57" s="21">
        <v>0.90668009399127203</v>
      </c>
      <c r="AP57" s="21">
        <v>0.17786136485760301</v>
      </c>
      <c r="AQ57" s="21">
        <v>5.1273666092943202</v>
      </c>
      <c r="AR57" s="21">
        <v>10.715827338129399</v>
      </c>
      <c r="AS57" s="21">
        <v>10.715827338129399</v>
      </c>
      <c r="AT57" s="21">
        <v>0</v>
      </c>
      <c r="AU57" s="21">
        <v>2.0442350548658998</v>
      </c>
      <c r="AV57" s="21">
        <v>2.0442350548658998</v>
      </c>
      <c r="AW57" s="21">
        <v>8.8809276642738801</v>
      </c>
      <c r="AX57" s="21">
        <v>13.350879911455401</v>
      </c>
      <c r="AY57" s="21">
        <v>35.727567567567498</v>
      </c>
      <c r="AZ57" s="21">
        <v>32.393474320241602</v>
      </c>
      <c r="BA57" s="21">
        <v>32.393474320241602</v>
      </c>
      <c r="BB57" s="21">
        <v>0.60078959601549498</v>
      </c>
      <c r="BC57" s="21">
        <v>8.8809276642738801</v>
      </c>
      <c r="BD57" s="21">
        <v>0</v>
      </c>
      <c r="BE57" s="21">
        <v>36.399508364629497</v>
      </c>
      <c r="BF57" s="21">
        <v>2.0442350548658998</v>
      </c>
    </row>
    <row r="58" spans="1:58" x14ac:dyDescent="0.2">
      <c r="A58" s="21" t="s">
        <v>58</v>
      </c>
      <c r="B58" s="22">
        <v>40572</v>
      </c>
      <c r="C58" s="21">
        <v>2011</v>
      </c>
      <c r="D58" s="21" t="s">
        <v>121</v>
      </c>
      <c r="E58" s="21">
        <v>2.8136179410970001</v>
      </c>
      <c r="F58" s="21">
        <v>2.7270467441232098</v>
      </c>
      <c r="G58" s="21">
        <v>0.26609024587949198</v>
      </c>
      <c r="H58" s="21">
        <v>39.953877198039699</v>
      </c>
      <c r="I58" s="21">
        <v>34.775687409551303</v>
      </c>
      <c r="J58" s="21">
        <v>74.729564607591101</v>
      </c>
      <c r="K58" s="21">
        <v>17.279305354558598</v>
      </c>
      <c r="L58" s="21">
        <v>57.450259253032499</v>
      </c>
      <c r="M58" s="21">
        <v>0.601614298068607</v>
      </c>
      <c r="N58" s="21">
        <v>0.16181416354376801</v>
      </c>
      <c r="O58" s="21">
        <v>0.16623426539828901</v>
      </c>
      <c r="P58" s="21">
        <v>0.14615162871144399</v>
      </c>
      <c r="Q58" s="21">
        <v>0.120809248554913</v>
      </c>
      <c r="R58" s="21">
        <v>1.85530793720496E-2</v>
      </c>
      <c r="S58" s="21">
        <v>3.3292474718732201E-2</v>
      </c>
      <c r="T58" s="21">
        <v>2.65297120171403E-2</v>
      </c>
      <c r="U58" s="21">
        <v>0.87919075144508596</v>
      </c>
      <c r="V58" s="21">
        <v>1.02731591448931</v>
      </c>
      <c r="W58" s="21">
        <v>0.16181416354376801</v>
      </c>
      <c r="X58" s="21">
        <v>0.18590893011795401</v>
      </c>
      <c r="Y58" s="21">
        <v>0.333603292036947</v>
      </c>
      <c r="Z58" s="21">
        <v>0.210104083820325</v>
      </c>
      <c r="AA58" s="21">
        <v>0.25015182103172601</v>
      </c>
      <c r="AB58" s="21">
        <v>10.4596273291925</v>
      </c>
      <c r="AC58" s="21">
        <v>0.171182993241913</v>
      </c>
      <c r="AD58" s="21">
        <v>1.79444468765048</v>
      </c>
      <c r="AE58" s="21">
        <v>2.2525974025974</v>
      </c>
      <c r="AF58" s="21">
        <v>5.2085427135678302</v>
      </c>
      <c r="AG58" s="21">
        <v>2.5880149812734001</v>
      </c>
      <c r="AH58" s="21">
        <v>2.5817415033490398</v>
      </c>
      <c r="AI58" s="21">
        <v>0.12694404801112399</v>
      </c>
      <c r="AJ58" s="21">
        <v>0.47170493581630801</v>
      </c>
      <c r="AK58" s="21">
        <v>0.41276441873079001</v>
      </c>
      <c r="AL58" s="21">
        <v>7.2733682878322101</v>
      </c>
      <c r="AM58" s="21">
        <v>0</v>
      </c>
      <c r="AN58" s="21">
        <v>0.25069664648793999</v>
      </c>
      <c r="AO58" s="21">
        <v>0.87504791107704105</v>
      </c>
      <c r="AP58" s="21">
        <v>0.171182993241913</v>
      </c>
      <c r="AQ58" s="21">
        <v>0.84460990611848497</v>
      </c>
      <c r="AR58" s="21">
        <v>8.0030674846625693</v>
      </c>
      <c r="AS58" s="21">
        <v>8.0030674846625693</v>
      </c>
      <c r="AT58" s="21">
        <v>0</v>
      </c>
      <c r="AU58" s="21">
        <v>2.5339016328853399</v>
      </c>
      <c r="AV58" s="21">
        <v>2.5339016328853399</v>
      </c>
      <c r="AW58" s="21">
        <v>11.1236504275968</v>
      </c>
      <c r="AX58" s="21">
        <v>19.027585470085398</v>
      </c>
      <c r="AY58" s="21">
        <v>50.706890056942598</v>
      </c>
      <c r="AZ58" s="21">
        <v>44.370958221540803</v>
      </c>
      <c r="BA58" s="21">
        <v>44.370958221540803</v>
      </c>
      <c r="BB58" s="21">
        <v>-0.92419700854700804</v>
      </c>
      <c r="BC58" s="21">
        <v>11.1236504275968</v>
      </c>
      <c r="BD58" s="21">
        <v>0</v>
      </c>
      <c r="BE58" s="21">
        <v>48.9064507370054</v>
      </c>
      <c r="BF58" s="21">
        <v>2.5339016328853399</v>
      </c>
    </row>
    <row r="59" spans="1:58" x14ac:dyDescent="0.2">
      <c r="A59" s="21" t="s">
        <v>58</v>
      </c>
      <c r="B59" s="22">
        <v>40481</v>
      </c>
      <c r="C59" s="21">
        <v>2011</v>
      </c>
      <c r="D59" s="21" t="s">
        <v>120</v>
      </c>
      <c r="E59" s="21">
        <v>2.7817880794701901</v>
      </c>
      <c r="F59" s="21">
        <v>2.6977373068432602</v>
      </c>
      <c r="G59" s="21">
        <v>0.20949227373068399</v>
      </c>
      <c r="H59" s="21">
        <v>37.431627906976701</v>
      </c>
      <c r="I59" s="21">
        <v>34.310387984981197</v>
      </c>
      <c r="J59" s="21">
        <v>71.742015891957905</v>
      </c>
      <c r="K59" s="21">
        <v>21.289111389236499</v>
      </c>
      <c r="L59" s="21">
        <v>50.452904502721402</v>
      </c>
      <c r="M59" s="21">
        <v>0.62837209302325503</v>
      </c>
      <c r="N59" s="21">
        <v>0.21869767441860399</v>
      </c>
      <c r="O59" s="21">
        <v>0.225581395348837</v>
      </c>
      <c r="P59" s="21">
        <v>0.17953488372092999</v>
      </c>
      <c r="Q59" s="21">
        <v>0.20412371134020599</v>
      </c>
      <c r="R59" s="21">
        <v>2.4120477410485501E-2</v>
      </c>
      <c r="S59" s="21">
        <v>4.3181563933325798E-2</v>
      </c>
      <c r="T59" s="21">
        <v>3.79836820421681E-2</v>
      </c>
      <c r="U59" s="21">
        <v>0.79587628865979299</v>
      </c>
      <c r="V59" s="21">
        <v>1.0314759676733301</v>
      </c>
      <c r="W59" s="21">
        <v>0.21869767441860399</v>
      </c>
      <c r="X59" s="21">
        <v>0.190939198900206</v>
      </c>
      <c r="Y59" s="21">
        <v>0.34182794496028601</v>
      </c>
      <c r="Z59" s="21">
        <v>0.21462334604368299</v>
      </c>
      <c r="AA59" s="21">
        <v>0.25474796991979698</v>
      </c>
      <c r="AB59" s="21">
        <v>14.162650602409601</v>
      </c>
      <c r="AC59" s="21">
        <v>0.109111140201597</v>
      </c>
      <c r="AD59" s="21">
        <v>1.7902449938471801</v>
      </c>
      <c r="AE59" s="21">
        <v>2.4043838067546401</v>
      </c>
      <c r="AF59" s="21">
        <v>4.2275132275132199</v>
      </c>
      <c r="AG59" s="21">
        <v>2.62311227839789</v>
      </c>
      <c r="AH59" s="21">
        <v>2.69829317269076</v>
      </c>
      <c r="AI59" s="21">
        <v>0.13434980941073499</v>
      </c>
      <c r="AJ59" s="21">
        <v>0.29794459338695201</v>
      </c>
      <c r="AK59" s="21">
        <v>0.239678284182305</v>
      </c>
      <c r="AL59" s="21">
        <v>6.9571045576407498</v>
      </c>
      <c r="AM59" s="21">
        <v>0</v>
      </c>
      <c r="AN59" s="21">
        <v>0.15506976744185999</v>
      </c>
      <c r="AO59" s="21">
        <v>0.80443911217756403</v>
      </c>
      <c r="AP59" s="21">
        <v>0.109111140201597</v>
      </c>
      <c r="AQ59" s="21">
        <v>0.54406005221932097</v>
      </c>
      <c r="AR59" s="21">
        <v>5.1134969325153303</v>
      </c>
      <c r="AS59" s="21">
        <v>5.1134969325153303</v>
      </c>
      <c r="AT59" s="21">
        <v>0</v>
      </c>
      <c r="AU59" s="21">
        <v>2.8616556661818899</v>
      </c>
      <c r="AV59" s="21">
        <v>2.8616556661818899</v>
      </c>
      <c r="AW59" s="21">
        <v>11.8978325581395</v>
      </c>
      <c r="AX59" s="21">
        <v>16.567577720207201</v>
      </c>
      <c r="AY59" s="21">
        <v>95.377852348993201</v>
      </c>
      <c r="AZ59" s="21">
        <v>76.725674865027003</v>
      </c>
      <c r="BA59" s="21">
        <v>76.725674865027003</v>
      </c>
      <c r="BB59" s="21">
        <v>0</v>
      </c>
      <c r="BC59" s="21">
        <v>11.8978325581395</v>
      </c>
      <c r="BD59" s="21">
        <v>0</v>
      </c>
      <c r="BE59" s="21">
        <v>44.333237913486002</v>
      </c>
      <c r="BF59" s="21">
        <v>2.8616556661818899</v>
      </c>
    </row>
    <row r="60" spans="1:58" x14ac:dyDescent="0.2">
      <c r="A60" s="21" t="s">
        <v>58</v>
      </c>
      <c r="B60" s="22">
        <v>40390</v>
      </c>
      <c r="C60" s="21">
        <v>2010</v>
      </c>
      <c r="D60" s="21" t="s">
        <v>123</v>
      </c>
      <c r="E60" s="21">
        <v>2.6735818645037099</v>
      </c>
      <c r="F60" s="21">
        <v>2.6045858680393001</v>
      </c>
      <c r="G60" s="21">
        <v>0.23818437061300801</v>
      </c>
      <c r="H60" s="21">
        <v>60.066445182724202</v>
      </c>
      <c r="I60" s="21">
        <v>29.5399455849616</v>
      </c>
      <c r="J60" s="21">
        <v>89.606390767685895</v>
      </c>
      <c r="K60" s="21">
        <v>19.9233242641602</v>
      </c>
      <c r="L60" s="21">
        <v>69.683066503525595</v>
      </c>
      <c r="M60" s="21">
        <v>0.62689184200812098</v>
      </c>
      <c r="N60" s="21">
        <v>0.21456256921373201</v>
      </c>
      <c r="O60" s="21">
        <v>0.22314507198228101</v>
      </c>
      <c r="P60" s="21">
        <v>0.17857142857142799</v>
      </c>
      <c r="Q60" s="21">
        <v>0.19975186104218301</v>
      </c>
      <c r="R60" s="21">
        <v>2.3850610131886999E-2</v>
      </c>
      <c r="S60" s="21">
        <v>4.3723873008699503E-2</v>
      </c>
      <c r="T60" s="21">
        <v>3.7562402055026901E-2</v>
      </c>
      <c r="U60" s="21">
        <v>0.80024813895781599</v>
      </c>
      <c r="V60" s="21">
        <v>1.04</v>
      </c>
      <c r="W60" s="21">
        <v>0.21456256921373201</v>
      </c>
      <c r="X60" s="21">
        <v>0.188389005300135</v>
      </c>
      <c r="Y60" s="21">
        <v>0.34536210597672501</v>
      </c>
      <c r="Z60" s="21">
        <v>0.21593465974522899</v>
      </c>
      <c r="AA60" s="21">
        <v>0.25670568870824101</v>
      </c>
      <c r="AB60" s="21">
        <v>13.7573964497041</v>
      </c>
      <c r="AC60" s="21">
        <v>0.21146296780947299</v>
      </c>
      <c r="AD60" s="21">
        <v>1.83323918201333</v>
      </c>
      <c r="AE60" s="21">
        <v>1.4983407079646001</v>
      </c>
      <c r="AF60" s="21">
        <v>4.5173184357541896</v>
      </c>
      <c r="AG60" s="21">
        <v>3.0467219291635201</v>
      </c>
      <c r="AH60" s="21">
        <v>2.74955595026643</v>
      </c>
      <c r="AI60" s="21">
        <v>0.133563416738567</v>
      </c>
      <c r="AJ60" s="21">
        <v>0.56801405975395403</v>
      </c>
      <c r="AK60" s="21">
        <v>0.51370826010544801</v>
      </c>
      <c r="AL60" s="21">
        <v>7.00544815465729</v>
      </c>
      <c r="AM60" s="21">
        <v>0</v>
      </c>
      <c r="AN60" s="21">
        <v>0.29826504245108898</v>
      </c>
      <c r="AO60" s="21">
        <v>0.90439356435643503</v>
      </c>
      <c r="AP60" s="21">
        <v>0.21146296780947299</v>
      </c>
      <c r="AQ60" s="21">
        <v>1.04392764857881</v>
      </c>
      <c r="AR60" s="21">
        <v>10.459546925566301</v>
      </c>
      <c r="AS60" s="21">
        <v>10.459546925566301</v>
      </c>
      <c r="AT60" s="21">
        <v>0</v>
      </c>
      <c r="AU60" s="21">
        <v>2.96618009264489</v>
      </c>
      <c r="AV60" s="21">
        <v>2.96618009264489</v>
      </c>
      <c r="AW60" s="21">
        <v>12.1140919158361</v>
      </c>
      <c r="AX60" s="21">
        <v>16.9597286821705</v>
      </c>
      <c r="AY60" s="21">
        <v>44.908758125213801</v>
      </c>
      <c r="AZ60" s="21">
        <v>40.615191831683099</v>
      </c>
      <c r="BA60" s="21">
        <v>40.615191831683099</v>
      </c>
      <c r="BB60" s="21">
        <v>-1.6111742248062</v>
      </c>
      <c r="BC60" s="21">
        <v>12.1140919158361</v>
      </c>
      <c r="BD60" s="21">
        <v>0</v>
      </c>
      <c r="BE60" s="21">
        <v>44.3383198001249</v>
      </c>
      <c r="BF60" s="21">
        <v>2.96618009264489</v>
      </c>
    </row>
    <row r="61" spans="1:58" x14ac:dyDescent="0.2">
      <c r="A61" s="21" t="s">
        <v>58</v>
      </c>
      <c r="B61" s="22">
        <v>40299</v>
      </c>
      <c r="C61" s="21">
        <v>2010</v>
      </c>
      <c r="D61" s="21" t="s">
        <v>122</v>
      </c>
      <c r="E61" s="21">
        <v>2.6985194424860302</v>
      </c>
      <c r="F61" s="21">
        <v>2.63072834752426</v>
      </c>
      <c r="G61" s="21">
        <v>0.214816421714843</v>
      </c>
      <c r="H61" s="21">
        <v>35.3993055555555</v>
      </c>
      <c r="I61" s="21">
        <v>30.096308186195799</v>
      </c>
      <c r="J61" s="21">
        <v>65.495613741751299</v>
      </c>
      <c r="K61" s="21">
        <v>21.717495987158902</v>
      </c>
      <c r="L61" s="21">
        <v>43.778117754592401</v>
      </c>
      <c r="M61" s="21">
        <v>0.639467592592592</v>
      </c>
      <c r="N61" s="21">
        <v>0.226176697530864</v>
      </c>
      <c r="O61" s="21">
        <v>0.23177083333333301</v>
      </c>
      <c r="P61" s="21">
        <v>0.211419753086419</v>
      </c>
      <c r="Q61" s="21">
        <v>8.7806908031627107E-2</v>
      </c>
      <c r="R61" s="21">
        <v>2.7644655198506701E-2</v>
      </c>
      <c r="S61" s="21">
        <v>5.0020537629501101E-2</v>
      </c>
      <c r="T61" s="21">
        <v>3.8535487157576397E-2</v>
      </c>
      <c r="U61" s="21">
        <v>0.91219309196837195</v>
      </c>
      <c r="V61" s="21">
        <v>1.0247334754797399</v>
      </c>
      <c r="W61" s="21">
        <v>0.226176697530864</v>
      </c>
      <c r="X61" s="21">
        <v>0.19227664833778901</v>
      </c>
      <c r="Y61" s="21">
        <v>0.347907443749714</v>
      </c>
      <c r="Z61" s="21">
        <v>0.21663895890313001</v>
      </c>
      <c r="AA61" s="21">
        <v>0.25810929775851499</v>
      </c>
      <c r="AB61" s="21">
        <v>12.8846153846153</v>
      </c>
      <c r="AC61" s="21">
        <v>0.19460842188114899</v>
      </c>
      <c r="AD61" s="21">
        <v>1.8094107982292</v>
      </c>
      <c r="AE61" s="21">
        <v>2.5424227562530599</v>
      </c>
      <c r="AF61" s="21">
        <v>4.1441241685144101</v>
      </c>
      <c r="AG61" s="21">
        <v>2.9904000000000002</v>
      </c>
      <c r="AH61" s="21">
        <v>2.59589384076114</v>
      </c>
      <c r="AI61" s="21">
        <v>0.13075720123089299</v>
      </c>
      <c r="AJ61" s="21">
        <v>0.51771069621357502</v>
      </c>
      <c r="AK61" s="21">
        <v>0.46693421741406299</v>
      </c>
      <c r="AL61" s="21">
        <v>6.8235909963357102</v>
      </c>
      <c r="AM61" s="21">
        <v>0</v>
      </c>
      <c r="AN61" s="21">
        <v>0.28616898148148101</v>
      </c>
      <c r="AO61" s="21">
        <v>0.90192113245702699</v>
      </c>
      <c r="AP61" s="21">
        <v>0.19460842188114899</v>
      </c>
      <c r="AQ61" s="21">
        <v>0.94883274704189302</v>
      </c>
      <c r="AR61" s="21">
        <v>10.195876288659701</v>
      </c>
      <c r="AS61" s="21">
        <v>10.195876288659701</v>
      </c>
      <c r="AT61" s="21">
        <v>0</v>
      </c>
      <c r="AU61" s="21">
        <v>3.5218801058828899</v>
      </c>
      <c r="AV61" s="21">
        <v>3.5218801058828899</v>
      </c>
      <c r="AW61" s="21">
        <v>14.8857860725308</v>
      </c>
      <c r="AX61" s="21">
        <v>17.602170392335701</v>
      </c>
      <c r="AY61" s="21">
        <v>57.674076980568003</v>
      </c>
      <c r="AZ61" s="21">
        <v>52.017468823727597</v>
      </c>
      <c r="BA61" s="21">
        <v>52.017468823727597</v>
      </c>
      <c r="BB61" s="21">
        <v>0.93878242092457398</v>
      </c>
      <c r="BC61" s="21">
        <v>14.8857860725308</v>
      </c>
      <c r="BD61" s="21">
        <v>0</v>
      </c>
      <c r="BE61" s="21">
        <v>54.159852844996699</v>
      </c>
      <c r="BF61" s="21">
        <v>3.5218801058828899</v>
      </c>
    </row>
    <row r="62" spans="1:58" x14ac:dyDescent="0.2">
      <c r="A62" s="21" t="s">
        <v>58</v>
      </c>
      <c r="B62" s="22">
        <v>40201</v>
      </c>
      <c r="C62" s="21">
        <v>2010</v>
      </c>
      <c r="D62" s="21" t="s">
        <v>121</v>
      </c>
      <c r="E62" s="21">
        <v>3.4806664352655301</v>
      </c>
      <c r="F62" s="21">
        <v>3.3963207219715299</v>
      </c>
      <c r="G62" s="21">
        <v>0.32696980215202998</v>
      </c>
      <c r="H62" s="21">
        <v>38.851757514009101</v>
      </c>
      <c r="I62" s="21">
        <v>31.395348837209301</v>
      </c>
      <c r="J62" s="21">
        <v>70.247106351218406</v>
      </c>
      <c r="K62" s="21">
        <v>19.379844961240298</v>
      </c>
      <c r="L62" s="21">
        <v>50.867261389978097</v>
      </c>
      <c r="M62" s="21">
        <v>0.64513499745287795</v>
      </c>
      <c r="N62" s="21">
        <v>0.24146714212939299</v>
      </c>
      <c r="O62" s="21">
        <v>0.23993886907794101</v>
      </c>
      <c r="P62" s="21">
        <v>0.18879266428935301</v>
      </c>
      <c r="Q62" s="21">
        <v>0.21316348195328999</v>
      </c>
      <c r="R62" s="21">
        <v>2.4252974359645501E-2</v>
      </c>
      <c r="S62" s="21">
        <v>4.4648450677075797E-2</v>
      </c>
      <c r="T62" s="21">
        <v>3.8227039581921897E-2</v>
      </c>
      <c r="U62" s="21">
        <v>0.78683651804670895</v>
      </c>
      <c r="V62" s="21">
        <v>0.993670886075949</v>
      </c>
      <c r="W62" s="21">
        <v>0.24146714212939299</v>
      </c>
      <c r="X62" s="21">
        <v>0.198866536654319</v>
      </c>
      <c r="Y62" s="21">
        <v>0.36610283841742502</v>
      </c>
      <c r="Z62" s="21">
        <v>0.26799068717369801</v>
      </c>
      <c r="AA62" s="21">
        <v>0.26799068717369801</v>
      </c>
      <c r="AB62" s="21">
        <v>15</v>
      </c>
      <c r="AC62" s="21">
        <v>0.16361721732262699</v>
      </c>
      <c r="AD62" s="21">
        <v>1.8409474242205099</v>
      </c>
      <c r="AE62" s="21">
        <v>2.3164975218314798</v>
      </c>
      <c r="AF62" s="21">
        <v>4.6440000000000001</v>
      </c>
      <c r="AG62" s="21">
        <v>2.86666666666666</v>
      </c>
      <c r="AH62" s="21">
        <v>2.47978777160181</v>
      </c>
      <c r="AI62" s="21">
        <v>0.128463542007512</v>
      </c>
      <c r="AJ62" s="21">
        <v>0.43302560529524398</v>
      </c>
      <c r="AK62" s="21">
        <v>0.38982755617488202</v>
      </c>
      <c r="AL62" s="21">
        <v>6.9043720606166099</v>
      </c>
      <c r="AM62" s="21">
        <v>0</v>
      </c>
      <c r="AN62" s="21">
        <v>0.25328578706062099</v>
      </c>
      <c r="AO62" s="21">
        <v>0.90024135156878504</v>
      </c>
      <c r="AP62" s="21">
        <v>0.16361721732262699</v>
      </c>
      <c r="AQ62" s="21">
        <v>0</v>
      </c>
      <c r="AR62" s="21">
        <v>10.024193548387</v>
      </c>
      <c r="AS62" s="21">
        <v>10.024193548387</v>
      </c>
      <c r="AT62" s="21">
        <v>0</v>
      </c>
      <c r="AU62" s="21">
        <v>3.1774557852633598</v>
      </c>
      <c r="AV62" s="21">
        <v>3.1774557852633598</v>
      </c>
      <c r="AW62" s="21">
        <v>13.435636271013699</v>
      </c>
      <c r="AX62" s="21">
        <v>17.791523205612499</v>
      </c>
      <c r="AY62" s="21">
        <v>58.923489722966899</v>
      </c>
      <c r="AZ62" s="21">
        <v>53.0453620273531</v>
      </c>
      <c r="BA62" s="21">
        <v>53.0453620273531</v>
      </c>
      <c r="BB62" s="21">
        <v>5.5153721937398803</v>
      </c>
      <c r="BC62" s="21">
        <v>13.435636271013699</v>
      </c>
      <c r="BD62" s="21">
        <v>0</v>
      </c>
      <c r="BE62" s="21">
        <v>47.043876404494299</v>
      </c>
      <c r="BF62" s="21">
        <v>3.1774557852633598</v>
      </c>
    </row>
    <row r="63" spans="1:58" x14ac:dyDescent="0.2">
      <c r="A63" s="21" t="s">
        <v>58</v>
      </c>
      <c r="B63" s="22">
        <v>40110</v>
      </c>
      <c r="C63" s="21">
        <v>2010</v>
      </c>
      <c r="D63" s="21" t="s">
        <v>120</v>
      </c>
      <c r="E63" s="21">
        <v>3.3959124753076999</v>
      </c>
      <c r="F63" s="21">
        <v>3.3131742896216299</v>
      </c>
      <c r="G63" s="21">
        <v>0.362710834219723</v>
      </c>
      <c r="H63" s="21">
        <v>31.5164615896242</v>
      </c>
      <c r="I63" s="21">
        <v>31.283115225023899</v>
      </c>
      <c r="J63" s="21">
        <v>62.799576814648098</v>
      </c>
      <c r="K63" s="21">
        <v>20.9415895308011</v>
      </c>
      <c r="L63" s="21">
        <v>41.857987283846903</v>
      </c>
      <c r="M63" s="21">
        <v>0.65269925728854805</v>
      </c>
      <c r="N63" s="21">
        <v>0.23545061523112701</v>
      </c>
      <c r="O63" s="21">
        <v>0.24819864760004401</v>
      </c>
      <c r="P63" s="21">
        <v>0.19809333776743099</v>
      </c>
      <c r="Q63" s="21">
        <v>0.20187583742742199</v>
      </c>
      <c r="R63" s="21">
        <v>2.6019219569015699E-2</v>
      </c>
      <c r="S63" s="21">
        <v>4.4679467946794602E-2</v>
      </c>
      <c r="T63" s="21">
        <v>3.8257862314924798E-2</v>
      </c>
      <c r="U63" s="21">
        <v>0.79812416257257701</v>
      </c>
      <c r="V63" s="21">
        <v>1.05414312617702</v>
      </c>
      <c r="W63" s="21">
        <v>0.23545061523112701</v>
      </c>
      <c r="X63" s="21">
        <v>0.14957775189283601</v>
      </c>
      <c r="Y63" s="21">
        <v>0.256850685068506</v>
      </c>
      <c r="Z63" s="21">
        <v>0.20436054029322201</v>
      </c>
      <c r="AA63" s="21">
        <v>0.20436054029322201</v>
      </c>
      <c r="AB63" s="21">
        <v>18.6315789473684</v>
      </c>
      <c r="AC63" s="21">
        <v>0.14484571206074101</v>
      </c>
      <c r="AD63" s="21">
        <v>1.71717171717171</v>
      </c>
      <c r="AE63" s="21">
        <v>2.85565052231718</v>
      </c>
      <c r="AF63" s="21">
        <v>4.2976680384087702</v>
      </c>
      <c r="AG63" s="21">
        <v>2.8769513314967798</v>
      </c>
      <c r="AH63" s="21">
        <v>2.2688631790744398</v>
      </c>
      <c r="AI63" s="21">
        <v>0.131348281887012</v>
      </c>
      <c r="AJ63" s="21">
        <v>0.258019767643488</v>
      </c>
      <c r="AK63" s="21">
        <v>0.230275706606554</v>
      </c>
      <c r="AL63" s="21">
        <v>6.1323044910698803</v>
      </c>
      <c r="AM63" s="21">
        <v>0</v>
      </c>
      <c r="AN63" s="21">
        <v>0.164948453608247</v>
      </c>
      <c r="AO63" s="21">
        <v>0.89247311827956899</v>
      </c>
      <c r="AP63" s="21">
        <v>0.14484571206074101</v>
      </c>
      <c r="AQ63" s="21">
        <v>0</v>
      </c>
      <c r="AR63" s="21">
        <v>9.3000000000000007</v>
      </c>
      <c r="AS63" s="21">
        <v>9.3000000000000007</v>
      </c>
      <c r="AT63" s="21">
        <v>0</v>
      </c>
      <c r="AU63" s="21">
        <v>3.4850582558255798</v>
      </c>
      <c r="AV63" s="21">
        <v>3.4850582558255798</v>
      </c>
      <c r="AW63" s="21">
        <v>15.451545283228</v>
      </c>
      <c r="AX63" s="21">
        <v>19.500334359261299</v>
      </c>
      <c r="AY63" s="21">
        <v>104.961137048192</v>
      </c>
      <c r="AZ63" s="21">
        <v>93.674993279569804</v>
      </c>
      <c r="BA63" s="21">
        <v>93.674993279569804</v>
      </c>
      <c r="BB63" s="21">
        <v>0.30875529402163698</v>
      </c>
      <c r="BC63" s="21">
        <v>15.451545283228</v>
      </c>
      <c r="BD63" s="21">
        <v>0</v>
      </c>
      <c r="BE63" s="21">
        <v>52.080298346513302</v>
      </c>
      <c r="BF63" s="21">
        <v>3.4850582558255798</v>
      </c>
    </row>
    <row r="64" spans="1:58" x14ac:dyDescent="0.2">
      <c r="A64" s="21" t="s">
        <v>58</v>
      </c>
      <c r="B64" s="22">
        <v>40019</v>
      </c>
      <c r="C64" s="21">
        <v>2009</v>
      </c>
      <c r="D64" s="21" t="s">
        <v>123</v>
      </c>
      <c r="E64" s="21">
        <v>3.2352251922372699</v>
      </c>
      <c r="F64" s="21">
        <v>3.15657268399853</v>
      </c>
      <c r="G64" s="21">
        <v>0.41874771146100298</v>
      </c>
      <c r="H64" s="21">
        <v>33.500878734622098</v>
      </c>
      <c r="I64" s="21">
        <v>31.4443721535458</v>
      </c>
      <c r="J64" s="21">
        <v>64.945250888168005</v>
      </c>
      <c r="K64" s="21">
        <v>19.762524398178201</v>
      </c>
      <c r="L64" s="21">
        <v>45.182726489989697</v>
      </c>
      <c r="M64" s="21">
        <v>0.63983596953719901</v>
      </c>
      <c r="N64" s="21">
        <v>0.17106033977738699</v>
      </c>
      <c r="O64" s="21">
        <v>0.179613356766256</v>
      </c>
      <c r="P64" s="21">
        <v>0.126654950205038</v>
      </c>
      <c r="Q64" s="21">
        <v>0.29484670580560901</v>
      </c>
      <c r="R64" s="21">
        <v>1.5867191169563099E-2</v>
      </c>
      <c r="S64" s="21">
        <v>2.7971123243718699E-2</v>
      </c>
      <c r="T64" s="21">
        <v>2.68022690140069E-2</v>
      </c>
      <c r="U64" s="21">
        <v>0.70515329419438999</v>
      </c>
      <c r="V64" s="21">
        <v>1.05</v>
      </c>
      <c r="W64" s="21">
        <v>0.17106033977738699</v>
      </c>
      <c r="X64" s="21">
        <v>0.15111261155472</v>
      </c>
      <c r="Y64" s="21">
        <v>0.26638548917121602</v>
      </c>
      <c r="Z64" s="21">
        <v>0.21035102774712899</v>
      </c>
      <c r="AA64" s="21">
        <v>0.21035102774712899</v>
      </c>
      <c r="AB64" s="21">
        <v>12.807017543859599</v>
      </c>
      <c r="AC64" s="21">
        <v>0.19281204468188401</v>
      </c>
      <c r="AD64" s="21">
        <v>1.7628276450953499</v>
      </c>
      <c r="AE64" s="21">
        <v>2.6864966949952702</v>
      </c>
      <c r="AF64" s="21">
        <v>4.5540740740740704</v>
      </c>
      <c r="AG64" s="21">
        <v>2.8621973929236399</v>
      </c>
      <c r="AH64" s="21">
        <v>2.1110561464259199</v>
      </c>
      <c r="AI64" s="21">
        <v>0.12527888680131499</v>
      </c>
      <c r="AJ64" s="21">
        <v>0.343425605536332</v>
      </c>
      <c r="AK64" s="21">
        <v>0.30692041522491298</v>
      </c>
      <c r="AL64" s="21">
        <v>6.0555363321799298</v>
      </c>
      <c r="AM64" s="21">
        <v>0</v>
      </c>
      <c r="AN64" s="21">
        <v>0.23257176332747501</v>
      </c>
      <c r="AO64" s="21">
        <v>0.89370277078085603</v>
      </c>
      <c r="AP64" s="21">
        <v>0.19281204468188401</v>
      </c>
      <c r="AQ64" s="21">
        <v>0</v>
      </c>
      <c r="AR64" s="21">
        <v>9.4075829383886198</v>
      </c>
      <c r="AS64" s="21">
        <v>9.4075829383886198</v>
      </c>
      <c r="AT64" s="21">
        <v>0</v>
      </c>
      <c r="AU64" s="21">
        <v>3.2723471420808798</v>
      </c>
      <c r="AV64" s="21">
        <v>3.2723471420808798</v>
      </c>
      <c r="AW64" s="21">
        <v>14.8173872290568</v>
      </c>
      <c r="AX64" s="21">
        <v>29.247548566142399</v>
      </c>
      <c r="AY64" s="21">
        <v>71.288838782412597</v>
      </c>
      <c r="AZ64" s="21">
        <v>63.711032745591901</v>
      </c>
      <c r="BA64" s="21">
        <v>63.711032745591901</v>
      </c>
      <c r="BB64" s="21">
        <v>-1.6817340425531899</v>
      </c>
      <c r="BC64" s="21">
        <v>14.8173872290568</v>
      </c>
      <c r="BD64" s="21">
        <v>0</v>
      </c>
      <c r="BE64" s="21">
        <v>80.691748768472905</v>
      </c>
      <c r="BF64" s="21">
        <v>3.2723471420808798</v>
      </c>
    </row>
    <row r="65" spans="1:58" x14ac:dyDescent="0.2">
      <c r="A65" s="21" t="s">
        <v>58</v>
      </c>
      <c r="B65" s="22">
        <v>39928</v>
      </c>
      <c r="C65" s="21">
        <v>2009</v>
      </c>
      <c r="D65" s="21" t="s">
        <v>122</v>
      </c>
      <c r="E65" s="21">
        <v>3.2140580048207701</v>
      </c>
      <c r="F65" s="21">
        <v>3.1345152009952502</v>
      </c>
      <c r="G65" s="21">
        <v>0.57219500816421698</v>
      </c>
      <c r="H65" s="21">
        <v>26.3758882626807</v>
      </c>
      <c r="I65" s="21">
        <v>31.391067166723399</v>
      </c>
      <c r="J65" s="21">
        <v>57.766955429404199</v>
      </c>
      <c r="K65" s="21">
        <v>20.0375042618479</v>
      </c>
      <c r="L65" s="21">
        <v>37.729451167556199</v>
      </c>
      <c r="M65" s="21">
        <v>0.64065180102915897</v>
      </c>
      <c r="N65" s="21">
        <v>0.196888017642734</v>
      </c>
      <c r="O65" s="21">
        <v>0.20668953687821601</v>
      </c>
      <c r="P65" s="21">
        <v>0.16515559911786301</v>
      </c>
      <c r="Q65" s="21">
        <v>0.200948429164196</v>
      </c>
      <c r="R65" s="21">
        <v>2.08455757275848E-2</v>
      </c>
      <c r="S65" s="21">
        <v>3.6182091475198602E-2</v>
      </c>
      <c r="T65" s="21">
        <v>3.10201717980889E-2</v>
      </c>
      <c r="U65" s="21">
        <v>0.79905157083580303</v>
      </c>
      <c r="V65" s="21">
        <v>1.0497822028624699</v>
      </c>
      <c r="W65" s="21">
        <v>0.196888017642734</v>
      </c>
      <c r="X65" s="21">
        <v>0.15954288188537999</v>
      </c>
      <c r="Y65" s="21">
        <v>0.27692183809319298</v>
      </c>
      <c r="Z65" s="21">
        <v>0.216866710108675</v>
      </c>
      <c r="AA65" s="21">
        <v>0.216866710108675</v>
      </c>
      <c r="AB65" s="21">
        <v>15.3047619047619</v>
      </c>
      <c r="AC65" s="21">
        <v>0.19346709314723201</v>
      </c>
      <c r="AD65" s="21">
        <v>1.7357204208718</v>
      </c>
      <c r="AE65" s="21">
        <v>3.41220735785953</v>
      </c>
      <c r="AF65" s="21">
        <v>4.4915773353751902</v>
      </c>
      <c r="AG65" s="21">
        <v>2.8670576735092799</v>
      </c>
      <c r="AH65" s="21">
        <v>1.9960870628515499</v>
      </c>
      <c r="AI65" s="21">
        <v>0.126217796059753</v>
      </c>
      <c r="AJ65" s="21">
        <v>0.34384151593453899</v>
      </c>
      <c r="AK65" s="21">
        <v>0.307838070628768</v>
      </c>
      <c r="AL65" s="21">
        <v>5.7796726959517599</v>
      </c>
      <c r="AM65" s="21">
        <v>0</v>
      </c>
      <c r="AN65" s="21">
        <v>0.24454790492526299</v>
      </c>
      <c r="AO65" s="21">
        <v>0.89529058116232396</v>
      </c>
      <c r="AP65" s="21">
        <v>0.19346709314723201</v>
      </c>
      <c r="AQ65" s="21">
        <v>0</v>
      </c>
      <c r="AR65" s="21">
        <v>9.5502392344497604</v>
      </c>
      <c r="AS65" s="21">
        <v>9.5502392344497604</v>
      </c>
      <c r="AT65" s="21">
        <v>0</v>
      </c>
      <c r="AU65" s="21">
        <v>2.8700907236418298</v>
      </c>
      <c r="AV65" s="21">
        <v>2.8700907236418298</v>
      </c>
      <c r="AW65" s="21">
        <v>13.1007228620436</v>
      </c>
      <c r="AX65" s="21">
        <v>19.830879080118599</v>
      </c>
      <c r="AY65" s="21">
        <v>59.836653609401203</v>
      </c>
      <c r="AZ65" s="21">
        <v>53.571192384769503</v>
      </c>
      <c r="BA65" s="21">
        <v>53.571192384769503</v>
      </c>
      <c r="BB65" s="21">
        <v>-1.71867618694361</v>
      </c>
      <c r="BC65" s="21">
        <v>13.1007228620436</v>
      </c>
      <c r="BD65" s="21">
        <v>0</v>
      </c>
      <c r="BE65" s="21">
        <v>49.542876465284003</v>
      </c>
      <c r="BF65" s="21">
        <v>2.8700907236418298</v>
      </c>
    </row>
    <row r="66" spans="1:58" x14ac:dyDescent="0.2">
      <c r="A66" s="21" t="s">
        <v>58</v>
      </c>
      <c r="B66" s="22">
        <v>39837</v>
      </c>
      <c r="C66" s="21">
        <v>2009</v>
      </c>
      <c r="D66" s="21" t="s">
        <v>121</v>
      </c>
      <c r="E66" s="21">
        <v>2.7929285504263399</v>
      </c>
      <c r="F66" s="21">
        <v>2.71155542487503</v>
      </c>
      <c r="G66" s="21">
        <v>0.30689503087327202</v>
      </c>
      <c r="H66" s="21">
        <v>28.646715810320099</v>
      </c>
      <c r="I66" s="21">
        <v>29.5989304812834</v>
      </c>
      <c r="J66" s="21">
        <v>58.245646291603499</v>
      </c>
      <c r="K66" s="21">
        <v>16.711229946524</v>
      </c>
      <c r="L66" s="21">
        <v>41.534416345079499</v>
      </c>
      <c r="M66" s="21">
        <v>0.62966222906810398</v>
      </c>
      <c r="N66" s="21">
        <v>0.19507096490262901</v>
      </c>
      <c r="O66" s="21">
        <v>0.205523159863571</v>
      </c>
      <c r="P66" s="21">
        <v>0.165474749697436</v>
      </c>
      <c r="Q66" s="21">
        <v>0.19486081370449601</v>
      </c>
      <c r="R66" s="21">
        <v>2.4512280587382002E-2</v>
      </c>
      <c r="S66" s="21">
        <v>4.08884539053367E-2</v>
      </c>
      <c r="T66" s="21">
        <v>3.7128557368123399E-2</v>
      </c>
      <c r="U66" s="21">
        <v>0.80513918629550296</v>
      </c>
      <c r="V66" s="21">
        <v>1.0535815002819999</v>
      </c>
      <c r="W66" s="21">
        <v>0.19507096490262901</v>
      </c>
      <c r="X66" s="21">
        <v>0.111609107355313</v>
      </c>
      <c r="Y66" s="21">
        <v>0.18617296033493699</v>
      </c>
      <c r="Z66" s="21">
        <v>0.14717952284899399</v>
      </c>
      <c r="AA66" s="21">
        <v>0.15695262542687499</v>
      </c>
      <c r="AB66" s="21">
        <v>28.1428571428571</v>
      </c>
      <c r="AC66" s="21">
        <v>0.46699766355140099</v>
      </c>
      <c r="AD66" s="21">
        <v>1.66808036321126</v>
      </c>
      <c r="AE66" s="21">
        <v>3.1417213964742401</v>
      </c>
      <c r="AF66" s="21">
        <v>5.3856000000000002</v>
      </c>
      <c r="AG66" s="21">
        <v>3.04065040650406</v>
      </c>
      <c r="AH66" s="21">
        <v>2.1948804636561201</v>
      </c>
      <c r="AI66" s="21">
        <v>0.148133057352869</v>
      </c>
      <c r="AJ66" s="21">
        <v>0.546853625170998</v>
      </c>
      <c r="AK66" s="21">
        <v>0.50854993160054696</v>
      </c>
      <c r="AL66" s="21">
        <v>5.0497606019151799</v>
      </c>
      <c r="AM66" s="21">
        <v>0</v>
      </c>
      <c r="AN66" s="21">
        <v>0.35185388931675599</v>
      </c>
      <c r="AO66" s="21">
        <v>0.92995622263914901</v>
      </c>
      <c r="AP66" s="21">
        <v>0.46699766355140099</v>
      </c>
      <c r="AQ66" s="21">
        <v>6.3959999999999999</v>
      </c>
      <c r="AR66" s="21">
        <v>14.276785714285699</v>
      </c>
      <c r="AS66" s="21">
        <v>14.276785714285699</v>
      </c>
      <c r="AT66" s="21">
        <v>0</v>
      </c>
      <c r="AU66" s="21">
        <v>2.52629529945898</v>
      </c>
      <c r="AV66" s="21">
        <v>2.52629529945898</v>
      </c>
      <c r="AW66" s="21">
        <v>10.2238662119045</v>
      </c>
      <c r="AX66" s="21">
        <v>15.446263297872299</v>
      </c>
      <c r="AY66" s="21">
        <v>31.245702757229299</v>
      </c>
      <c r="AZ66" s="21">
        <v>29.057135709818599</v>
      </c>
      <c r="BA66" s="21">
        <v>29.057135709818599</v>
      </c>
      <c r="BB66" s="21">
        <v>-0.51955612911025095</v>
      </c>
      <c r="BC66" s="21">
        <v>10.2238662119045</v>
      </c>
      <c r="BD66" s="21">
        <v>0</v>
      </c>
      <c r="BE66" s="21">
        <v>40.576281833616299</v>
      </c>
      <c r="BF66" s="21">
        <v>2.52629529945898</v>
      </c>
    </row>
    <row r="67" spans="1:58" x14ac:dyDescent="0.2">
      <c r="A67" s="21" t="s">
        <v>58</v>
      </c>
      <c r="B67" s="22">
        <v>39746</v>
      </c>
      <c r="C67" s="21">
        <v>2009</v>
      </c>
      <c r="D67" s="21" t="s">
        <v>120</v>
      </c>
      <c r="E67" s="21">
        <v>2.6322704458222601</v>
      </c>
      <c r="F67" s="21">
        <v>2.54303218187186</v>
      </c>
      <c r="G67" s="21">
        <v>0.30978742249778501</v>
      </c>
      <c r="H67" s="21">
        <v>28.556770883747902</v>
      </c>
      <c r="I67" s="21">
        <v>29.810958904109501</v>
      </c>
      <c r="J67" s="21">
        <v>58.367729787857499</v>
      </c>
      <c r="K67" s="21">
        <v>19.824657534246501</v>
      </c>
      <c r="L67" s="21">
        <v>38.543072253610902</v>
      </c>
      <c r="M67" s="21">
        <v>0.64669441486787305</v>
      </c>
      <c r="N67" s="21">
        <v>0.24024779788984599</v>
      </c>
      <c r="O67" s="21">
        <v>0.25215371212854498</v>
      </c>
      <c r="P67" s="21">
        <v>0.213048107637208</v>
      </c>
      <c r="Q67" s="21">
        <v>0.15508637236084399</v>
      </c>
      <c r="R67" s="21">
        <v>3.7376670572452302E-2</v>
      </c>
      <c r="S67" s="21">
        <v>6.2822891394319902E-2</v>
      </c>
      <c r="T67" s="21">
        <v>5.4743157105361803E-2</v>
      </c>
      <c r="U67" s="21">
        <v>0.84491362763915501</v>
      </c>
      <c r="V67" s="21">
        <v>1.0495568090249701</v>
      </c>
      <c r="W67" s="21">
        <v>0.24024779788984599</v>
      </c>
      <c r="X67" s="21">
        <v>0.11668110109192099</v>
      </c>
      <c r="Y67" s="21">
        <v>0.196118167546738</v>
      </c>
      <c r="Z67" s="21">
        <v>0.15386658938318101</v>
      </c>
      <c r="AA67" s="21">
        <v>0.163962201116785</v>
      </c>
      <c r="AB67" s="21">
        <v>38.78125</v>
      </c>
      <c r="AC67" s="21">
        <v>0.39557560762625499</v>
      </c>
      <c r="AD67" s="21">
        <v>1.68080490937633</v>
      </c>
      <c r="AE67" s="21">
        <v>3.1516168395362998</v>
      </c>
      <c r="AF67" s="21">
        <v>4.5398009950248701</v>
      </c>
      <c r="AG67" s="21">
        <v>3.0190239867659199</v>
      </c>
      <c r="AH67" s="21">
        <v>2.4709399665151799</v>
      </c>
      <c r="AI67" s="21">
        <v>0.17543770271876599</v>
      </c>
      <c r="AJ67" s="21">
        <v>0.46216629824859701</v>
      </c>
      <c r="AK67" s="21">
        <v>0.40078217990137699</v>
      </c>
      <c r="AL67" s="21">
        <v>4.5507566740350196</v>
      </c>
      <c r="AM67" s="21">
        <v>0</v>
      </c>
      <c r="AN67" s="21">
        <v>0.26309166586003202</v>
      </c>
      <c r="AO67" s="21">
        <v>0.86718175128771102</v>
      </c>
      <c r="AP67" s="21">
        <v>0.39557560762625499</v>
      </c>
      <c r="AQ67" s="21">
        <v>5.4359999999999999</v>
      </c>
      <c r="AR67" s="21">
        <v>7.5290858725761698</v>
      </c>
      <c r="AS67" s="21">
        <v>7.5290858725761698</v>
      </c>
      <c r="AT67" s="21">
        <v>0</v>
      </c>
      <c r="AU67" s="21">
        <v>2.73780819180819</v>
      </c>
      <c r="AV67" s="21">
        <v>2.73780819180819</v>
      </c>
      <c r="AW67" s="21">
        <v>9.2845910366857005</v>
      </c>
      <c r="AX67" s="21">
        <v>10.8949466151749</v>
      </c>
      <c r="AY67" s="21">
        <v>40.695422146796702</v>
      </c>
      <c r="AZ67" s="21">
        <v>35.290327446651901</v>
      </c>
      <c r="BA67" s="21">
        <v>35.290327446651901</v>
      </c>
      <c r="BB67" s="21">
        <v>1.9066156576556099</v>
      </c>
      <c r="BC67" s="21">
        <v>9.2845910366857005</v>
      </c>
      <c r="BD67" s="21">
        <v>0</v>
      </c>
      <c r="BE67" s="21">
        <v>32.198925538863399</v>
      </c>
      <c r="BF67" s="21">
        <v>2.73780819180819</v>
      </c>
    </row>
    <row r="68" spans="1:58" x14ac:dyDescent="0.2">
      <c r="A68" s="21" t="s">
        <v>58</v>
      </c>
      <c r="B68" s="22">
        <v>39655</v>
      </c>
      <c r="C68" s="21">
        <v>2008</v>
      </c>
      <c r="D68" s="21" t="s">
        <v>123</v>
      </c>
      <c r="E68" s="21">
        <v>2.5760571511040502</v>
      </c>
      <c r="F68" s="21">
        <v>2.48693895222975</v>
      </c>
      <c r="G68" s="21">
        <v>0.37458507721171802</v>
      </c>
      <c r="H68" s="21">
        <v>33.181204168274697</v>
      </c>
      <c r="I68" s="21">
        <v>30.056787452677099</v>
      </c>
      <c r="J68" s="21">
        <v>63.237991620951902</v>
      </c>
      <c r="K68" s="21">
        <v>21.1492698756084</v>
      </c>
      <c r="L68" s="21">
        <v>42.088721745343399</v>
      </c>
      <c r="M68" s="21">
        <v>0.64318795831725195</v>
      </c>
      <c r="N68" s="21">
        <v>0.24401775376302501</v>
      </c>
      <c r="O68" s="21">
        <v>0.25916634504052399</v>
      </c>
      <c r="P68" s="21">
        <v>0.194326514859127</v>
      </c>
      <c r="Q68" s="21">
        <v>0.25018615040953002</v>
      </c>
      <c r="R68" s="21">
        <v>3.4290189668675697E-2</v>
      </c>
      <c r="S68" s="21">
        <v>5.8626611940732903E-2</v>
      </c>
      <c r="T68" s="21">
        <v>5.6355290132810397E-2</v>
      </c>
      <c r="U68" s="21">
        <v>0.74981384959046904</v>
      </c>
      <c r="V68" s="21">
        <v>1.0620798734677701</v>
      </c>
      <c r="W68" s="21">
        <v>0.24401775376302501</v>
      </c>
      <c r="X68" s="21">
        <v>0.11735962134368499</v>
      </c>
      <c r="Y68" s="21">
        <v>0.20065205367798999</v>
      </c>
      <c r="Z68" s="21">
        <v>0.15689883669562599</v>
      </c>
      <c r="AA68" s="21">
        <v>0.16711923580468399</v>
      </c>
      <c r="AB68" s="21">
        <v>39.515625</v>
      </c>
      <c r="AC68" s="21">
        <v>0.511968663861888</v>
      </c>
      <c r="AD68" s="21">
        <v>1.7097196751375401</v>
      </c>
      <c r="AE68" s="21">
        <v>2.7123789583878501</v>
      </c>
      <c r="AF68" s="21">
        <v>4.2554660529344002</v>
      </c>
      <c r="AG68" s="21">
        <v>2.9943319838056599</v>
      </c>
      <c r="AH68" s="21">
        <v>2.49674777162129</v>
      </c>
      <c r="AI68" s="21">
        <v>0.17645656689481301</v>
      </c>
      <c r="AJ68" s="21">
        <v>0.59793290410030497</v>
      </c>
      <c r="AK68" s="21">
        <v>0.53693663165028804</v>
      </c>
      <c r="AL68" s="21">
        <v>4.4451033547949796</v>
      </c>
      <c r="AM68" s="21">
        <v>0</v>
      </c>
      <c r="AN68" s="21">
        <v>0.34050559629486599</v>
      </c>
      <c r="AO68" s="21">
        <v>0.89798809861150397</v>
      </c>
      <c r="AP68" s="21">
        <v>0.511968663861888</v>
      </c>
      <c r="AQ68" s="21">
        <v>7.0579999999999998</v>
      </c>
      <c r="AR68" s="21">
        <v>9.80277777777777</v>
      </c>
      <c r="AS68" s="21">
        <v>9.80277777777777</v>
      </c>
      <c r="AT68" s="21">
        <v>0</v>
      </c>
      <c r="AU68" s="21">
        <v>3.8535749425086601</v>
      </c>
      <c r="AV68" s="21">
        <v>3.8535749425086601</v>
      </c>
      <c r="AW68" s="21">
        <v>12.773240061752199</v>
      </c>
      <c r="AX68" s="21">
        <v>16.4327035749751</v>
      </c>
      <c r="AY68" s="21">
        <v>41.774017040075698</v>
      </c>
      <c r="AZ68" s="21">
        <v>37.512570133182201</v>
      </c>
      <c r="BA68" s="21">
        <v>37.512570133182201</v>
      </c>
      <c r="BB68" s="21">
        <v>0.98596221449850996</v>
      </c>
      <c r="BC68" s="21">
        <v>12.773240061752199</v>
      </c>
      <c r="BD68" s="21">
        <v>0</v>
      </c>
      <c r="BE68" s="21">
        <v>42.164735849056598</v>
      </c>
      <c r="BF68" s="21">
        <v>3.8535749425086601</v>
      </c>
    </row>
    <row r="69" spans="1:58" x14ac:dyDescent="0.2">
      <c r="A69" s="21" t="s">
        <v>58</v>
      </c>
      <c r="B69" s="22">
        <v>39564</v>
      </c>
      <c r="C69" s="21">
        <v>2008</v>
      </c>
      <c r="D69" s="21" t="s">
        <v>122</v>
      </c>
      <c r="E69" s="21">
        <v>2.5559547870349499</v>
      </c>
      <c r="F69" s="21">
        <v>2.4602140878808201</v>
      </c>
      <c r="G69" s="21">
        <v>0.46066322329515602</v>
      </c>
      <c r="H69" s="21">
        <v>38.450617914411197</v>
      </c>
      <c r="I69" s="21">
        <v>33.020654044750401</v>
      </c>
      <c r="J69" s="21">
        <v>71.471271959161598</v>
      </c>
      <c r="K69" s="21">
        <v>20.860585197934501</v>
      </c>
      <c r="L69" s="21">
        <v>50.610686761227001</v>
      </c>
      <c r="M69" s="21">
        <v>0.64395873761617795</v>
      </c>
      <c r="N69" s="21">
        <v>0.218670207333265</v>
      </c>
      <c r="O69" s="21">
        <v>0.23582882238790701</v>
      </c>
      <c r="P69" s="21">
        <v>0.18108466959452499</v>
      </c>
      <c r="Q69" s="21">
        <v>0.23213512343005599</v>
      </c>
      <c r="R69" s="21">
        <v>3.1038285804317001E-2</v>
      </c>
      <c r="S69" s="21">
        <v>5.3503530689842399E-2</v>
      </c>
      <c r="T69" s="21">
        <v>4.8921487980988901E-2</v>
      </c>
      <c r="U69" s="21">
        <v>0.76786487656994296</v>
      </c>
      <c r="V69" s="21">
        <v>1.0784680056048499</v>
      </c>
      <c r="W69" s="21">
        <v>0.218670207333265</v>
      </c>
      <c r="X69" s="21">
        <v>0.121054566461845</v>
      </c>
      <c r="Y69" s="21">
        <v>0.208672822741263</v>
      </c>
      <c r="Z69" s="21">
        <v>0.16218744469446</v>
      </c>
      <c r="AA69" s="21">
        <v>0.172646243727061</v>
      </c>
      <c r="AB69" s="21">
        <v>31.485294117647001</v>
      </c>
      <c r="AC69" s="21">
        <v>0.43788864786695503</v>
      </c>
      <c r="AD69" s="21">
        <v>1.72379141770776</v>
      </c>
      <c r="AE69" s="21">
        <v>2.3406645947884201</v>
      </c>
      <c r="AF69" s="21">
        <v>4.3143564356435604</v>
      </c>
      <c r="AG69" s="21">
        <v>2.72556684910086</v>
      </c>
      <c r="AH69" s="21">
        <v>2.4205191594561102</v>
      </c>
      <c r="AI69" s="21">
        <v>0.17140206221661999</v>
      </c>
      <c r="AJ69" s="21">
        <v>0.50959272972063197</v>
      </c>
      <c r="AK69" s="21">
        <v>0.45624368899360401</v>
      </c>
      <c r="AL69" s="21">
        <v>4.1119151800740399</v>
      </c>
      <c r="AM69" s="21">
        <v>0</v>
      </c>
      <c r="AN69" s="21">
        <v>0.30926360943723802</v>
      </c>
      <c r="AO69" s="21">
        <v>0.89531043593130699</v>
      </c>
      <c r="AP69" s="21">
        <v>0.43788864786695503</v>
      </c>
      <c r="AQ69" s="21">
        <v>6.056</v>
      </c>
      <c r="AR69" s="21">
        <v>9.5520504731861102</v>
      </c>
      <c r="AS69" s="21">
        <v>9.5520504731861102</v>
      </c>
      <c r="AT69" s="21">
        <v>0</v>
      </c>
      <c r="AU69" s="21">
        <v>4.5903554831311402</v>
      </c>
      <c r="AV69" s="21">
        <v>4.5903554831311402</v>
      </c>
      <c r="AW69" s="21">
        <v>15.536227147380201</v>
      </c>
      <c r="AX69" s="21">
        <v>21.448843767625402</v>
      </c>
      <c r="AY69" s="21">
        <v>56.1103651789007</v>
      </c>
      <c r="AZ69" s="21">
        <v>50.236195508586498</v>
      </c>
      <c r="BA69" s="21">
        <v>50.236195508586498</v>
      </c>
      <c r="BB69" s="21">
        <v>-1.82315172024816</v>
      </c>
      <c r="BC69" s="21">
        <v>15.536227147380201</v>
      </c>
      <c r="BD69" s="21">
        <v>0</v>
      </c>
      <c r="BE69" s="21">
        <v>54.346320654105902</v>
      </c>
      <c r="BF69" s="21">
        <v>4.5903554831311402</v>
      </c>
    </row>
    <row r="70" spans="1:58" x14ac:dyDescent="0.2">
      <c r="A70" s="21" t="s">
        <v>58</v>
      </c>
      <c r="B70" s="22">
        <v>39473</v>
      </c>
      <c r="C70" s="21">
        <v>2008</v>
      </c>
      <c r="D70" s="21" t="s">
        <v>121</v>
      </c>
      <c r="E70" s="21">
        <v>2.6607069630115601</v>
      </c>
      <c r="F70" s="21">
        <v>2.5567948823095201</v>
      </c>
      <c r="G70" s="21">
        <v>0.426638235052899</v>
      </c>
      <c r="H70" s="21">
        <v>38.1293866341165</v>
      </c>
      <c r="I70" s="21">
        <v>32.663993125178997</v>
      </c>
      <c r="J70" s="21">
        <v>70.793379759295604</v>
      </c>
      <c r="K70" s="21">
        <v>19.670581495273499</v>
      </c>
      <c r="L70" s="21">
        <v>51.122798264022002</v>
      </c>
      <c r="M70" s="21">
        <v>0.64489878954328095</v>
      </c>
      <c r="N70" s="21">
        <v>0.244532600956159</v>
      </c>
      <c r="O70" s="21">
        <v>0.26833485911911298</v>
      </c>
      <c r="P70" s="21">
        <v>0.209541247075577</v>
      </c>
      <c r="Q70" s="21">
        <v>0.219105382865807</v>
      </c>
      <c r="R70" s="21">
        <v>3.7251356238697998E-2</v>
      </c>
      <c r="S70" s="21">
        <v>6.2781909057661803E-2</v>
      </c>
      <c r="T70" s="21">
        <v>5.5768204699932697E-2</v>
      </c>
      <c r="U70" s="21">
        <v>0.78089461713419195</v>
      </c>
      <c r="V70" s="21">
        <v>1.0973377703826901</v>
      </c>
      <c r="W70" s="21">
        <v>0.244532600956159</v>
      </c>
      <c r="X70" s="21">
        <v>0.123887884267631</v>
      </c>
      <c r="Y70" s="21">
        <v>0.20879556259904899</v>
      </c>
      <c r="Z70" s="21">
        <v>0.17273025237626999</v>
      </c>
      <c r="AA70" s="21">
        <v>0.17273025237626999</v>
      </c>
      <c r="AB70" s="21">
        <v>26.417582417582398</v>
      </c>
      <c r="AC70" s="21">
        <v>0.35659027879141703</v>
      </c>
      <c r="AD70" s="21">
        <v>1.6853590149945099</v>
      </c>
      <c r="AE70" s="21">
        <v>2.3603841536614598</v>
      </c>
      <c r="AF70" s="21">
        <v>4.5753604193971098</v>
      </c>
      <c r="AG70" s="21">
        <v>2.7553275453827899</v>
      </c>
      <c r="AH70" s="21">
        <v>2.47445255474452</v>
      </c>
      <c r="AI70" s="21">
        <v>0.177775768535262</v>
      </c>
      <c r="AJ70" s="21">
        <v>0.40648918469217898</v>
      </c>
      <c r="AK70" s="21">
        <v>0.357404326123128</v>
      </c>
      <c r="AL70" s="21">
        <v>3.7758735440931699</v>
      </c>
      <c r="AM70" s="21">
        <v>0</v>
      </c>
      <c r="AN70" s="21">
        <v>0.248499643983318</v>
      </c>
      <c r="AO70" s="21">
        <v>0.87924682767089601</v>
      </c>
      <c r="AP70" s="21">
        <v>0.35659027879141703</v>
      </c>
      <c r="AQ70" s="21">
        <v>0</v>
      </c>
      <c r="AR70" s="21">
        <v>8.2813559322033896</v>
      </c>
      <c r="AS70" s="21">
        <v>8.2813559322033896</v>
      </c>
      <c r="AT70" s="21">
        <v>0</v>
      </c>
      <c r="AU70" s="21">
        <v>4.4325856394002097</v>
      </c>
      <c r="AV70" s="21">
        <v>4.4325856394002097</v>
      </c>
      <c r="AW70" s="21">
        <v>14.7942223578476</v>
      </c>
      <c r="AX70" s="21">
        <v>17.650728155339799</v>
      </c>
      <c r="AY70" s="21">
        <v>67.710428305400299</v>
      </c>
      <c r="AZ70" s="21">
        <v>59.5341792877609</v>
      </c>
      <c r="BA70" s="21">
        <v>59.5341792877609</v>
      </c>
      <c r="BB70" s="21">
        <v>-3.1771310679611702</v>
      </c>
      <c r="BC70" s="21">
        <v>14.7942223578476</v>
      </c>
      <c r="BD70" s="21">
        <v>0</v>
      </c>
      <c r="BE70" s="21">
        <v>46.1679221594475</v>
      </c>
      <c r="BF70" s="21">
        <v>4.4325856394002097</v>
      </c>
    </row>
    <row r="71" spans="1:58" x14ac:dyDescent="0.2">
      <c r="A71" s="21" t="s">
        <v>58</v>
      </c>
      <c r="B71" s="22">
        <v>39382</v>
      </c>
      <c r="C71" s="21">
        <v>2008</v>
      </c>
      <c r="D71" s="21" t="s">
        <v>120</v>
      </c>
      <c r="E71" s="21">
        <v>2.7377250409165299</v>
      </c>
      <c r="F71" s="21">
        <v>2.63011456628477</v>
      </c>
      <c r="G71" s="21">
        <v>0.36112929623567902</v>
      </c>
      <c r="H71" s="21">
        <v>32.198032237806103</v>
      </c>
      <c r="I71" s="21">
        <v>35.0044365572315</v>
      </c>
      <c r="J71" s="21">
        <v>67.202468795037703</v>
      </c>
      <c r="K71" s="21">
        <v>21.8278615794143</v>
      </c>
      <c r="L71" s="21">
        <v>45.3746072156233</v>
      </c>
      <c r="M71" s="21">
        <v>0.64611680971320895</v>
      </c>
      <c r="N71" s="21">
        <v>0.24785430186309301</v>
      </c>
      <c r="O71" s="21">
        <v>0.27444002512036803</v>
      </c>
      <c r="P71" s="21">
        <v>0.23079338496964599</v>
      </c>
      <c r="Q71" s="21">
        <v>0.15903890160183001</v>
      </c>
      <c r="R71" s="21">
        <v>3.9585652220746101E-2</v>
      </c>
      <c r="S71" s="21">
        <v>6.5098016060462893E-2</v>
      </c>
      <c r="T71" s="21">
        <v>5.44593164987811E-2</v>
      </c>
      <c r="U71" s="21">
        <v>0.84096109839816902</v>
      </c>
      <c r="V71" s="21">
        <v>1.10726351351351</v>
      </c>
      <c r="W71" s="21">
        <v>0.24785430186309301</v>
      </c>
      <c r="X71" s="21">
        <v>0.118164518329682</v>
      </c>
      <c r="Y71" s="21">
        <v>0.194319792158715</v>
      </c>
      <c r="Z71" s="21">
        <v>0.16270331734809901</v>
      </c>
      <c r="AA71" s="21">
        <v>0.16270331734809901</v>
      </c>
      <c r="AB71" s="21">
        <v>24.6666666666666</v>
      </c>
      <c r="AC71" s="21">
        <v>0.46931024004861699</v>
      </c>
      <c r="AD71" s="21">
        <v>1.6444851204534701</v>
      </c>
      <c r="AE71" s="21">
        <v>2.7952018724400198</v>
      </c>
      <c r="AF71" s="21">
        <v>4.1231707317073099</v>
      </c>
      <c r="AG71" s="21">
        <v>2.5711026615969499</v>
      </c>
      <c r="AH71" s="21">
        <v>2.4150657229524701</v>
      </c>
      <c r="AI71" s="21">
        <v>0.17151987361315499</v>
      </c>
      <c r="AJ71" s="21">
        <v>0.50747494660752401</v>
      </c>
      <c r="AK71" s="21">
        <v>0.45884672252341002</v>
      </c>
      <c r="AL71" s="21">
        <v>4.0543781830129699</v>
      </c>
      <c r="AM71" s="21">
        <v>0</v>
      </c>
      <c r="AN71" s="21">
        <v>0.32332007536110502</v>
      </c>
      <c r="AO71" s="21">
        <v>0.90417610877306498</v>
      </c>
      <c r="AP71" s="21">
        <v>0.46931024004861699</v>
      </c>
      <c r="AQ71" s="21">
        <v>0</v>
      </c>
      <c r="AR71" s="21">
        <v>10.4358108108108</v>
      </c>
      <c r="AS71" s="21">
        <v>10.4358108108108</v>
      </c>
      <c r="AT71" s="21">
        <v>0</v>
      </c>
      <c r="AU71" s="21">
        <v>5.7326198630136904</v>
      </c>
      <c r="AV71" s="21">
        <v>5.7326198630136904</v>
      </c>
      <c r="AW71" s="21">
        <v>20.3239794850324</v>
      </c>
      <c r="AX71" s="21">
        <v>22.015340136054402</v>
      </c>
      <c r="AY71" s="21">
        <v>69.522126745435003</v>
      </c>
      <c r="AZ71" s="21">
        <v>62.860246034315303</v>
      </c>
      <c r="BA71" s="21">
        <v>62.860246034315303</v>
      </c>
      <c r="BB71" s="21">
        <v>1.7612272108843501</v>
      </c>
      <c r="BC71" s="21">
        <v>20.3239794850324</v>
      </c>
      <c r="BD71" s="21">
        <v>0</v>
      </c>
      <c r="BE71" s="21">
        <v>62.549952214080903</v>
      </c>
      <c r="BF71" s="21">
        <v>5.7326198630136904</v>
      </c>
    </row>
    <row r="72" spans="1:58" x14ac:dyDescent="0.2">
      <c r="A72" s="21" t="s">
        <v>58</v>
      </c>
      <c r="B72" s="22">
        <v>39291</v>
      </c>
      <c r="C72" s="21">
        <v>2007</v>
      </c>
      <c r="D72" s="21" t="s">
        <v>123</v>
      </c>
      <c r="E72" s="21">
        <v>2.3636771971852002</v>
      </c>
      <c r="F72" s="21">
        <v>2.26471028597095</v>
      </c>
      <c r="G72" s="21">
        <v>0.27908369516394599</v>
      </c>
      <c r="H72" s="21">
        <v>38.058942012085197</v>
      </c>
      <c r="I72" s="21">
        <v>35.3580980683506</v>
      </c>
      <c r="J72" s="21">
        <v>73.417040080435896</v>
      </c>
      <c r="K72" s="21">
        <v>21.022288261515602</v>
      </c>
      <c r="L72" s="21">
        <v>52.394751818920298</v>
      </c>
      <c r="M72" s="21">
        <v>0.64327361390861804</v>
      </c>
      <c r="N72" s="21">
        <v>0.244142902576062</v>
      </c>
      <c r="O72" s="21">
        <v>0.268313367963532</v>
      </c>
      <c r="P72" s="21">
        <v>0.204600869288667</v>
      </c>
      <c r="Q72" s="21">
        <v>0.23745555116554701</v>
      </c>
      <c r="R72" s="21">
        <v>3.6182977127858999E-2</v>
      </c>
      <c r="S72" s="21">
        <v>6.1308767471410397E-2</v>
      </c>
      <c r="T72" s="21">
        <v>5.7600920414186303E-2</v>
      </c>
      <c r="U72" s="21">
        <v>0.76254444883445205</v>
      </c>
      <c r="V72" s="21">
        <v>1.09900130264871</v>
      </c>
      <c r="W72" s="21">
        <v>0.244142902576062</v>
      </c>
      <c r="X72" s="21">
        <v>0.120134983127109</v>
      </c>
      <c r="Y72" s="21">
        <v>0.20355781448538701</v>
      </c>
      <c r="Z72" s="21">
        <v>0.16913006756756699</v>
      </c>
      <c r="AA72" s="21">
        <v>0.16913006756756699</v>
      </c>
      <c r="AB72" s="21">
        <v>24.5</v>
      </c>
      <c r="AC72" s="21">
        <v>0.427278401997503</v>
      </c>
      <c r="AD72" s="21">
        <v>1.6944091486658099</v>
      </c>
      <c r="AE72" s="21">
        <v>2.3647530709450901</v>
      </c>
      <c r="AF72" s="21">
        <v>4.28117048346056</v>
      </c>
      <c r="AG72" s="21">
        <v>2.5453857791225398</v>
      </c>
      <c r="AH72" s="21">
        <v>2.4230670434112498</v>
      </c>
      <c r="AI72" s="21">
        <v>0.17684664416947801</v>
      </c>
      <c r="AJ72" s="21">
        <v>0.451517150395778</v>
      </c>
      <c r="AK72" s="21">
        <v>0.39561345646437901</v>
      </c>
      <c r="AL72" s="21">
        <v>3.6718337730870698</v>
      </c>
      <c r="AM72" s="21">
        <v>0</v>
      </c>
      <c r="AN72" s="21">
        <v>0.29025760627584002</v>
      </c>
      <c r="AO72" s="21">
        <v>0.87618699780861897</v>
      </c>
      <c r="AP72" s="21">
        <v>0.427278401997503</v>
      </c>
      <c r="AQ72" s="21">
        <v>0</v>
      </c>
      <c r="AR72" s="21">
        <v>8.0766961651917395</v>
      </c>
      <c r="AS72" s="21">
        <v>8.0766961651917395</v>
      </c>
      <c r="AT72" s="21">
        <v>0</v>
      </c>
      <c r="AU72" s="21">
        <v>5.5804980940279503</v>
      </c>
      <c r="AV72" s="21">
        <v>5.5804980940279503</v>
      </c>
      <c r="AW72" s="21">
        <v>18.6233520619103</v>
      </c>
      <c r="AX72" s="21">
        <v>22.755709844559501</v>
      </c>
      <c r="AY72" s="21">
        <v>73.228045018757797</v>
      </c>
      <c r="AZ72" s="21">
        <v>64.161460920379795</v>
      </c>
      <c r="BA72" s="21">
        <v>64.161460920379795</v>
      </c>
      <c r="BB72" s="21">
        <v>7.0542700518134698</v>
      </c>
      <c r="BC72" s="21">
        <v>18.6233520619103</v>
      </c>
      <c r="BD72" s="21">
        <v>0</v>
      </c>
      <c r="BE72" s="21">
        <v>59.471183727909299</v>
      </c>
      <c r="BF72" s="21">
        <v>5.5804980940279503</v>
      </c>
    </row>
    <row r="73" spans="1:58" x14ac:dyDescent="0.2">
      <c r="A73" s="21" t="s">
        <v>58</v>
      </c>
      <c r="B73" s="22">
        <v>39200</v>
      </c>
      <c r="C73" s="21">
        <v>2007</v>
      </c>
      <c r="D73" s="21" t="s">
        <v>122</v>
      </c>
      <c r="E73" s="21">
        <v>2.5509522218509799</v>
      </c>
      <c r="F73" s="21">
        <v>2.44328433010357</v>
      </c>
      <c r="G73" s="21">
        <v>0.455813564984964</v>
      </c>
      <c r="H73" s="21">
        <v>32.869388675840199</v>
      </c>
      <c r="I73" s="21">
        <v>36.039142590866703</v>
      </c>
      <c r="J73" s="21">
        <v>68.908531266707001</v>
      </c>
      <c r="K73" s="21">
        <v>24.156570363466901</v>
      </c>
      <c r="L73" s="21">
        <v>44.751960903240096</v>
      </c>
      <c r="M73" s="21">
        <v>0.63692758854049103</v>
      </c>
      <c r="N73" s="21">
        <v>0.24780058651026299</v>
      </c>
      <c r="O73" s="21">
        <v>0.27284006316264298</v>
      </c>
      <c r="P73" s="21">
        <v>0.211369275885404</v>
      </c>
      <c r="Q73" s="21">
        <v>0.22529971062422399</v>
      </c>
      <c r="R73" s="21">
        <v>3.8374116924337003E-2</v>
      </c>
      <c r="S73" s="21">
        <v>6.5712883091380805E-2</v>
      </c>
      <c r="T73" s="21">
        <v>5.9599055963974697E-2</v>
      </c>
      <c r="U73" s="21">
        <v>0.77470028937577495</v>
      </c>
      <c r="V73" s="21">
        <v>1.1010468821119701</v>
      </c>
      <c r="W73" s="21">
        <v>0.24780058651026299</v>
      </c>
      <c r="X73" s="21">
        <v>0.13265076277260099</v>
      </c>
      <c r="Y73" s="21">
        <v>0.227154779437548</v>
      </c>
      <c r="Z73" s="21">
        <v>0.18510686935649701</v>
      </c>
      <c r="AA73" s="21">
        <v>0.18510686935649701</v>
      </c>
      <c r="AB73" s="21">
        <v>23.372340425531899</v>
      </c>
      <c r="AC73" s="21">
        <v>0.37619635690027697</v>
      </c>
      <c r="AD73" s="21">
        <v>1.71242723893681</v>
      </c>
      <c r="AE73" s="21">
        <v>2.7381099444101298</v>
      </c>
      <c r="AF73" s="21">
        <v>3.7256944444444402</v>
      </c>
      <c r="AG73" s="21">
        <v>2.4972847168347498</v>
      </c>
      <c r="AH73" s="21">
        <v>2.3994587280108202</v>
      </c>
      <c r="AI73" s="21">
        <v>0.181550117743421</v>
      </c>
      <c r="AJ73" s="21">
        <v>0.40387802452767602</v>
      </c>
      <c r="AK73" s="21">
        <v>0.34355319854159699</v>
      </c>
      <c r="AL73" s="21">
        <v>3.7016904209479602</v>
      </c>
      <c r="AM73" s="21">
        <v>0</v>
      </c>
      <c r="AN73" s="21">
        <v>0.27487029099932297</v>
      </c>
      <c r="AO73" s="21">
        <v>0.85063602790315895</v>
      </c>
      <c r="AP73" s="21">
        <v>0.37619635690027697</v>
      </c>
      <c r="AQ73" s="21">
        <v>0</v>
      </c>
      <c r="AR73" s="21">
        <v>6.6950549450549399</v>
      </c>
      <c r="AS73" s="21">
        <v>6.6950549450549399</v>
      </c>
      <c r="AT73" s="21">
        <v>0</v>
      </c>
      <c r="AU73" s="21">
        <v>5.7191605301914503</v>
      </c>
      <c r="AV73" s="21">
        <v>5.7191605301914503</v>
      </c>
      <c r="AW73" s="21">
        <v>18.3960094743965</v>
      </c>
      <c r="AX73" s="21">
        <v>21.7581403415154</v>
      </c>
      <c r="AY73" s="21">
        <v>78.677771345875499</v>
      </c>
      <c r="AZ73" s="21">
        <v>66.926146901928604</v>
      </c>
      <c r="BA73" s="21">
        <v>66.926146901928604</v>
      </c>
      <c r="BB73" s="21">
        <v>-6.9626049092849502</v>
      </c>
      <c r="BC73" s="21">
        <v>18.3960094743965</v>
      </c>
      <c r="BD73" s="21">
        <v>0</v>
      </c>
      <c r="BE73" s="21">
        <v>57.344521313766599</v>
      </c>
      <c r="BF73" s="21">
        <v>5.7191605301914503</v>
      </c>
    </row>
    <row r="74" spans="1:58" x14ac:dyDescent="0.2">
      <c r="A74" s="21" t="s">
        <v>58</v>
      </c>
      <c r="B74" s="22">
        <v>39109</v>
      </c>
      <c r="C74" s="21">
        <v>2007</v>
      </c>
      <c r="D74" s="21" t="s">
        <v>121</v>
      </c>
      <c r="E74" s="21">
        <v>2.4815942911844</v>
      </c>
      <c r="F74" s="21">
        <v>2.3386998520581299</v>
      </c>
      <c r="G74" s="21">
        <v>0.211817944478287</v>
      </c>
      <c r="H74" s="21">
        <v>31.013153217205801</v>
      </c>
      <c r="I74" s="21">
        <v>48.436578171091398</v>
      </c>
      <c r="J74" s="21">
        <v>79.449731388297195</v>
      </c>
      <c r="K74" s="21">
        <v>27.4631268436578</v>
      </c>
      <c r="L74" s="21">
        <v>51.986604544639398</v>
      </c>
      <c r="M74" s="21">
        <v>0.63846427301813002</v>
      </c>
      <c r="N74" s="21">
        <v>0.25239957340917102</v>
      </c>
      <c r="O74" s="21">
        <v>0.27669155113165</v>
      </c>
      <c r="P74" s="21">
        <v>0.227633605877473</v>
      </c>
      <c r="Q74" s="21">
        <v>0.17730192719485999</v>
      </c>
      <c r="R74" s="21">
        <v>4.1531543217883798E-2</v>
      </c>
      <c r="S74" s="21">
        <v>7.2266947558498204E-2</v>
      </c>
      <c r="T74" s="21">
        <v>6.1272042113741598E-2</v>
      </c>
      <c r="U74" s="21">
        <v>0.82269807280513896</v>
      </c>
      <c r="V74" s="21">
        <v>1.0962441314553899</v>
      </c>
      <c r="W74" s="21">
        <v>0.25239957340917102</v>
      </c>
      <c r="X74" s="21">
        <v>0.13871232758247901</v>
      </c>
      <c r="Y74" s="21">
        <v>0.241366338123542</v>
      </c>
      <c r="Z74" s="21">
        <v>0.19443602642584301</v>
      </c>
      <c r="AA74" s="21">
        <v>0.19443602642584301</v>
      </c>
      <c r="AB74" s="21">
        <v>22.421052631578899</v>
      </c>
      <c r="AC74" s="21">
        <v>0.41427680798004901</v>
      </c>
      <c r="AD74" s="21">
        <v>1.74004965766308</v>
      </c>
      <c r="AE74" s="21">
        <v>2.90199449793672</v>
      </c>
      <c r="AF74" s="21">
        <v>3.2771213748657302</v>
      </c>
      <c r="AG74" s="21">
        <v>1.8580998781973199</v>
      </c>
      <c r="AH74" s="21">
        <v>2.38457191296976</v>
      </c>
      <c r="AI74" s="21">
        <v>0.18244908548449801</v>
      </c>
      <c r="AJ74" s="21">
        <v>0.43883110450718099</v>
      </c>
      <c r="AK74" s="21">
        <v>0.383688294535248</v>
      </c>
      <c r="AL74" s="21">
        <v>3.4143965659567401</v>
      </c>
      <c r="AM74" s="21">
        <v>0</v>
      </c>
      <c r="AN74" s="21">
        <v>0.31496622822609299</v>
      </c>
      <c r="AO74" s="21">
        <v>0.87434161023325796</v>
      </c>
      <c r="AP74" s="21">
        <v>0.41427680798004901</v>
      </c>
      <c r="AQ74" s="21">
        <v>0</v>
      </c>
      <c r="AR74" s="21">
        <v>7.95808383233532</v>
      </c>
      <c r="AS74" s="21">
        <v>7.95808383233532</v>
      </c>
      <c r="AT74" s="21">
        <v>0</v>
      </c>
      <c r="AU74" s="21">
        <v>6.0041362576179296</v>
      </c>
      <c r="AV74" s="21">
        <v>6.0041362576179296</v>
      </c>
      <c r="AW74" s="21">
        <v>18.912424457874099</v>
      </c>
      <c r="AX74" s="21">
        <v>20.770685840707898</v>
      </c>
      <c r="AY74" s="21">
        <v>68.675537865748694</v>
      </c>
      <c r="AZ74" s="21">
        <v>60.045880361173801</v>
      </c>
      <c r="BA74" s="21">
        <v>60.045880361173801</v>
      </c>
      <c r="BB74" s="21">
        <v>1.12161703539823</v>
      </c>
      <c r="BC74" s="21">
        <v>18.912424457874099</v>
      </c>
      <c r="BD74" s="21">
        <v>0</v>
      </c>
      <c r="BE74" s="21">
        <v>59.012968975468901</v>
      </c>
      <c r="BF74" s="21">
        <v>6.0041362576179296</v>
      </c>
    </row>
    <row r="75" spans="1:58" x14ac:dyDescent="0.2">
      <c r="A75" s="21" t="s">
        <v>58</v>
      </c>
      <c r="B75" s="22">
        <v>39018</v>
      </c>
      <c r="C75" s="21">
        <v>2007</v>
      </c>
      <c r="D75" s="21" t="s">
        <v>120</v>
      </c>
      <c r="E75" s="21">
        <v>2.4156546405460499</v>
      </c>
      <c r="F75" s="21">
        <v>2.28472653133587</v>
      </c>
      <c r="G75" s="21">
        <v>0.382324262033507</v>
      </c>
      <c r="H75" s="21">
        <v>33.991935483870897</v>
      </c>
      <c r="I75" s="21">
        <v>45.045747204337502</v>
      </c>
      <c r="J75" s="21">
        <v>79.037682688208406</v>
      </c>
      <c r="K75" s="21">
        <v>26.5028803795323</v>
      </c>
      <c r="L75" s="21">
        <v>52.534802308676099</v>
      </c>
      <c r="M75" s="21">
        <v>0.639418377321603</v>
      </c>
      <c r="N75" s="21">
        <v>0.24327956989247301</v>
      </c>
      <c r="O75" s="21">
        <v>0.26588465298142699</v>
      </c>
      <c r="P75" s="21">
        <v>0.196480938416422</v>
      </c>
      <c r="Q75" s="21">
        <v>0.26102941176470501</v>
      </c>
      <c r="R75" s="21">
        <v>3.5806537810635003E-2</v>
      </c>
      <c r="S75" s="21">
        <v>6.29871910376434E-2</v>
      </c>
      <c r="T75" s="21">
        <v>5.9208374223094502E-2</v>
      </c>
      <c r="U75" s="21">
        <v>0.73897058823529405</v>
      </c>
      <c r="V75" s="21">
        <v>1.0929181315921599</v>
      </c>
      <c r="W75" s="21">
        <v>0.24327956989247301</v>
      </c>
      <c r="X75" s="21">
        <v>0.14373830943261701</v>
      </c>
      <c r="Y75" s="21">
        <v>0.25284970034078802</v>
      </c>
      <c r="Z75" s="21">
        <v>0.20181965982991401</v>
      </c>
      <c r="AA75" s="21">
        <v>0.20181965982991401</v>
      </c>
      <c r="AB75" s="21">
        <v>21.180851063829699</v>
      </c>
      <c r="AC75" s="21">
        <v>0.35182029434546802</v>
      </c>
      <c r="AD75" s="21">
        <v>1.7590974969642299</v>
      </c>
      <c r="AE75" s="21">
        <v>2.6476868327402099</v>
      </c>
      <c r="AF75" s="21">
        <v>3.39585730724971</v>
      </c>
      <c r="AG75" s="21">
        <v>1.99796885578876</v>
      </c>
      <c r="AH75" s="21">
        <v>2.3763066202090499</v>
      </c>
      <c r="AI75" s="21">
        <v>0.18223924467800801</v>
      </c>
      <c r="AJ75" s="21">
        <v>0.37469064510806799</v>
      </c>
      <c r="AK75" s="21">
        <v>0.33938294010889197</v>
      </c>
      <c r="AL75" s="21">
        <v>3.2205906616069901</v>
      </c>
      <c r="AM75" s="21">
        <v>0</v>
      </c>
      <c r="AN75" s="21">
        <v>0.27749266862170002</v>
      </c>
      <c r="AO75" s="21">
        <v>0.90576838397181803</v>
      </c>
      <c r="AP75" s="21">
        <v>0.35182029434546802</v>
      </c>
      <c r="AQ75" s="21">
        <v>0</v>
      </c>
      <c r="AR75" s="21">
        <v>10.6121495327102</v>
      </c>
      <c r="AS75" s="21">
        <v>10.6121495327102</v>
      </c>
      <c r="AT75" s="21">
        <v>0</v>
      </c>
      <c r="AU75" s="21">
        <v>5.6315139645109404</v>
      </c>
      <c r="AV75" s="21">
        <v>5.6315139645109404</v>
      </c>
      <c r="AW75" s="21">
        <v>17.566827956989201</v>
      </c>
      <c r="AX75" s="21">
        <v>22.351822139303401</v>
      </c>
      <c r="AY75" s="21">
        <v>69.891550802138994</v>
      </c>
      <c r="AZ75" s="21">
        <v>63.305557023337698</v>
      </c>
      <c r="BA75" s="21">
        <v>63.305557023337698</v>
      </c>
      <c r="BB75" s="21">
        <v>5.8114737562188896</v>
      </c>
      <c r="BC75" s="21">
        <v>17.566827956989201</v>
      </c>
      <c r="BD75" s="21">
        <v>0</v>
      </c>
      <c r="BE75" s="21">
        <v>55.732971734148201</v>
      </c>
      <c r="BF75" s="21">
        <v>5.6315139645109404</v>
      </c>
    </row>
    <row r="76" spans="1:58" x14ac:dyDescent="0.2">
      <c r="A76" s="21" t="s">
        <v>58</v>
      </c>
      <c r="B76" s="22">
        <v>38927</v>
      </c>
      <c r="C76" s="21">
        <v>2006</v>
      </c>
      <c r="D76" s="21" t="s">
        <v>123</v>
      </c>
      <c r="E76" s="21">
        <v>2.2696013435870199</v>
      </c>
      <c r="F76" s="21">
        <v>2.1484133297975698</v>
      </c>
      <c r="G76" s="21">
        <v>0.29143463272341502</v>
      </c>
      <c r="H76" s="21">
        <v>37.233216432865703</v>
      </c>
      <c r="I76" s="21">
        <v>43.462486791123602</v>
      </c>
      <c r="J76" s="21">
        <v>80.695703223989298</v>
      </c>
      <c r="K76" s="21">
        <v>27.897146882705101</v>
      </c>
      <c r="L76" s="21">
        <v>52.798556341284097</v>
      </c>
      <c r="M76" s="21">
        <v>0.64441382765530997</v>
      </c>
      <c r="N76" s="21">
        <v>0.24924849699398799</v>
      </c>
      <c r="O76" s="21">
        <v>0.2687875751503</v>
      </c>
      <c r="P76" s="21">
        <v>0.19338677354709399</v>
      </c>
      <c r="Q76" s="21">
        <v>0.28052190121155601</v>
      </c>
      <c r="R76" s="21">
        <v>3.56458501673785E-2</v>
      </c>
      <c r="S76" s="21">
        <v>6.45700903312144E-2</v>
      </c>
      <c r="T76" s="21">
        <v>6.2183613524154698E-2</v>
      </c>
      <c r="U76" s="21">
        <v>0.71947809878844304</v>
      </c>
      <c r="V76" s="21">
        <v>1.0783919597989899</v>
      </c>
      <c r="W76" s="21">
        <v>0.24924849699398799</v>
      </c>
      <c r="X76" s="21">
        <v>0.14618492439108799</v>
      </c>
      <c r="Y76" s="21">
        <v>0.26480428236868497</v>
      </c>
      <c r="Z76" s="21">
        <v>0.209363840761804</v>
      </c>
      <c r="AA76" s="21">
        <v>0.209363840761804</v>
      </c>
      <c r="AB76" s="21">
        <v>22.613636363636299</v>
      </c>
      <c r="AC76" s="21">
        <v>0.36591914087176203</v>
      </c>
      <c r="AD76" s="21">
        <v>1.8114335898293701</v>
      </c>
      <c r="AE76" s="21">
        <v>2.4171964880411698</v>
      </c>
      <c r="AF76" s="21">
        <v>3.22613636363636</v>
      </c>
      <c r="AG76" s="21">
        <v>2.07075127644055</v>
      </c>
      <c r="AH76" s="21">
        <v>2.3209302325581298</v>
      </c>
      <c r="AI76" s="21">
        <v>0.184324137134941</v>
      </c>
      <c r="AJ76" s="21">
        <v>0.38108552631578901</v>
      </c>
      <c r="AK76" s="21">
        <v>0.35197368421052599</v>
      </c>
      <c r="AL76" s="21">
        <v>2.92993421052631</v>
      </c>
      <c r="AM76" s="21">
        <v>0</v>
      </c>
      <c r="AN76" s="21">
        <v>0.29020541082164297</v>
      </c>
      <c r="AO76" s="21">
        <v>0.92360811394043996</v>
      </c>
      <c r="AP76" s="21">
        <v>0.36591914087176203</v>
      </c>
      <c r="AQ76" s="21">
        <v>0</v>
      </c>
      <c r="AR76" s="21">
        <v>13.090395480225901</v>
      </c>
      <c r="AS76" s="21">
        <v>13.090395480225901</v>
      </c>
      <c r="AT76" s="21">
        <v>0</v>
      </c>
      <c r="AU76" s="21">
        <v>4.59712278353964</v>
      </c>
      <c r="AV76" s="21">
        <v>4.59712278353964</v>
      </c>
      <c r="AW76" s="21">
        <v>13.768336673346599</v>
      </c>
      <c r="AX76" s="21">
        <v>17.798963730569898</v>
      </c>
      <c r="AY76" s="21">
        <v>51.367476635514002</v>
      </c>
      <c r="AZ76" s="21">
        <v>47.443418213206698</v>
      </c>
      <c r="BA76" s="21">
        <v>47.443418213206698</v>
      </c>
      <c r="BB76" s="21">
        <v>1.3645872193436901</v>
      </c>
      <c r="BC76" s="21">
        <v>13.768336673346599</v>
      </c>
      <c r="BD76" s="21">
        <v>0</v>
      </c>
      <c r="BE76" s="21">
        <v>42.291800823661497</v>
      </c>
      <c r="BF76" s="21">
        <v>4.59712278353964</v>
      </c>
    </row>
    <row r="77" spans="1:58" x14ac:dyDescent="0.2">
      <c r="A77" s="21" t="s">
        <v>58</v>
      </c>
      <c r="B77" s="22">
        <v>38836</v>
      </c>
      <c r="C77" s="21">
        <v>2006</v>
      </c>
      <c r="D77" s="21" t="s">
        <v>122</v>
      </c>
      <c r="E77" s="21">
        <v>2.4436241610738199</v>
      </c>
      <c r="F77" s="21">
        <v>2.3177372962607801</v>
      </c>
      <c r="G77" s="21">
        <v>0.40623202301054601</v>
      </c>
      <c r="H77" s="21">
        <v>36.629336246926997</v>
      </c>
      <c r="I77" s="21">
        <v>45.520030816640897</v>
      </c>
      <c r="J77" s="21">
        <v>82.149367063567993</v>
      </c>
      <c r="K77" s="21">
        <v>29.017719568566999</v>
      </c>
      <c r="L77" s="21">
        <v>53.131647495000998</v>
      </c>
      <c r="M77" s="21">
        <v>0.64545206227806595</v>
      </c>
      <c r="N77" s="21">
        <v>0.22575798962032201</v>
      </c>
      <c r="O77" s="21">
        <v>0.24747336793225799</v>
      </c>
      <c r="P77" s="21">
        <v>0.19120458891013301</v>
      </c>
      <c r="Q77" s="21">
        <v>0.22737306843267099</v>
      </c>
      <c r="R77" s="21">
        <v>3.2496170094238802E-2</v>
      </c>
      <c r="S77" s="21">
        <v>5.6875888685760698E-2</v>
      </c>
      <c r="T77" s="21">
        <v>5.06247703050349E-2</v>
      </c>
      <c r="U77" s="21">
        <v>0.77262693156732798</v>
      </c>
      <c r="V77" s="21">
        <v>1.0961887477313901</v>
      </c>
      <c r="W77" s="21">
        <v>0.22575798962032201</v>
      </c>
      <c r="X77" s="21">
        <v>0.14730049672717099</v>
      </c>
      <c r="Y77" s="21">
        <v>0.25781027828559799</v>
      </c>
      <c r="Z77" s="21">
        <v>0.204967539808145</v>
      </c>
      <c r="AA77" s="21">
        <v>0.204967539808145</v>
      </c>
      <c r="AB77" s="21">
        <v>27.55</v>
      </c>
      <c r="AC77" s="21">
        <v>0.364796722344784</v>
      </c>
      <c r="AD77" s="21">
        <v>1.7502335973999501</v>
      </c>
      <c r="AE77" s="21">
        <v>2.4570469798657699</v>
      </c>
      <c r="AF77" s="21">
        <v>3.1015531660692899</v>
      </c>
      <c r="AG77" s="21">
        <v>1.9771515613099699</v>
      </c>
      <c r="AH77" s="21">
        <v>2.1046277665995898</v>
      </c>
      <c r="AI77" s="21">
        <v>0.16995496959286899</v>
      </c>
      <c r="AJ77" s="21">
        <v>0.37581168831168799</v>
      </c>
      <c r="AK77" s="21">
        <v>0.34318181818181798</v>
      </c>
      <c r="AL77" s="21">
        <v>2.9517857142857098</v>
      </c>
      <c r="AM77" s="21">
        <v>0</v>
      </c>
      <c r="AN77" s="21">
        <v>0.31617044523354199</v>
      </c>
      <c r="AO77" s="21">
        <v>0.91317494600431903</v>
      </c>
      <c r="AP77" s="21">
        <v>0.364796722344784</v>
      </c>
      <c r="AQ77" s="21">
        <v>0</v>
      </c>
      <c r="AR77" s="21">
        <v>11.5174129353233</v>
      </c>
      <c r="AS77" s="21">
        <v>11.5174129353233</v>
      </c>
      <c r="AT77" s="21">
        <v>0</v>
      </c>
      <c r="AU77" s="21">
        <v>5.2428194190534203</v>
      </c>
      <c r="AV77" s="21">
        <v>5.2428194190534203</v>
      </c>
      <c r="AW77" s="21">
        <v>17.625239005736098</v>
      </c>
      <c r="AX77" s="21">
        <v>23.045000000000002</v>
      </c>
      <c r="AY77" s="21">
        <v>61.046357615894003</v>
      </c>
      <c r="AZ77" s="21">
        <v>55.746004319654404</v>
      </c>
      <c r="BA77" s="21">
        <v>55.746004319654404</v>
      </c>
      <c r="BB77" s="21">
        <v>5.0698999999999996</v>
      </c>
      <c r="BC77" s="21">
        <v>17.625239005736098</v>
      </c>
      <c r="BD77" s="21">
        <v>0</v>
      </c>
      <c r="BE77" s="21">
        <v>59.188176895306803</v>
      </c>
      <c r="BF77" s="21">
        <v>5.2428194190534203</v>
      </c>
    </row>
    <row r="78" spans="1:58" x14ac:dyDescent="0.2">
      <c r="A78" s="21" t="s">
        <v>58</v>
      </c>
      <c r="B78" s="22">
        <v>38745</v>
      </c>
      <c r="C78" s="21">
        <v>2006</v>
      </c>
      <c r="D78" s="21" t="s">
        <v>121</v>
      </c>
      <c r="E78" s="21">
        <v>2.2698245982564802</v>
      </c>
      <c r="F78" s="21">
        <v>2.1285579245877502</v>
      </c>
      <c r="G78" s="21">
        <v>0.54101459930679496</v>
      </c>
      <c r="H78" s="21">
        <v>34.449305974652901</v>
      </c>
      <c r="I78" s="21">
        <v>55.989824236817697</v>
      </c>
      <c r="J78" s="21">
        <v>90.439130211470697</v>
      </c>
      <c r="K78" s="21">
        <v>28.4736355226642</v>
      </c>
      <c r="L78" s="21">
        <v>61.965494688806501</v>
      </c>
      <c r="M78" s="21">
        <v>0.67380808690404304</v>
      </c>
      <c r="N78" s="21">
        <v>0.26116475558237701</v>
      </c>
      <c r="O78" s="21">
        <v>0.28907664453832199</v>
      </c>
      <c r="P78" s="21">
        <v>0.20745322872661401</v>
      </c>
      <c r="Q78" s="21">
        <v>0.28235908141962401</v>
      </c>
      <c r="R78" s="21">
        <v>4.0859384286223703E-2</v>
      </c>
      <c r="S78" s="21">
        <v>5.9876328165824701E-2</v>
      </c>
      <c r="T78" s="21">
        <v>7.1733454892047493E-2</v>
      </c>
      <c r="U78" s="21">
        <v>0.71764091858037504</v>
      </c>
      <c r="V78" s="21">
        <v>1.1068746389370301</v>
      </c>
      <c r="W78" s="21">
        <v>0.26116475558237701</v>
      </c>
      <c r="X78" s="21">
        <v>0</v>
      </c>
      <c r="Y78" s="21">
        <v>0</v>
      </c>
      <c r="Z78" s="21">
        <v>0</v>
      </c>
      <c r="AA78" s="21">
        <v>0</v>
      </c>
      <c r="AB78" s="21">
        <v>0</v>
      </c>
      <c r="AC78" s="21">
        <v>0</v>
      </c>
      <c r="AD78" s="21">
        <v>1.4654241421355101</v>
      </c>
      <c r="AE78" s="21">
        <v>2.6125344895545899</v>
      </c>
      <c r="AF78" s="21">
        <v>3.1608187134502899</v>
      </c>
      <c r="AG78" s="21">
        <v>1.6074349442379099</v>
      </c>
      <c r="AH78" s="21">
        <v>1.9987937273823799</v>
      </c>
      <c r="AI78" s="21">
        <v>0.19695709021752</v>
      </c>
      <c r="AJ78" s="21">
        <v>0.30344939798242698</v>
      </c>
      <c r="AK78" s="21">
        <v>0.27432476407419398</v>
      </c>
      <c r="AL78" s="21">
        <v>2.4388219980475099</v>
      </c>
      <c r="AM78" s="21">
        <v>0</v>
      </c>
      <c r="AN78" s="21">
        <v>0.28138201569100701</v>
      </c>
      <c r="AO78" s="21">
        <v>0.90402144772117898</v>
      </c>
      <c r="AP78" s="21">
        <v>0</v>
      </c>
      <c r="AQ78" s="21">
        <v>0</v>
      </c>
      <c r="AR78" s="21">
        <v>10.4189944134078</v>
      </c>
      <c r="AS78" s="21">
        <v>10.4189944134078</v>
      </c>
      <c r="AT78" s="21">
        <v>0</v>
      </c>
      <c r="AU78" s="21">
        <v>5.0262097195610496</v>
      </c>
      <c r="AV78" s="21">
        <v>5.0262097195610496</v>
      </c>
      <c r="AW78" s="21">
        <v>17.414284852142401</v>
      </c>
      <c r="AX78" s="21">
        <v>20.9857963636363</v>
      </c>
      <c r="AY78" s="21">
        <v>68.459003558718805</v>
      </c>
      <c r="AZ78" s="21">
        <v>61.8884075067024</v>
      </c>
      <c r="BA78" s="21">
        <v>61.8884075067024</v>
      </c>
      <c r="BB78" s="21">
        <v>2.0985796363636302</v>
      </c>
      <c r="BC78" s="21">
        <v>17.414284852142401</v>
      </c>
      <c r="BD78" s="21">
        <v>0</v>
      </c>
      <c r="BE78" s="21">
        <v>50.816073732718799</v>
      </c>
      <c r="BF78" s="21">
        <v>5.0262097195610496</v>
      </c>
    </row>
    <row r="79" spans="1:58" x14ac:dyDescent="0.2">
      <c r="A79" s="21" t="s">
        <v>58</v>
      </c>
      <c r="B79" s="22">
        <v>38654</v>
      </c>
      <c r="C79" s="21">
        <v>2006</v>
      </c>
      <c r="D79" s="21" t="s">
        <v>120</v>
      </c>
      <c r="E79" s="21">
        <v>2.1386964053702902</v>
      </c>
      <c r="F79" s="21">
        <v>1.9959939367691599</v>
      </c>
      <c r="G79" s="21">
        <v>0.184495452576873</v>
      </c>
      <c r="H79" s="21">
        <v>32.1801526717557</v>
      </c>
      <c r="I79" s="21">
        <v>55.429906542056003</v>
      </c>
      <c r="J79" s="21">
        <v>87.610059213811795</v>
      </c>
      <c r="K79" s="21">
        <v>30.322429906541998</v>
      </c>
      <c r="L79" s="21">
        <v>57.287629307269697</v>
      </c>
      <c r="M79" s="21">
        <v>0.67328244274809101</v>
      </c>
      <c r="N79" s="21">
        <v>0.24763358778625899</v>
      </c>
      <c r="O79" s="21">
        <v>0.26854961832060997</v>
      </c>
      <c r="P79" s="21">
        <v>0.19251908396946499</v>
      </c>
      <c r="Q79" s="21">
        <v>0.28311540648095501</v>
      </c>
      <c r="R79" s="21">
        <v>3.9710281845378601E-2</v>
      </c>
      <c r="S79" s="21">
        <v>5.8823529411764698E-2</v>
      </c>
      <c r="T79" s="21">
        <v>7.2028065189395599E-2</v>
      </c>
      <c r="U79" s="21">
        <v>0.71688459351904399</v>
      </c>
      <c r="V79" s="21">
        <v>1.08446362515413</v>
      </c>
      <c r="W79" s="21">
        <v>0.24763358778625899</v>
      </c>
      <c r="X79" s="21">
        <v>0</v>
      </c>
      <c r="Y79" s="21">
        <v>0</v>
      </c>
      <c r="Z79" s="21">
        <v>0</v>
      </c>
      <c r="AA79" s="21">
        <v>0</v>
      </c>
      <c r="AB79" s="21">
        <v>0</v>
      </c>
      <c r="AC79" s="21">
        <v>0</v>
      </c>
      <c r="AD79" s="21">
        <v>1.4813173485095801</v>
      </c>
      <c r="AE79" s="21">
        <v>2.79675491033304</v>
      </c>
      <c r="AF79" s="21">
        <v>2.9680998613037399</v>
      </c>
      <c r="AG79" s="21">
        <v>1.6236722306525</v>
      </c>
      <c r="AH79" s="21">
        <v>1.9640179910044899</v>
      </c>
      <c r="AI79" s="21">
        <v>0.20626672964887399</v>
      </c>
      <c r="AJ79" s="21">
        <v>0.22449959967974301</v>
      </c>
      <c r="AK79" s="21">
        <v>0.19007205764611601</v>
      </c>
      <c r="AL79" s="21">
        <v>2.1601281024819801</v>
      </c>
      <c r="AM79" s="21">
        <v>0</v>
      </c>
      <c r="AN79" s="21">
        <v>0.21404580152671701</v>
      </c>
      <c r="AO79" s="21">
        <v>0.84664764621968602</v>
      </c>
      <c r="AP79" s="21">
        <v>0</v>
      </c>
      <c r="AQ79" s="21">
        <v>0</v>
      </c>
      <c r="AR79" s="21">
        <v>6.5209302325581397</v>
      </c>
      <c r="AS79" s="21">
        <v>6.5209302325581397</v>
      </c>
      <c r="AT79" s="21">
        <v>0</v>
      </c>
      <c r="AU79" s="21">
        <v>4.9932033400195897</v>
      </c>
      <c r="AV79" s="21">
        <v>4.9932033400195897</v>
      </c>
      <c r="AW79" s="21">
        <v>16.3418778625954</v>
      </c>
      <c r="AX79" s="21">
        <v>21.221114195083199</v>
      </c>
      <c r="AY79" s="21">
        <v>90.176326874473403</v>
      </c>
      <c r="AZ79" s="21">
        <v>76.347574893009906</v>
      </c>
      <c r="BA79" s="21">
        <v>76.347574893009906</v>
      </c>
      <c r="BB79" s="21">
        <v>-1.2732668517049901</v>
      </c>
      <c r="BC79" s="21">
        <v>16.3418778625954</v>
      </c>
      <c r="BD79" s="21">
        <v>0</v>
      </c>
      <c r="BE79" s="21">
        <v>52.223748140803103</v>
      </c>
      <c r="BF79" s="21">
        <v>4.9932033400195897</v>
      </c>
    </row>
    <row r="80" spans="1:58" x14ac:dyDescent="0.2">
      <c r="A80" s="21" t="s">
        <v>58</v>
      </c>
      <c r="B80" s="22">
        <v>38563</v>
      </c>
      <c r="C80" s="21">
        <v>2005</v>
      </c>
      <c r="D80" s="21" t="s">
        <v>123</v>
      </c>
      <c r="E80" s="21">
        <v>1.3700977815161299</v>
      </c>
      <c r="F80" s="21">
        <v>1.2337293659972599</v>
      </c>
      <c r="G80" s="21">
        <v>0.49858059089475298</v>
      </c>
      <c r="H80" s="21">
        <v>30.305424707491198</v>
      </c>
      <c r="I80" s="21">
        <v>55.243729294841401</v>
      </c>
      <c r="J80" s="21">
        <v>85.549154002332699</v>
      </c>
      <c r="K80" s="21">
        <v>31.306199716043501</v>
      </c>
      <c r="L80" s="21">
        <v>54.242954286289098</v>
      </c>
      <c r="M80" s="21">
        <v>0.67892417565719498</v>
      </c>
      <c r="N80" s="21">
        <v>0.30344932381097001</v>
      </c>
      <c r="O80" s="21">
        <v>0.32715392797447101</v>
      </c>
      <c r="P80" s="21">
        <v>0.234006989819176</v>
      </c>
      <c r="Q80" s="21">
        <v>0.28471899674872198</v>
      </c>
      <c r="R80" s="21">
        <v>4.5450520910190903E-2</v>
      </c>
      <c r="S80" s="21">
        <v>6.6453784413566905E-2</v>
      </c>
      <c r="T80" s="21">
        <v>8.1938289840800899E-2</v>
      </c>
      <c r="U80" s="21">
        <v>0.71528100325127697</v>
      </c>
      <c r="V80" s="21">
        <v>1.0781171757636401</v>
      </c>
      <c r="W80" s="21">
        <v>0.30344932381097001</v>
      </c>
      <c r="X80" s="21">
        <v>0</v>
      </c>
      <c r="Y80" s="21">
        <v>0</v>
      </c>
      <c r="Z80" s="21">
        <v>0</v>
      </c>
      <c r="AA80" s="21">
        <v>0</v>
      </c>
      <c r="AB80" s="21">
        <v>0</v>
      </c>
      <c r="AC80" s="21">
        <v>0</v>
      </c>
      <c r="AD80" s="21">
        <v>1.4621127125226501</v>
      </c>
      <c r="AE80" s="21">
        <v>2.9697653429602799</v>
      </c>
      <c r="AF80" s="21">
        <v>2.8748299319727799</v>
      </c>
      <c r="AG80" s="21">
        <v>1.6291441788743199</v>
      </c>
      <c r="AH80" s="21">
        <v>1.98222891566265</v>
      </c>
      <c r="AI80" s="21">
        <v>0.1942271935779</v>
      </c>
      <c r="AJ80" s="21">
        <v>0.38295865429963799</v>
      </c>
      <c r="AK80" s="21">
        <v>0.34805848137085299</v>
      </c>
      <c r="AL80" s="21">
        <v>1.0955824555887399</v>
      </c>
      <c r="AM80" s="21">
        <v>0</v>
      </c>
      <c r="AN80" s="21">
        <v>0.370156511168515</v>
      </c>
      <c r="AO80" s="21">
        <v>0.90886699507389102</v>
      </c>
      <c r="AP80" s="21">
        <v>0</v>
      </c>
      <c r="AQ80" s="21">
        <v>0</v>
      </c>
      <c r="AR80" s="21">
        <v>10.972972972972901</v>
      </c>
      <c r="AS80" s="21">
        <v>10.972972972972901</v>
      </c>
      <c r="AT80" s="21">
        <v>0</v>
      </c>
      <c r="AU80" s="21">
        <v>5.2564576680762896</v>
      </c>
      <c r="AV80" s="21">
        <v>5.2564576680762896</v>
      </c>
      <c r="AW80" s="21">
        <v>18.509823734994601</v>
      </c>
      <c r="AX80" s="21">
        <v>19.774862012987001</v>
      </c>
      <c r="AY80" s="21">
        <v>55.019489611562697</v>
      </c>
      <c r="AZ80" s="21">
        <v>50.0053981937602</v>
      </c>
      <c r="BA80" s="21">
        <v>50.0053981937602</v>
      </c>
      <c r="BB80" s="21">
        <v>2.1752348214285702</v>
      </c>
      <c r="BC80" s="21">
        <v>18.509823734994601</v>
      </c>
      <c r="BD80" s="21">
        <v>0</v>
      </c>
      <c r="BE80" s="21">
        <v>51.916252771618602</v>
      </c>
      <c r="BF80" s="21">
        <v>5.2564576680762896</v>
      </c>
    </row>
    <row r="81" spans="1:58" x14ac:dyDescent="0.2">
      <c r="A81" s="21" t="s">
        <v>58</v>
      </c>
      <c r="B81" s="22">
        <v>38472</v>
      </c>
      <c r="C81" s="21">
        <v>2005</v>
      </c>
      <c r="D81" s="21" t="s">
        <v>122</v>
      </c>
      <c r="E81" s="21">
        <v>1.1933166430826101</v>
      </c>
      <c r="F81" s="21">
        <v>1.0539893327528</v>
      </c>
      <c r="G81" s="21">
        <v>0.28747142701643602</v>
      </c>
      <c r="H81" s="21">
        <v>32.598997898820102</v>
      </c>
      <c r="I81" s="21">
        <v>56.140350877192901</v>
      </c>
      <c r="J81" s="21">
        <v>88.739348776013003</v>
      </c>
      <c r="K81" s="21">
        <v>30.9649122807017</v>
      </c>
      <c r="L81" s="21">
        <v>57.774436495311299</v>
      </c>
      <c r="M81" s="21">
        <v>0.66833683529982202</v>
      </c>
      <c r="N81" s="21">
        <v>0.29384192662033298</v>
      </c>
      <c r="O81" s="21">
        <v>0.31808631000484799</v>
      </c>
      <c r="P81" s="21">
        <v>0.22708905770163201</v>
      </c>
      <c r="Q81" s="21">
        <v>0.286077235772357</v>
      </c>
      <c r="R81" s="21">
        <v>4.1360023550191298E-2</v>
      </c>
      <c r="S81" s="21">
        <v>5.9142953359151297E-2</v>
      </c>
      <c r="T81" s="21">
        <v>7.3356736472581993E-2</v>
      </c>
      <c r="U81" s="21">
        <v>0.713922764227642</v>
      </c>
      <c r="V81" s="21">
        <v>1.0825082508250801</v>
      </c>
      <c r="W81" s="21">
        <v>0.29384192662033298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1.4299545378009699</v>
      </c>
      <c r="AE81" s="21">
        <v>2.76082106202588</v>
      </c>
      <c r="AF81" s="21">
        <v>2.9065155807365399</v>
      </c>
      <c r="AG81" s="21">
        <v>1.6031249999999999</v>
      </c>
      <c r="AH81" s="21">
        <v>1.8759854457246801</v>
      </c>
      <c r="AI81" s="21">
        <v>0.18213129231674999</v>
      </c>
      <c r="AJ81" s="21">
        <v>0.29277389277389199</v>
      </c>
      <c r="AK81" s="21">
        <v>0.26480186480186402</v>
      </c>
      <c r="AL81" s="21">
        <v>0.78290598290598201</v>
      </c>
      <c r="AM81" s="21">
        <v>0</v>
      </c>
      <c r="AN81" s="21">
        <v>0.30450945530951901</v>
      </c>
      <c r="AO81" s="21">
        <v>0.904458598726114</v>
      </c>
      <c r="AP81" s="21">
        <v>0</v>
      </c>
      <c r="AQ81" s="21">
        <v>0</v>
      </c>
      <c r="AR81" s="21">
        <v>10.466666666666599</v>
      </c>
      <c r="AS81" s="21">
        <v>10.466666666666599</v>
      </c>
      <c r="AT81" s="21">
        <v>0</v>
      </c>
      <c r="AU81" s="21">
        <v>4.6780792220912604</v>
      </c>
      <c r="AV81" s="21">
        <v>4.6780792220912604</v>
      </c>
      <c r="AW81" s="21">
        <v>17.962251495070301</v>
      </c>
      <c r="AX81" s="21">
        <v>19.774457295373601</v>
      </c>
      <c r="AY81" s="21">
        <v>65.218573943661895</v>
      </c>
      <c r="AZ81" s="21">
        <v>58.987499999999997</v>
      </c>
      <c r="BA81" s="21">
        <v>58.987499999999997</v>
      </c>
      <c r="BB81" s="21">
        <v>4.1526360320284601</v>
      </c>
      <c r="BC81" s="21">
        <v>17.962251495070301</v>
      </c>
      <c r="BD81" s="21">
        <v>0</v>
      </c>
      <c r="BE81" s="21">
        <v>54.988063862138802</v>
      </c>
      <c r="BF81" s="21">
        <v>4.6780792220912604</v>
      </c>
    </row>
    <row r="82" spans="1:58" x14ac:dyDescent="0.2">
      <c r="A82" s="21" t="s">
        <v>58</v>
      </c>
      <c r="B82" s="22">
        <v>38381</v>
      </c>
      <c r="C82" s="21">
        <v>2005</v>
      </c>
      <c r="D82" s="21" t="s">
        <v>121</v>
      </c>
      <c r="E82" s="21">
        <v>1.31944444444444</v>
      </c>
      <c r="F82" s="21">
        <v>1.1811067019400301</v>
      </c>
      <c r="G82" s="21">
        <v>0.27259700176366802</v>
      </c>
      <c r="H82" s="21">
        <v>33.820521280105503</v>
      </c>
      <c r="I82" s="21">
        <v>56.222000995520098</v>
      </c>
      <c r="J82" s="21">
        <v>90.0425222756257</v>
      </c>
      <c r="K82" s="21">
        <v>30.149328023892402</v>
      </c>
      <c r="L82" s="21">
        <v>59.893194251733199</v>
      </c>
      <c r="M82" s="21">
        <v>0.66859122401847504</v>
      </c>
      <c r="N82" s="21">
        <v>0.29907621247113098</v>
      </c>
      <c r="O82" s="21">
        <v>0.32283074892774599</v>
      </c>
      <c r="P82" s="21">
        <v>0.23094688221709</v>
      </c>
      <c r="Q82" s="21">
        <v>0.284619315278487</v>
      </c>
      <c r="R82" s="21">
        <v>4.1389504804138902E-2</v>
      </c>
      <c r="S82" s="21">
        <v>5.89448865310934E-2</v>
      </c>
      <c r="T82" s="21">
        <v>7.3243647234678605E-2</v>
      </c>
      <c r="U82" s="21">
        <v>0.71538068472151195</v>
      </c>
      <c r="V82" s="21">
        <v>1.0794263651406499</v>
      </c>
      <c r="W82" s="21">
        <v>0.29907621247113098</v>
      </c>
      <c r="X82" s="21">
        <v>0</v>
      </c>
      <c r="Y82" s="21">
        <v>0</v>
      </c>
      <c r="Z82" s="21">
        <v>0</v>
      </c>
      <c r="AA82" s="21">
        <v>0</v>
      </c>
      <c r="AB82" s="21">
        <v>0</v>
      </c>
      <c r="AC82" s="21">
        <v>0</v>
      </c>
      <c r="AD82" s="21">
        <v>1.42415056208159</v>
      </c>
      <c r="AE82" s="21">
        <v>2.6611062335381899</v>
      </c>
      <c r="AF82" s="21">
        <v>2.98514115898959</v>
      </c>
      <c r="AG82" s="21">
        <v>1.600796812749</v>
      </c>
      <c r="AH82" s="21">
        <v>1.83585705632949</v>
      </c>
      <c r="AI82" s="21">
        <v>0.179216555801921</v>
      </c>
      <c r="AJ82" s="21">
        <v>0.26637018862137701</v>
      </c>
      <c r="AK82" s="21">
        <v>0.24628124520778999</v>
      </c>
      <c r="AL82" s="21">
        <v>0.88391351019782205</v>
      </c>
      <c r="AM82" s="21">
        <v>0</v>
      </c>
      <c r="AN82" s="21">
        <v>0.28653909600791799</v>
      </c>
      <c r="AO82" s="21">
        <v>0.92458261370178396</v>
      </c>
      <c r="AP82" s="21">
        <v>0</v>
      </c>
      <c r="AQ82" s="21">
        <v>0</v>
      </c>
      <c r="AR82" s="21">
        <v>13.259541984732801</v>
      </c>
      <c r="AS82" s="21">
        <v>13.259541984732801</v>
      </c>
      <c r="AT82" s="21">
        <v>0</v>
      </c>
      <c r="AU82" s="21">
        <v>4.9145678076712498</v>
      </c>
      <c r="AV82" s="21">
        <v>4.9145678076712498</v>
      </c>
      <c r="AW82" s="21">
        <v>19.255344770702699</v>
      </c>
      <c r="AX82" s="21">
        <v>20.843910714285698</v>
      </c>
      <c r="AY82" s="21">
        <v>72.681133250311305</v>
      </c>
      <c r="AZ82" s="21">
        <v>67.199712147380495</v>
      </c>
      <c r="BA82" s="21">
        <v>67.199712147380495</v>
      </c>
      <c r="BB82" s="21">
        <v>0</v>
      </c>
      <c r="BC82" s="21">
        <v>19.255344770702699</v>
      </c>
      <c r="BD82" s="21">
        <v>0</v>
      </c>
      <c r="BE82" s="21">
        <v>63.0186982901268</v>
      </c>
      <c r="BF82" s="21">
        <v>4.9145678076712498</v>
      </c>
    </row>
    <row r="83" spans="1:58" x14ac:dyDescent="0.2">
      <c r="A83" s="21" t="s">
        <v>58</v>
      </c>
      <c r="B83" s="22">
        <v>38290</v>
      </c>
      <c r="C83" s="21">
        <v>2005</v>
      </c>
      <c r="D83" s="21" t="s">
        <v>120</v>
      </c>
      <c r="E83" s="21">
        <v>1.4463250637607199</v>
      </c>
      <c r="F83" s="21">
        <v>1.3060514722930601</v>
      </c>
      <c r="G83" s="21">
        <v>0.38360769765824199</v>
      </c>
      <c r="H83" s="21">
        <v>27.010550996483001</v>
      </c>
      <c r="I83" s="21">
        <v>55.674846625766797</v>
      </c>
      <c r="J83" s="21">
        <v>82.685397622249795</v>
      </c>
      <c r="K83" s="21">
        <v>31.2883435582822</v>
      </c>
      <c r="L83" s="21">
        <v>51.397054063967602</v>
      </c>
      <c r="M83" s="21">
        <v>0.67241668062301096</v>
      </c>
      <c r="N83" s="21">
        <v>0.299447328755652</v>
      </c>
      <c r="O83" s="21">
        <v>0.32791827164629</v>
      </c>
      <c r="P83" s="21">
        <v>0.233796683972533</v>
      </c>
      <c r="Q83" s="21">
        <v>0.28702757916241001</v>
      </c>
      <c r="R83" s="21">
        <v>4.0684288753533603E-2</v>
      </c>
      <c r="S83" s="21">
        <v>5.6773353938753102E-2</v>
      </c>
      <c r="T83" s="21">
        <v>6.9607194300618902E-2</v>
      </c>
      <c r="U83" s="21">
        <v>0.71297242083758905</v>
      </c>
      <c r="V83" s="21">
        <v>1.09507829977628</v>
      </c>
      <c r="W83" s="21">
        <v>0.299447328755652</v>
      </c>
      <c r="X83" s="21">
        <v>0</v>
      </c>
      <c r="Y83" s="21">
        <v>0</v>
      </c>
      <c r="Z83" s="21">
        <v>0</v>
      </c>
      <c r="AA83" s="21">
        <v>0</v>
      </c>
      <c r="AB83" s="21">
        <v>0</v>
      </c>
      <c r="AC83" s="21">
        <v>0</v>
      </c>
      <c r="AD83" s="21">
        <v>1.39546138517223</v>
      </c>
      <c r="AE83" s="21">
        <v>3.33203125</v>
      </c>
      <c r="AF83" s="21">
        <v>2.8764705882352901</v>
      </c>
      <c r="AG83" s="21">
        <v>1.6165289256198301</v>
      </c>
      <c r="AH83" s="21">
        <v>1.8209820067093601</v>
      </c>
      <c r="AI83" s="21">
        <v>0.17401567918864499</v>
      </c>
      <c r="AJ83" s="21">
        <v>0.22773172569706099</v>
      </c>
      <c r="AK83" s="21">
        <v>0.203767897513187</v>
      </c>
      <c r="AL83" s="21">
        <v>1.0245666917859799</v>
      </c>
      <c r="AM83" s="21">
        <v>0</v>
      </c>
      <c r="AN83" s="21">
        <v>0.25305643945737699</v>
      </c>
      <c r="AO83" s="21">
        <v>0.89477167438782201</v>
      </c>
      <c r="AP83" s="21">
        <v>0</v>
      </c>
      <c r="AQ83" s="21">
        <v>0</v>
      </c>
      <c r="AR83" s="21">
        <v>9.5031446540880502</v>
      </c>
      <c r="AS83" s="21">
        <v>9.5031446540880502</v>
      </c>
      <c r="AT83" s="21">
        <v>0</v>
      </c>
      <c r="AU83" s="21">
        <v>5.1835515881085001</v>
      </c>
      <c r="AV83" s="21">
        <v>5.1835515881085001</v>
      </c>
      <c r="AW83" s="21">
        <v>21.3462317869703</v>
      </c>
      <c r="AX83" s="21">
        <v>22.8256357449856</v>
      </c>
      <c r="AY83" s="21">
        <v>94.273927514792902</v>
      </c>
      <c r="AZ83" s="21">
        <v>84.353639973527393</v>
      </c>
      <c r="BA83" s="21">
        <v>84.353639973527393</v>
      </c>
      <c r="BB83" s="21">
        <v>4.5651271489971501</v>
      </c>
      <c r="BC83" s="21">
        <v>21.3462317869703</v>
      </c>
      <c r="BD83" s="21">
        <v>0</v>
      </c>
      <c r="BE83" s="21">
        <v>69.434759507829895</v>
      </c>
      <c r="BF83" s="21">
        <v>5.1835515881085001</v>
      </c>
    </row>
    <row r="84" spans="1:58" x14ac:dyDescent="0.2">
      <c r="A84" s="21" t="s">
        <v>58</v>
      </c>
      <c r="B84" s="22">
        <v>38199</v>
      </c>
      <c r="C84" s="21">
        <v>2004</v>
      </c>
      <c r="D84" s="21" t="s">
        <v>123</v>
      </c>
      <c r="E84" s="21">
        <v>1.6480523957256099</v>
      </c>
      <c r="F84" s="21">
        <v>1.50936458692404</v>
      </c>
      <c r="G84" s="21">
        <v>0.42766862001608602</v>
      </c>
      <c r="H84" s="21">
        <v>27.716841039487001</v>
      </c>
      <c r="I84" s="21">
        <v>58.059861036878601</v>
      </c>
      <c r="J84" s="21">
        <v>85.776702076365595</v>
      </c>
      <c r="K84" s="21">
        <v>31.603420630678698</v>
      </c>
      <c r="L84" s="21">
        <v>54.173281445686897</v>
      </c>
      <c r="M84" s="21">
        <v>0.68427269659129197</v>
      </c>
      <c r="N84" s="21">
        <v>0.30391495106311101</v>
      </c>
      <c r="O84" s="21">
        <v>0.326695916301046</v>
      </c>
      <c r="P84" s="21">
        <v>0.23287208909888599</v>
      </c>
      <c r="Q84" s="21">
        <v>0.28719008264462798</v>
      </c>
      <c r="R84" s="21">
        <v>3.8770579311119803E-2</v>
      </c>
      <c r="S84" s="21">
        <v>5.3434523348563398E-2</v>
      </c>
      <c r="T84" s="21">
        <v>6.6974080547394996E-2</v>
      </c>
      <c r="U84" s="21">
        <v>0.71280991735537103</v>
      </c>
      <c r="V84" s="21">
        <v>1.07495835646862</v>
      </c>
      <c r="W84" s="21">
        <v>0.30391495106311101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1.3782234957020001</v>
      </c>
      <c r="AE84" s="21">
        <v>3.2471232876712302</v>
      </c>
      <c r="AF84" s="21">
        <v>2.84779299847792</v>
      </c>
      <c r="AG84" s="21">
        <v>1.55012427506213</v>
      </c>
      <c r="AH84" s="21">
        <v>1.80121580547112</v>
      </c>
      <c r="AI84" s="21">
        <v>0.16648873405630099</v>
      </c>
      <c r="AJ84" s="21">
        <v>0.308718861209964</v>
      </c>
      <c r="AK84" s="21">
        <v>0.290035587188612</v>
      </c>
      <c r="AL84" s="21">
        <v>1.2854389086595399</v>
      </c>
      <c r="AM84" s="21">
        <v>0</v>
      </c>
      <c r="AN84" s="21">
        <v>0.35133310833614501</v>
      </c>
      <c r="AO84" s="21">
        <v>0.93948126801152698</v>
      </c>
      <c r="AP84" s="21">
        <v>0</v>
      </c>
      <c r="AQ84" s="21">
        <v>0</v>
      </c>
      <c r="AR84" s="21">
        <v>16.523809523809501</v>
      </c>
      <c r="AS84" s="21">
        <v>16.523809523809501</v>
      </c>
      <c r="AT84" s="21">
        <v>0</v>
      </c>
      <c r="AU84" s="21">
        <v>5.46288546426082</v>
      </c>
      <c r="AV84" s="21">
        <v>5.46288546426082</v>
      </c>
      <c r="AW84" s="21">
        <v>23.807708403644899</v>
      </c>
      <c r="AX84" s="21">
        <v>25.558782608695601</v>
      </c>
      <c r="AY84" s="21">
        <v>72.129079754601193</v>
      </c>
      <c r="AZ84" s="21">
        <v>67.763919308357302</v>
      </c>
      <c r="BA84" s="21">
        <v>67.763919308357302</v>
      </c>
      <c r="BB84" s="21">
        <v>2.3002904347826001</v>
      </c>
      <c r="BC84" s="21">
        <v>23.807708403644899</v>
      </c>
      <c r="BD84" s="21">
        <v>0</v>
      </c>
      <c r="BE84" s="21">
        <v>76.270116601887807</v>
      </c>
      <c r="BF84" s="21">
        <v>5.46288546426082</v>
      </c>
    </row>
    <row r="85" spans="1:58" x14ac:dyDescent="0.2">
      <c r="A85" s="21" t="s">
        <v>58</v>
      </c>
      <c r="B85" s="22">
        <v>38108</v>
      </c>
      <c r="C85" s="21">
        <v>2004</v>
      </c>
      <c r="D85" s="21" t="s">
        <v>122</v>
      </c>
      <c r="E85" s="21">
        <v>1.70087019579405</v>
      </c>
      <c r="F85" s="21">
        <v>1.5653855450809699</v>
      </c>
      <c r="G85" s="21">
        <v>0.47727822093304301</v>
      </c>
      <c r="H85" s="21">
        <v>25.702846975088899</v>
      </c>
      <c r="I85" s="21">
        <v>57.552766685681597</v>
      </c>
      <c r="J85" s="21">
        <v>83.255613660770607</v>
      </c>
      <c r="K85" s="21">
        <v>31.009697661152298</v>
      </c>
      <c r="L85" s="21">
        <v>52.245915999618298</v>
      </c>
      <c r="M85" s="21">
        <v>0.68807829181494595</v>
      </c>
      <c r="N85" s="21">
        <v>0.276512455516014</v>
      </c>
      <c r="O85" s="21">
        <v>0.30622775800711699</v>
      </c>
      <c r="P85" s="21">
        <v>0.215480427046263</v>
      </c>
      <c r="Q85" s="21">
        <v>0.29633933759442099</v>
      </c>
      <c r="R85" s="21">
        <v>3.4406341449555303E-2</v>
      </c>
      <c r="S85" s="21">
        <v>4.6610984950540703E-2</v>
      </c>
      <c r="T85" s="21">
        <v>5.77201649147569E-2</v>
      </c>
      <c r="U85" s="21">
        <v>0.70366066240557801</v>
      </c>
      <c r="V85" s="21">
        <v>1.1074646074646</v>
      </c>
      <c r="W85" s="21">
        <v>0.276512455516014</v>
      </c>
      <c r="X85" s="21">
        <v>0</v>
      </c>
      <c r="Y85" s="21">
        <v>0</v>
      </c>
      <c r="Z85" s="21">
        <v>0</v>
      </c>
      <c r="AA85" s="21">
        <v>0</v>
      </c>
      <c r="AB85" s="21">
        <v>0</v>
      </c>
      <c r="AC85" s="21">
        <v>0</v>
      </c>
      <c r="AD85" s="21">
        <v>1.35472075747661</v>
      </c>
      <c r="AE85" s="21">
        <v>3.5015576323987498</v>
      </c>
      <c r="AF85" s="21">
        <v>2.9023178807946999</v>
      </c>
      <c r="AG85" s="21">
        <v>1.5637823371989199</v>
      </c>
      <c r="AH85" s="21">
        <v>1.6771113100566899</v>
      </c>
      <c r="AI85" s="21">
        <v>0.159672699377787</v>
      </c>
      <c r="AJ85" s="21">
        <v>0.35284624413145499</v>
      </c>
      <c r="AK85" s="21">
        <v>0.33905516431924798</v>
      </c>
      <c r="AL85" s="21">
        <v>1.3000293427230001</v>
      </c>
      <c r="AM85" s="21">
        <v>0</v>
      </c>
      <c r="AN85" s="21">
        <v>0.42793594306049798</v>
      </c>
      <c r="AO85" s="21">
        <v>0.96091476091476002</v>
      </c>
      <c r="AP85" s="21">
        <v>0</v>
      </c>
      <c r="AQ85" s="21">
        <v>0</v>
      </c>
      <c r="AR85" s="21">
        <v>25.585106382978701</v>
      </c>
      <c r="AS85" s="21">
        <v>25.585106382978701</v>
      </c>
      <c r="AT85" s="21">
        <v>0</v>
      </c>
      <c r="AU85" s="21">
        <v>5.4856456641391702</v>
      </c>
      <c r="AV85" s="21">
        <v>5.4856456641391702</v>
      </c>
      <c r="AW85" s="21">
        <v>25.3598861209964</v>
      </c>
      <c r="AX85" s="21">
        <v>29.4224938067712</v>
      </c>
      <c r="AY85" s="21">
        <v>61.671380354824699</v>
      </c>
      <c r="AZ85" s="21">
        <v>59.260939708939702</v>
      </c>
      <c r="BA85" s="21">
        <v>59.260939708939702</v>
      </c>
      <c r="BB85" s="21">
        <v>0.46235347410640498</v>
      </c>
      <c r="BC85" s="21">
        <v>25.3598861209964</v>
      </c>
      <c r="BD85" s="21">
        <v>0</v>
      </c>
      <c r="BE85" s="21">
        <v>89.172175032175005</v>
      </c>
      <c r="BF85" s="21">
        <v>5.4856456641391702</v>
      </c>
    </row>
    <row r="86" spans="1:58" x14ac:dyDescent="0.2">
      <c r="A86" s="21" t="s">
        <v>58</v>
      </c>
      <c r="B86" s="22">
        <v>38010</v>
      </c>
      <c r="C86" s="21">
        <v>2004</v>
      </c>
      <c r="D86" s="21" t="s">
        <v>121</v>
      </c>
      <c r="E86" s="21">
        <v>1.85160891089108</v>
      </c>
      <c r="F86" s="21">
        <v>1.7361386138613799</v>
      </c>
      <c r="G86" s="21">
        <v>0.52289603960396003</v>
      </c>
      <c r="H86" s="21">
        <v>34.962949240459402</v>
      </c>
      <c r="I86" s="21">
        <v>49.394117647058799</v>
      </c>
      <c r="J86" s="21">
        <v>84.357066887518201</v>
      </c>
      <c r="K86" s="21">
        <v>34.147058823529399</v>
      </c>
      <c r="L86" s="21">
        <v>50.210008063988802</v>
      </c>
      <c r="M86" s="21">
        <v>0.68506854390515004</v>
      </c>
      <c r="N86" s="21">
        <v>0.28658762504631302</v>
      </c>
      <c r="O86" s="21">
        <v>0.33475361244905499</v>
      </c>
      <c r="P86" s="21">
        <v>0.13412374953686501</v>
      </c>
      <c r="Q86" s="21">
        <v>0.28555617044825599</v>
      </c>
      <c r="R86" s="21">
        <v>1.9786827001913001E-2</v>
      </c>
      <c r="S86" s="21">
        <v>2.6197713127804299E-2</v>
      </c>
      <c r="T86" s="21">
        <v>5.4261662574535199E-2</v>
      </c>
      <c r="U86" s="21">
        <v>0.40066408411732102</v>
      </c>
      <c r="V86" s="21">
        <v>1.1680672268907499</v>
      </c>
      <c r="W86" s="21">
        <v>0.28658762504631302</v>
      </c>
      <c r="X86" s="21">
        <v>0</v>
      </c>
      <c r="Y86" s="21">
        <v>0</v>
      </c>
      <c r="Z86" s="21">
        <v>0</v>
      </c>
      <c r="AA86" s="21">
        <v>0</v>
      </c>
      <c r="AB86" s="21">
        <v>0</v>
      </c>
      <c r="AC86" s="21">
        <v>0</v>
      </c>
      <c r="AD86" s="21">
        <v>1.32399768418005</v>
      </c>
      <c r="AE86" s="21">
        <v>2.57415355269432</v>
      </c>
      <c r="AF86" s="21">
        <v>2.6356589147286802</v>
      </c>
      <c r="AG86" s="21">
        <v>1.8220793140407201</v>
      </c>
      <c r="AH86" s="21">
        <v>1.56873002034292</v>
      </c>
      <c r="AI86" s="21">
        <v>0.14752664662476001</v>
      </c>
      <c r="AJ86" s="21">
        <v>0.24163514693046201</v>
      </c>
      <c r="AK86" s="21">
        <v>0.209630491707884</v>
      </c>
      <c r="AL86" s="21">
        <v>1.3645621181262699</v>
      </c>
      <c r="AM86" s="21">
        <v>0</v>
      </c>
      <c r="AN86" s="21">
        <v>0.30770655798443802</v>
      </c>
      <c r="AO86" s="21">
        <v>0.86754966887417195</v>
      </c>
      <c r="AP86" s="21">
        <v>0</v>
      </c>
      <c r="AQ86" s="21">
        <v>0</v>
      </c>
      <c r="AR86" s="21">
        <v>7.55</v>
      </c>
      <c r="AS86" s="21">
        <v>7.55</v>
      </c>
      <c r="AT86" s="21">
        <v>0</v>
      </c>
      <c r="AU86" s="21">
        <v>6.7978875379939199</v>
      </c>
      <c r="AV86" s="21">
        <v>6.7978875379939199</v>
      </c>
      <c r="AW86" s="21">
        <v>34.802967765839199</v>
      </c>
      <c r="AX86" s="21">
        <v>64.871001381215393</v>
      </c>
      <c r="AY86" s="21">
        <v>130.37225537820899</v>
      </c>
      <c r="AZ86" s="21">
        <v>113.104406983744</v>
      </c>
      <c r="BA86" s="21">
        <v>113.104406983744</v>
      </c>
      <c r="BB86" s="21">
        <v>-2.0758720441988898</v>
      </c>
      <c r="BC86" s="21">
        <v>34.802967765839199</v>
      </c>
      <c r="BD86" s="21">
        <v>0</v>
      </c>
      <c r="BE86" s="21">
        <v>118.708093083387</v>
      </c>
      <c r="BF86" s="21">
        <v>6.7978875379939199</v>
      </c>
    </row>
    <row r="87" spans="1:58" x14ac:dyDescent="0.2">
      <c r="A87" s="21" t="s">
        <v>58</v>
      </c>
      <c r="B87" s="22">
        <v>37919</v>
      </c>
      <c r="C87" s="21">
        <v>2004</v>
      </c>
      <c r="D87" s="21" t="s">
        <v>120</v>
      </c>
      <c r="E87" s="21">
        <v>1.81814646791963</v>
      </c>
      <c r="F87" s="21">
        <v>1.7047310434219001</v>
      </c>
      <c r="G87" s="21">
        <v>0.53895009721322096</v>
      </c>
      <c r="H87" s="21">
        <v>26.959419721623199</v>
      </c>
      <c r="I87" s="21">
        <v>49.373040752351002</v>
      </c>
      <c r="J87" s="21">
        <v>76.332460473974294</v>
      </c>
      <c r="K87" s="21">
        <v>33.968652037617503</v>
      </c>
      <c r="L87" s="21">
        <v>42.363808436356699</v>
      </c>
      <c r="M87" s="21">
        <v>0.68731621250735098</v>
      </c>
      <c r="N87" s="21">
        <v>0.27249558910017602</v>
      </c>
      <c r="O87" s="21">
        <v>0.29954910801803503</v>
      </c>
      <c r="P87" s="21">
        <v>0.21289943148402199</v>
      </c>
      <c r="Q87" s="21">
        <v>0.28926701570680602</v>
      </c>
      <c r="R87" s="21">
        <v>3.0292887029288701E-2</v>
      </c>
      <c r="S87" s="21">
        <v>3.9607571392100298E-2</v>
      </c>
      <c r="T87" s="21">
        <v>4.9404656122267597E-2</v>
      </c>
      <c r="U87" s="21">
        <v>0.71073298429319298</v>
      </c>
      <c r="V87" s="21">
        <v>1.09928057553956</v>
      </c>
      <c r="W87" s="21">
        <v>0.27249558910017602</v>
      </c>
      <c r="X87" s="21">
        <v>0</v>
      </c>
      <c r="Y87" s="21">
        <v>0</v>
      </c>
      <c r="Z87" s="21">
        <v>0</v>
      </c>
      <c r="AA87" s="21">
        <v>0</v>
      </c>
      <c r="AB87" s="21">
        <v>0</v>
      </c>
      <c r="AC87" s="21">
        <v>0</v>
      </c>
      <c r="AD87" s="21">
        <v>1.30748750866187</v>
      </c>
      <c r="AE87" s="21">
        <v>3.3383507853403098</v>
      </c>
      <c r="AF87" s="21">
        <v>2.6495016611295599</v>
      </c>
      <c r="AG87" s="21">
        <v>1.8228571428571401</v>
      </c>
      <c r="AH87" s="21">
        <v>1.4284514141697</v>
      </c>
      <c r="AI87" s="21">
        <v>0.14228730822873001</v>
      </c>
      <c r="AJ87" s="21">
        <v>0.14036353144835501</v>
      </c>
      <c r="AK87" s="21">
        <v>0.115406809001731</v>
      </c>
      <c r="AL87" s="21">
        <v>1.29760530871321</v>
      </c>
      <c r="AM87" s="21">
        <v>0</v>
      </c>
      <c r="AN87" s="21">
        <v>0.19074691237012301</v>
      </c>
      <c r="AO87" s="21">
        <v>0.82219938335046205</v>
      </c>
      <c r="AP87" s="21">
        <v>0</v>
      </c>
      <c r="AQ87" s="21">
        <v>0</v>
      </c>
      <c r="AR87" s="21">
        <v>5.6242774566473903</v>
      </c>
      <c r="AS87" s="21">
        <v>5.6242774566473903</v>
      </c>
      <c r="AT87" s="21">
        <v>0</v>
      </c>
      <c r="AU87" s="21">
        <v>5.00578431014989</v>
      </c>
      <c r="AV87" s="21">
        <v>5.00578431014989</v>
      </c>
      <c r="AW87" s="21">
        <v>26.907194667712201</v>
      </c>
      <c r="AX87" s="21">
        <v>31.596132596684999</v>
      </c>
      <c r="AY87" s="21">
        <v>171.56700000000001</v>
      </c>
      <c r="AZ87" s="21">
        <v>141.062281603288</v>
      </c>
      <c r="BA87" s="21">
        <v>141.062281603288</v>
      </c>
      <c r="BB87" s="21">
        <v>2.2117292817679499</v>
      </c>
      <c r="BC87" s="21">
        <v>26.907194667712201</v>
      </c>
      <c r="BD87" s="21">
        <v>0</v>
      </c>
      <c r="BE87" s="21">
        <v>95.752230215827296</v>
      </c>
      <c r="BF87" s="21">
        <v>5.00578431014989</v>
      </c>
    </row>
    <row r="88" spans="1:58" x14ac:dyDescent="0.2">
      <c r="A88" s="21" t="s">
        <v>58</v>
      </c>
      <c r="B88" s="22">
        <v>37828</v>
      </c>
      <c r="C88" s="21">
        <v>2003</v>
      </c>
      <c r="D88" s="21" t="s">
        <v>123</v>
      </c>
      <c r="E88" s="21">
        <v>1.61743428984808</v>
      </c>
      <c r="F88" s="21">
        <v>1.5121774776947099</v>
      </c>
      <c r="G88" s="21">
        <v>0.473233662888835</v>
      </c>
      <c r="H88" s="21">
        <v>25.859208847299001</v>
      </c>
      <c r="I88" s="21">
        <v>55.605095541401198</v>
      </c>
      <c r="J88" s="21">
        <v>81.464304388700299</v>
      </c>
      <c r="K88" s="21">
        <v>37.834394904458598</v>
      </c>
      <c r="L88" s="21">
        <v>43.629909484241701</v>
      </c>
      <c r="M88" s="21">
        <v>0.699489578902594</v>
      </c>
      <c r="N88" s="21">
        <v>0.25606125053168799</v>
      </c>
      <c r="O88" s="21">
        <v>0.29200340280731601</v>
      </c>
      <c r="P88" s="21">
        <v>0.208847299021692</v>
      </c>
      <c r="Q88" s="21">
        <v>0.28477785870356798</v>
      </c>
      <c r="R88" s="21">
        <v>2.64640094860807E-2</v>
      </c>
      <c r="S88" s="21">
        <v>3.5035142174176699E-2</v>
      </c>
      <c r="T88" s="21">
        <v>4.1786693506403301E-2</v>
      </c>
      <c r="U88" s="21">
        <v>0.71522214129643102</v>
      </c>
      <c r="V88" s="21">
        <v>1.1403654485049799</v>
      </c>
      <c r="W88" s="21">
        <v>0.25606125053168799</v>
      </c>
      <c r="X88" s="21">
        <v>0</v>
      </c>
      <c r="Y88" s="21">
        <v>0</v>
      </c>
      <c r="Z88" s="21">
        <v>0</v>
      </c>
      <c r="AA88" s="21">
        <v>0</v>
      </c>
      <c r="AB88" s="21">
        <v>0</v>
      </c>
      <c r="AC88" s="21">
        <v>0</v>
      </c>
      <c r="AD88" s="21">
        <v>1.3238788397730901</v>
      </c>
      <c r="AE88" s="21">
        <v>3.4803849000740099</v>
      </c>
      <c r="AF88" s="21">
        <v>2.37878787878787</v>
      </c>
      <c r="AG88" s="21">
        <v>1.6185567010309201</v>
      </c>
      <c r="AH88" s="21">
        <v>1.2636388067723701</v>
      </c>
      <c r="AI88" s="21">
        <v>0.126714636052496</v>
      </c>
      <c r="AJ88" s="21">
        <v>0.221254106556206</v>
      </c>
      <c r="AK88" s="21">
        <v>0.190829881445507</v>
      </c>
      <c r="AL88" s="21">
        <v>1.2119697186116201</v>
      </c>
      <c r="AM88" s="21">
        <v>0</v>
      </c>
      <c r="AN88" s="21">
        <v>0.329434283283709</v>
      </c>
      <c r="AO88" s="21">
        <v>0.86249193027759796</v>
      </c>
      <c r="AP88" s="21">
        <v>0</v>
      </c>
      <c r="AQ88" s="21">
        <v>0</v>
      </c>
      <c r="AR88" s="21">
        <v>7.27230046948356</v>
      </c>
      <c r="AS88" s="21">
        <v>7.27230046948356</v>
      </c>
      <c r="AT88" s="21">
        <v>0</v>
      </c>
      <c r="AU88" s="21">
        <v>4.76574547789789</v>
      </c>
      <c r="AV88" s="21">
        <v>4.76574547789789</v>
      </c>
      <c r="AW88" s="21">
        <v>28.4089919183326</v>
      </c>
      <c r="AX88" s="21">
        <v>34.006894093686299</v>
      </c>
      <c r="AY88" s="21">
        <v>99.984341317365207</v>
      </c>
      <c r="AZ88" s="21">
        <v>86.235687540348593</v>
      </c>
      <c r="BA88" s="21">
        <v>86.235687540348593</v>
      </c>
      <c r="BB88" s="21">
        <v>0</v>
      </c>
      <c r="BC88" s="21">
        <v>28.4089919183326</v>
      </c>
      <c r="BD88" s="21">
        <v>0</v>
      </c>
      <c r="BE88" s="21">
        <v>107.68611295681001</v>
      </c>
      <c r="BF88" s="21">
        <v>4.76574547789789</v>
      </c>
    </row>
    <row r="89" spans="1:58" x14ac:dyDescent="0.2">
      <c r="A89" s="21" t="s">
        <v>58</v>
      </c>
      <c r="B89" s="22">
        <v>37737</v>
      </c>
      <c r="C89" s="21">
        <v>2003</v>
      </c>
      <c r="D89" s="21" t="s">
        <v>122</v>
      </c>
      <c r="E89" s="21">
        <v>1.6191148171905001</v>
      </c>
      <c r="F89" s="21">
        <v>1.52097498396407</v>
      </c>
      <c r="G89" s="21">
        <v>0.50545221295702303</v>
      </c>
      <c r="H89" s="21">
        <v>26.076223473365001</v>
      </c>
      <c r="I89" s="21">
        <v>51.037805782060701</v>
      </c>
      <c r="J89" s="21">
        <v>77.114029255425805</v>
      </c>
      <c r="K89" s="21">
        <v>32.023721275018502</v>
      </c>
      <c r="L89" s="21">
        <v>45.090307980407303</v>
      </c>
      <c r="M89" s="21">
        <v>0.70788220008661695</v>
      </c>
      <c r="N89" s="21">
        <v>0.26981377219575498</v>
      </c>
      <c r="O89" s="21">
        <v>0.29904720658293599</v>
      </c>
      <c r="P89" s="21">
        <v>0.21372888696405301</v>
      </c>
      <c r="Q89" s="21">
        <v>0.28530050687907299</v>
      </c>
      <c r="R89" s="21">
        <v>2.7223080317740501E-2</v>
      </c>
      <c r="S89" s="21">
        <v>3.5702658708627197E-2</v>
      </c>
      <c r="T89" s="21">
        <v>4.3779206633639003E-2</v>
      </c>
      <c r="U89" s="21">
        <v>0.71469949312092595</v>
      </c>
      <c r="V89" s="21">
        <v>1.1083467094702999</v>
      </c>
      <c r="W89" s="21">
        <v>0.26981377219575498</v>
      </c>
      <c r="X89" s="21">
        <v>0</v>
      </c>
      <c r="Y89" s="21">
        <v>0</v>
      </c>
      <c r="Z89" s="21">
        <v>0</v>
      </c>
      <c r="AA89" s="21">
        <v>0</v>
      </c>
      <c r="AB89" s="21">
        <v>0</v>
      </c>
      <c r="AC89" s="21">
        <v>0</v>
      </c>
      <c r="AD89" s="21">
        <v>1.3114848978115301</v>
      </c>
      <c r="AE89" s="21">
        <v>3.4514200298953601</v>
      </c>
      <c r="AF89" s="21">
        <v>2.8104166666666601</v>
      </c>
      <c r="AG89" s="21">
        <v>1.7633986928104499</v>
      </c>
      <c r="AH89" s="21">
        <v>1.2136662286465101</v>
      </c>
      <c r="AI89" s="21">
        <v>0.1273720211827</v>
      </c>
      <c r="AJ89" s="21">
        <v>0.17912772585669701</v>
      </c>
      <c r="AK89" s="21">
        <v>0.15604644576607099</v>
      </c>
      <c r="AL89" s="21">
        <v>1.1311243273860001</v>
      </c>
      <c r="AM89" s="21">
        <v>0</v>
      </c>
      <c r="AN89" s="21">
        <v>0.27392810740580298</v>
      </c>
      <c r="AO89" s="21">
        <v>0.87114624505928795</v>
      </c>
      <c r="AP89" s="21">
        <v>0</v>
      </c>
      <c r="AQ89" s="21">
        <v>0</v>
      </c>
      <c r="AR89" s="21">
        <v>7.7607361963190096</v>
      </c>
      <c r="AS89" s="21">
        <v>7.7607361963190096</v>
      </c>
      <c r="AT89" s="21">
        <v>0</v>
      </c>
      <c r="AU89" s="21">
        <v>3.6631969614758502</v>
      </c>
      <c r="AV89" s="21">
        <v>3.6631969614758502</v>
      </c>
      <c r="AW89" s="21">
        <v>21.929207449112099</v>
      </c>
      <c r="AX89" s="21">
        <v>25.6507294832826</v>
      </c>
      <c r="AY89" s="21">
        <v>91.895716878402894</v>
      </c>
      <c r="AZ89" s="21">
        <v>80.054608695652107</v>
      </c>
      <c r="BA89" s="21">
        <v>80.054608695652107</v>
      </c>
      <c r="BB89" s="21">
        <v>0</v>
      </c>
      <c r="BC89" s="21">
        <v>21.929207449112099</v>
      </c>
      <c r="BD89" s="21">
        <v>0</v>
      </c>
      <c r="BE89" s="21">
        <v>78.113226324237502</v>
      </c>
      <c r="BF89" s="21">
        <v>3.6631969614758502</v>
      </c>
    </row>
    <row r="90" spans="1:58" x14ac:dyDescent="0.2">
      <c r="A90" s="21" t="s">
        <v>58</v>
      </c>
      <c r="B90" s="22">
        <v>37646</v>
      </c>
      <c r="C90" s="21">
        <v>2003</v>
      </c>
      <c r="D90" s="21" t="s">
        <v>121</v>
      </c>
      <c r="E90" s="21">
        <v>1.7719494047619</v>
      </c>
      <c r="F90" s="21">
        <v>1.67584325396825</v>
      </c>
      <c r="G90" s="21">
        <v>0.62165178571428503</v>
      </c>
      <c r="H90" s="21">
        <v>24.4812221514958</v>
      </c>
      <c r="I90" s="21">
        <v>49.964183381088802</v>
      </c>
      <c r="J90" s="21">
        <v>74.445405532584601</v>
      </c>
      <c r="K90" s="21">
        <v>33.395415472779298</v>
      </c>
      <c r="L90" s="21">
        <v>41.049990059805303</v>
      </c>
      <c r="M90" s="21">
        <v>0.70379800551665594</v>
      </c>
      <c r="N90" s="21">
        <v>0.268194356036494</v>
      </c>
      <c r="O90" s="21">
        <v>0.29429238277105801</v>
      </c>
      <c r="P90" s="21">
        <v>0.210269467430511</v>
      </c>
      <c r="Q90" s="21">
        <v>0.28550829127613497</v>
      </c>
      <c r="R90" s="21">
        <v>2.6535639693675301E-2</v>
      </c>
      <c r="S90" s="21">
        <v>3.4826919697768403E-2</v>
      </c>
      <c r="T90" s="21">
        <v>4.3166450379072401E-2</v>
      </c>
      <c r="U90" s="21">
        <v>0.71449170872386403</v>
      </c>
      <c r="V90" s="21">
        <v>1.09731012658227</v>
      </c>
      <c r="W90" s="21">
        <v>0.268194356036494</v>
      </c>
      <c r="X90" s="21">
        <v>0</v>
      </c>
      <c r="Y90" s="21">
        <v>0</v>
      </c>
      <c r="Z90" s="21">
        <v>0</v>
      </c>
      <c r="AA90" s="21">
        <v>0</v>
      </c>
      <c r="AB90" s="21">
        <v>0</v>
      </c>
      <c r="AC90" s="21">
        <v>0</v>
      </c>
      <c r="AD90" s="21">
        <v>1.31245826743981</v>
      </c>
      <c r="AE90" s="21">
        <v>3.67628705148205</v>
      </c>
      <c r="AF90" s="21">
        <v>2.69498069498069</v>
      </c>
      <c r="AG90" s="21">
        <v>1.80129032258064</v>
      </c>
      <c r="AH90" s="21">
        <v>1.21156812339331</v>
      </c>
      <c r="AI90" s="21">
        <v>0.12619825416376501</v>
      </c>
      <c r="AJ90" s="21">
        <v>0.18909141505495999</v>
      </c>
      <c r="AK90" s="21">
        <v>0.15861973006817801</v>
      </c>
      <c r="AL90" s="21">
        <v>1.3268401280088999</v>
      </c>
      <c r="AM90" s="21">
        <v>0</v>
      </c>
      <c r="AN90" s="21">
        <v>0.28835136855505999</v>
      </c>
      <c r="AO90" s="21">
        <v>0.838852097130242</v>
      </c>
      <c r="AP90" s="21">
        <v>0</v>
      </c>
      <c r="AQ90" s="21">
        <v>0</v>
      </c>
      <c r="AR90" s="21">
        <v>6.2054794520547896</v>
      </c>
      <c r="AS90" s="21">
        <v>6.2054794520547896</v>
      </c>
      <c r="AT90" s="21">
        <v>0</v>
      </c>
      <c r="AU90" s="21">
        <v>3.5006789667896601</v>
      </c>
      <c r="AV90" s="21">
        <v>3.5006789667896601</v>
      </c>
      <c r="AW90" s="21">
        <v>21.135544239338</v>
      </c>
      <c r="AX90" s="21">
        <v>25.129117053481298</v>
      </c>
      <c r="AY90" s="21">
        <v>87.378789473684193</v>
      </c>
      <c r="AZ90" s="21">
        <v>73.297880794701896</v>
      </c>
      <c r="BA90" s="21">
        <v>73.297880794701896</v>
      </c>
      <c r="BB90" s="21">
        <v>0.45232410696266301</v>
      </c>
      <c r="BC90" s="21">
        <v>21.135544239338</v>
      </c>
      <c r="BD90" s="21">
        <v>0</v>
      </c>
      <c r="BE90" s="21">
        <v>74.840838607594904</v>
      </c>
      <c r="BF90" s="21">
        <v>3.5006789667896601</v>
      </c>
    </row>
    <row r="91" spans="1:58" x14ac:dyDescent="0.2">
      <c r="A91" s="21" t="s">
        <v>58</v>
      </c>
      <c r="B91" s="22">
        <v>37555</v>
      </c>
      <c r="C91" s="21">
        <v>2003</v>
      </c>
      <c r="D91" s="21" t="s">
        <v>120</v>
      </c>
      <c r="E91" s="21">
        <v>1.91792656587473</v>
      </c>
      <c r="F91" s="21">
        <v>1.8127302756955901</v>
      </c>
      <c r="G91" s="21">
        <v>0.88756193622157198</v>
      </c>
      <c r="H91" s="21">
        <v>24.204334365325</v>
      </c>
      <c r="I91" s="21">
        <v>50.114324142568897</v>
      </c>
      <c r="J91" s="21">
        <v>74.318658507894</v>
      </c>
      <c r="K91" s="21">
        <v>32.683254875588403</v>
      </c>
      <c r="L91" s="21">
        <v>41.635403632305497</v>
      </c>
      <c r="M91" s="21">
        <v>0.69308565531475697</v>
      </c>
      <c r="N91" s="21">
        <v>0.24107327141382801</v>
      </c>
      <c r="O91" s="21">
        <v>0.17997936016511801</v>
      </c>
      <c r="P91" s="21">
        <v>0.12755417956656301</v>
      </c>
      <c r="Q91" s="21">
        <v>0.29128440366972402</v>
      </c>
      <c r="R91" s="21">
        <v>1.66137964406688E-2</v>
      </c>
      <c r="S91" s="21">
        <v>2.1649267848385001E-2</v>
      </c>
      <c r="T91" s="21">
        <v>3.9826780782214299E-2</v>
      </c>
      <c r="U91" s="21">
        <v>0.70871559633027503</v>
      </c>
      <c r="V91" s="21">
        <v>0.74657534246575297</v>
      </c>
      <c r="W91" s="21">
        <v>0.24107327141382801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1.3030897498773899</v>
      </c>
      <c r="AE91" s="21">
        <v>3.7183422870299299</v>
      </c>
      <c r="AF91" s="21">
        <v>2.7537037037037</v>
      </c>
      <c r="AG91" s="21">
        <v>1.7958937198067599</v>
      </c>
      <c r="AH91" s="21">
        <v>1.23565416985462</v>
      </c>
      <c r="AI91" s="21">
        <v>0.130248938114952</v>
      </c>
      <c r="AJ91" s="21">
        <v>0.147192716236722</v>
      </c>
      <c r="AK91" s="21">
        <v>0.130362808663263</v>
      </c>
      <c r="AL91" s="21">
        <v>1.42240309008139</v>
      </c>
      <c r="AM91" s="21">
        <v>0</v>
      </c>
      <c r="AN91" s="21">
        <v>0.22022703818369399</v>
      </c>
      <c r="AO91" s="21">
        <v>0.88566073102155496</v>
      </c>
      <c r="AP91" s="21">
        <v>0</v>
      </c>
      <c r="AQ91" s="21">
        <v>0</v>
      </c>
      <c r="AR91" s="21">
        <v>8.7459016393442592</v>
      </c>
      <c r="AS91" s="21">
        <v>8.7459016393442592</v>
      </c>
      <c r="AT91" s="21">
        <v>0</v>
      </c>
      <c r="AU91" s="21">
        <v>2.9914250683107899</v>
      </c>
      <c r="AV91" s="21">
        <v>2.9914250683107899</v>
      </c>
      <c r="AW91" s="21">
        <v>17.6250196078431</v>
      </c>
      <c r="AX91" s="21">
        <v>34.544182847896401</v>
      </c>
      <c r="AY91" s="21">
        <v>90.363195767195705</v>
      </c>
      <c r="AZ91" s="21">
        <v>80.031134020618495</v>
      </c>
      <c r="BA91" s="21">
        <v>80.031134020618495</v>
      </c>
      <c r="BB91" s="21">
        <v>-1.8999300566343</v>
      </c>
      <c r="BC91" s="21">
        <v>17.6250196078431</v>
      </c>
      <c r="BD91" s="21">
        <v>0</v>
      </c>
      <c r="BE91" s="21">
        <v>67.129469178082104</v>
      </c>
      <c r="BF91" s="21">
        <v>2.9914250683107899</v>
      </c>
    </row>
    <row r="92" spans="1:58" x14ac:dyDescent="0.2">
      <c r="A92" s="21" t="s">
        <v>58</v>
      </c>
      <c r="B92" s="22">
        <v>37464</v>
      </c>
      <c r="C92" s="21">
        <v>2002</v>
      </c>
      <c r="D92" s="21" t="s">
        <v>123</v>
      </c>
      <c r="E92" s="21">
        <v>2.08155223880597</v>
      </c>
      <c r="F92" s="21">
        <v>1.97647761194029</v>
      </c>
      <c r="G92" s="21">
        <v>1.1324179104477601</v>
      </c>
      <c r="H92" s="21">
        <v>25.0486643197349</v>
      </c>
      <c r="I92" s="21">
        <v>51.228978007761903</v>
      </c>
      <c r="J92" s="21">
        <v>76.277642327496906</v>
      </c>
      <c r="K92" s="21">
        <v>27.3609314359637</v>
      </c>
      <c r="L92" s="21">
        <v>48.9167108915331</v>
      </c>
      <c r="M92" s="21">
        <v>0.67985090080762001</v>
      </c>
      <c r="N92" s="21">
        <v>0.19610685442120501</v>
      </c>
      <c r="O92" s="21">
        <v>0.22716918616690801</v>
      </c>
      <c r="P92" s="21">
        <v>0.15986746738455099</v>
      </c>
      <c r="Q92" s="21">
        <v>0.296262534184138</v>
      </c>
      <c r="R92" s="21">
        <v>2.0425982272787399E-2</v>
      </c>
      <c r="S92" s="21">
        <v>2.69402568397543E-2</v>
      </c>
      <c r="T92" s="21">
        <v>3.2188987083616498E-2</v>
      </c>
      <c r="U92" s="21">
        <v>0.70373746581586105</v>
      </c>
      <c r="V92" s="21">
        <v>1.15839493136219</v>
      </c>
      <c r="W92" s="21">
        <v>0.19610685442120501</v>
      </c>
      <c r="X92" s="21">
        <v>0</v>
      </c>
      <c r="Y92" s="21">
        <v>0</v>
      </c>
      <c r="Z92" s="21">
        <v>0</v>
      </c>
      <c r="AA92" s="21">
        <v>0</v>
      </c>
      <c r="AB92" s="21">
        <v>0</v>
      </c>
      <c r="AC92" s="21">
        <v>0</v>
      </c>
      <c r="AD92" s="21">
        <v>1.3189209938581701</v>
      </c>
      <c r="AE92" s="21">
        <v>3.5930059523809499</v>
      </c>
      <c r="AF92" s="21">
        <v>3.2893617021276498</v>
      </c>
      <c r="AG92" s="21">
        <v>1.7568181818181801</v>
      </c>
      <c r="AH92" s="21">
        <v>1.1772306192101401</v>
      </c>
      <c r="AI92" s="21">
        <v>0.12776822330996099</v>
      </c>
      <c r="AJ92" s="21">
        <v>0.22119879021171199</v>
      </c>
      <c r="AK92" s="21">
        <v>0.16648336541105299</v>
      </c>
      <c r="AL92" s="21">
        <v>1.7398955182842999</v>
      </c>
      <c r="AM92" s="21">
        <v>0</v>
      </c>
      <c r="AN92" s="21">
        <v>0.33319527852557401</v>
      </c>
      <c r="AO92" s="21">
        <v>0.75264139216904902</v>
      </c>
      <c r="AP92" s="21">
        <v>0</v>
      </c>
      <c r="AQ92" s="21">
        <v>0</v>
      </c>
      <c r="AR92" s="21">
        <v>4.0427135678391899</v>
      </c>
      <c r="AS92" s="21">
        <v>4.0427135678391899</v>
      </c>
      <c r="AT92" s="21">
        <v>0</v>
      </c>
      <c r="AU92" s="21">
        <v>3.0003726968174198</v>
      </c>
      <c r="AV92" s="21">
        <v>3.0003726968174198</v>
      </c>
      <c r="AW92" s="21">
        <v>17.804655208117602</v>
      </c>
      <c r="AX92" s="21">
        <v>27.8428367875647</v>
      </c>
      <c r="AY92" s="21">
        <v>70.998084227910795</v>
      </c>
      <c r="AZ92" s="21">
        <v>53.436096954630202</v>
      </c>
      <c r="BA92" s="21">
        <v>53.436096954630202</v>
      </c>
      <c r="BB92" s="21">
        <v>2.7842836787564802</v>
      </c>
      <c r="BC92" s="21">
        <v>17.804655208117602</v>
      </c>
      <c r="BD92" s="21">
        <v>0</v>
      </c>
      <c r="BE92" s="21">
        <v>49.319587362991598</v>
      </c>
      <c r="BF92" s="21">
        <v>3.0003726968174198</v>
      </c>
    </row>
    <row r="93" spans="1:58" x14ac:dyDescent="0.2">
      <c r="A93" s="21" t="s">
        <v>58</v>
      </c>
      <c r="B93" s="22">
        <v>37373</v>
      </c>
      <c r="C93" s="21">
        <v>2002</v>
      </c>
      <c r="D93" s="21" t="s">
        <v>122</v>
      </c>
      <c r="E93" s="21">
        <v>1.7055137844611501</v>
      </c>
      <c r="F93" s="21">
        <v>1.5966165413533799</v>
      </c>
      <c r="G93" s="21">
        <v>0.81365914786967397</v>
      </c>
      <c r="H93" s="21">
        <v>23.5545416839485</v>
      </c>
      <c r="I93" s="21">
        <v>44.589509692132197</v>
      </c>
      <c r="J93" s="21">
        <v>68.144051376080796</v>
      </c>
      <c r="K93" s="21">
        <v>22.371721778791301</v>
      </c>
      <c r="L93" s="21">
        <v>45.772329597289499</v>
      </c>
      <c r="M93" s="21">
        <v>0.63625051845707103</v>
      </c>
      <c r="N93" s="21">
        <v>0.18125259228535801</v>
      </c>
      <c r="O93" s="21">
        <v>0.21236001659062601</v>
      </c>
      <c r="P93" s="21">
        <v>0.15118208212359999</v>
      </c>
      <c r="Q93" s="21">
        <v>0.2880859375</v>
      </c>
      <c r="R93" s="21">
        <v>1.96358347249905E-2</v>
      </c>
      <c r="S93" s="21">
        <v>2.5651852633801299E-2</v>
      </c>
      <c r="T93" s="21">
        <v>2.9986962190352E-2</v>
      </c>
      <c r="U93" s="21">
        <v>0.7119140625</v>
      </c>
      <c r="V93" s="21">
        <v>1.1716247139588101</v>
      </c>
      <c r="W93" s="21">
        <v>0.18125259228535801</v>
      </c>
      <c r="X93" s="21">
        <v>0</v>
      </c>
      <c r="Y93" s="21">
        <v>0</v>
      </c>
      <c r="Z93" s="21">
        <v>0</v>
      </c>
      <c r="AA93" s="21">
        <v>0</v>
      </c>
      <c r="AB93" s="21">
        <v>0</v>
      </c>
      <c r="AC93" s="21">
        <v>0</v>
      </c>
      <c r="AD93" s="21">
        <v>1.3063795348182501</v>
      </c>
      <c r="AE93" s="21">
        <v>3.82091917591125</v>
      </c>
      <c r="AF93" s="21">
        <v>4.0229357798165104</v>
      </c>
      <c r="AG93" s="21">
        <v>2.0184119677790502</v>
      </c>
      <c r="AH93" s="21">
        <v>1.20489755122438</v>
      </c>
      <c r="AI93" s="21">
        <v>0.12988202337984101</v>
      </c>
      <c r="AJ93" s="21">
        <v>0.21721872433616199</v>
      </c>
      <c r="AK93" s="21">
        <v>-2.38160416096359E-2</v>
      </c>
      <c r="AL93" s="21">
        <v>1.22789488091979</v>
      </c>
      <c r="AM93" s="21">
        <v>0</v>
      </c>
      <c r="AN93" s="21">
        <v>0.32911654914972999</v>
      </c>
      <c r="AO93" s="21">
        <v>-0.109640831758034</v>
      </c>
      <c r="AP93" s="21">
        <v>0</v>
      </c>
      <c r="AQ93" s="21">
        <v>0</v>
      </c>
      <c r="AR93" s="21">
        <v>0.90119250425894304</v>
      </c>
      <c r="AS93" s="21">
        <v>0.90119250425894304</v>
      </c>
      <c r="AT93" s="21">
        <v>0</v>
      </c>
      <c r="AU93" s="21">
        <v>3.5760040817762699</v>
      </c>
      <c r="AV93" s="21">
        <v>3.5760040817762699</v>
      </c>
      <c r="AW93" s="21">
        <v>21.075582745748601</v>
      </c>
      <c r="AX93" s="21">
        <v>34.8513237311385</v>
      </c>
      <c r="AY93" s="21">
        <v>-584.060114942528</v>
      </c>
      <c r="AZ93" s="21">
        <v>64.0368367989918</v>
      </c>
      <c r="BA93" s="21">
        <v>64.0368367989918</v>
      </c>
      <c r="BB93" s="21">
        <v>3.13661913580246</v>
      </c>
      <c r="BC93" s="21">
        <v>21.075582745748601</v>
      </c>
      <c r="BD93" s="21">
        <v>0</v>
      </c>
      <c r="BE93" s="21">
        <v>108.848352402746</v>
      </c>
      <c r="BF93" s="21">
        <v>3.5760040817762699</v>
      </c>
    </row>
    <row r="94" spans="1:58" x14ac:dyDescent="0.2">
      <c r="A94" s="21" t="s">
        <v>58</v>
      </c>
      <c r="B94" s="22">
        <v>37282</v>
      </c>
      <c r="C94" s="21">
        <v>2002</v>
      </c>
      <c r="D94" s="21" t="s">
        <v>121</v>
      </c>
      <c r="E94" s="21">
        <v>1.64645943505739</v>
      </c>
      <c r="F94" s="21">
        <v>1.5145105120598401</v>
      </c>
      <c r="G94" s="21">
        <v>0.68837869211917901</v>
      </c>
      <c r="H94" s="21">
        <v>28.760382059800602</v>
      </c>
      <c r="I94" s="21">
        <v>49.875406283856897</v>
      </c>
      <c r="J94" s="21">
        <v>78.635788343657595</v>
      </c>
      <c r="K94" s="21">
        <v>18.0877573131094</v>
      </c>
      <c r="L94" s="21">
        <v>60.548031030548202</v>
      </c>
      <c r="M94" s="21">
        <v>0.616694352159468</v>
      </c>
      <c r="N94" s="21">
        <v>0.15635382059800601</v>
      </c>
      <c r="O94" s="21">
        <v>0.19352159468438501</v>
      </c>
      <c r="P94" s="21">
        <v>0.13704318936877</v>
      </c>
      <c r="Q94" s="21">
        <v>0.291845493562231</v>
      </c>
      <c r="R94" s="21">
        <v>1.7981691368788098E-2</v>
      </c>
      <c r="S94" s="21">
        <v>2.3451657605798901E-2</v>
      </c>
      <c r="T94" s="21">
        <v>2.6009464267210101E-2</v>
      </c>
      <c r="U94" s="21">
        <v>0.70815450643776801</v>
      </c>
      <c r="V94" s="21">
        <v>1.2377158034528499</v>
      </c>
      <c r="W94" s="21">
        <v>0.15635382059800601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1.3041964253988501</v>
      </c>
      <c r="AE94" s="21">
        <v>3.12930474333983</v>
      </c>
      <c r="AF94" s="21">
        <v>4.9757412398921801</v>
      </c>
      <c r="AG94" s="21">
        <v>1.8044965786901199</v>
      </c>
      <c r="AH94" s="21">
        <v>1.92332268370607</v>
      </c>
      <c r="AI94" s="21">
        <v>0.13121185701830801</v>
      </c>
      <c r="AJ94" s="21">
        <v>0.27451784981534599</v>
      </c>
      <c r="AK94" s="21">
        <v>0.24852961291205</v>
      </c>
      <c r="AL94" s="21">
        <v>1.0324169060320001</v>
      </c>
      <c r="AM94" s="21">
        <v>0</v>
      </c>
      <c r="AN94" s="21">
        <v>0.41673588039867099</v>
      </c>
      <c r="AO94" s="21">
        <v>0.90533134030891804</v>
      </c>
      <c r="AP94" s="21">
        <v>0</v>
      </c>
      <c r="AQ94" s="21">
        <v>0</v>
      </c>
      <c r="AR94" s="21">
        <v>10.563157894736801</v>
      </c>
      <c r="AS94" s="21">
        <v>10.563157894736801</v>
      </c>
      <c r="AT94" s="21">
        <v>0</v>
      </c>
      <c r="AU94" s="21">
        <v>4.9695991898518201</v>
      </c>
      <c r="AV94" s="21">
        <v>4.9695991898518201</v>
      </c>
      <c r="AW94" s="21">
        <v>29.0405793189368</v>
      </c>
      <c r="AX94" s="21">
        <v>52.977056818181801</v>
      </c>
      <c r="AY94" s="21">
        <v>76.9727187671986</v>
      </c>
      <c r="AZ94" s="21">
        <v>69.685814648729405</v>
      </c>
      <c r="BA94" s="21">
        <v>69.685814648729405</v>
      </c>
      <c r="BB94" s="21">
        <v>-0.15345366892085799</v>
      </c>
      <c r="BC94" s="21">
        <v>29.0405793189368</v>
      </c>
      <c r="BD94" s="21">
        <v>0</v>
      </c>
      <c r="BE94" s="21">
        <v>109.45681855166799</v>
      </c>
      <c r="BF94" s="21">
        <v>4.9695991898518201</v>
      </c>
    </row>
    <row r="95" spans="1:58" x14ac:dyDescent="0.2">
      <c r="A95" s="21" t="s">
        <v>58</v>
      </c>
      <c r="B95" s="22">
        <v>37191</v>
      </c>
      <c r="C95" s="21">
        <v>2002</v>
      </c>
      <c r="D95" s="21" t="s">
        <v>120</v>
      </c>
      <c r="E95" s="21">
        <v>1.7790681787129301</v>
      </c>
      <c r="F95" s="21">
        <v>1.60131165459762</v>
      </c>
      <c r="G95" s="21">
        <v>0.61306189370132502</v>
      </c>
      <c r="H95" s="21">
        <v>31.888489208633001</v>
      </c>
      <c r="I95" s="21">
        <v>66.679954441913395</v>
      </c>
      <c r="J95" s="21">
        <v>98.568443650546499</v>
      </c>
      <c r="K95" s="21">
        <v>23.525056947608199</v>
      </c>
      <c r="L95" s="21">
        <v>75.043386702938307</v>
      </c>
      <c r="M95" s="21">
        <v>0.60521582733812895</v>
      </c>
      <c r="N95" s="21">
        <v>7.7562949640287704E-2</v>
      </c>
      <c r="O95" s="21">
        <v>-7.7113309352517895E-2</v>
      </c>
      <c r="P95" s="21">
        <v>-6.0251798561151003E-2</v>
      </c>
      <c r="Q95" s="21">
        <v>0.21865889212827899</v>
      </c>
      <c r="R95" s="21">
        <v>-7.5407990996060699E-3</v>
      </c>
      <c r="S95" s="21">
        <v>-9.7632058287795993E-3</v>
      </c>
      <c r="T95" s="21">
        <v>1.22249388753056E-2</v>
      </c>
      <c r="U95" s="21">
        <v>0.78134110787171995</v>
      </c>
      <c r="V95" s="21">
        <v>-0.99420289855072397</v>
      </c>
      <c r="W95" s="21">
        <v>7.7562949640287704E-2</v>
      </c>
      <c r="X95" s="21">
        <v>0</v>
      </c>
      <c r="Y95" s="21">
        <v>0</v>
      </c>
      <c r="Z95" s="21">
        <v>0</v>
      </c>
      <c r="AA95" s="21">
        <v>0</v>
      </c>
      <c r="AB95" s="21">
        <v>0</v>
      </c>
      <c r="AC95" s="21">
        <v>0</v>
      </c>
      <c r="AD95" s="21">
        <v>1.2947176684881601</v>
      </c>
      <c r="AE95" s="21">
        <v>2.8223350253807098</v>
      </c>
      <c r="AF95" s="21">
        <v>3.8257080610021701</v>
      </c>
      <c r="AG95" s="21">
        <v>1.3497309761721701</v>
      </c>
      <c r="AH95" s="21">
        <v>1.72069632495164</v>
      </c>
      <c r="AI95" s="21">
        <v>0.12515475520540201</v>
      </c>
      <c r="AJ95" s="21">
        <v>0.18940741754481999</v>
      </c>
      <c r="AK95" s="21">
        <v>0.14944573696455399</v>
      </c>
      <c r="AL95" s="21">
        <v>1.00725331873545</v>
      </c>
      <c r="AM95" s="21">
        <v>0</v>
      </c>
      <c r="AN95" s="21">
        <v>0.31115107913668999</v>
      </c>
      <c r="AO95" s="21">
        <v>0.78901734104046195</v>
      </c>
      <c r="AP95" s="21">
        <v>0</v>
      </c>
      <c r="AQ95" s="21">
        <v>0</v>
      </c>
      <c r="AR95" s="21">
        <v>4.7397260273972597</v>
      </c>
      <c r="AS95" s="21">
        <v>4.7397260273972597</v>
      </c>
      <c r="AT95" s="21">
        <v>0</v>
      </c>
      <c r="AU95" s="21">
        <v>4.60247832422586</v>
      </c>
      <c r="AV95" s="21">
        <v>4.60247832422586</v>
      </c>
      <c r="AW95" s="21">
        <v>28.403334082733799</v>
      </c>
      <c r="AX95" s="21">
        <v>-117.852639925373</v>
      </c>
      <c r="AY95" s="21">
        <v>115.69416666666601</v>
      </c>
      <c r="AZ95" s="21">
        <v>91.284703757225401</v>
      </c>
      <c r="BA95" s="21">
        <v>91.284703757225401</v>
      </c>
      <c r="BB95" s="21">
        <v>3.1260647195059103E-2</v>
      </c>
      <c r="BC95" s="21">
        <v>28.403334082733799</v>
      </c>
      <c r="BD95" s="21">
        <v>0</v>
      </c>
      <c r="BE95" s="21">
        <v>151.55600746268601</v>
      </c>
      <c r="BF95" s="21">
        <v>4.60247832422586</v>
      </c>
    </row>
    <row r="96" spans="1:58" x14ac:dyDescent="0.2">
      <c r="A96" s="21" t="s">
        <v>58</v>
      </c>
      <c r="B96" s="22">
        <v>37100</v>
      </c>
      <c r="C96" s="21">
        <v>2001</v>
      </c>
      <c r="D96" s="21" t="s">
        <v>123</v>
      </c>
      <c r="E96" s="21">
        <v>1.58535079051383</v>
      </c>
      <c r="F96" s="21">
        <v>1.3773468379446601</v>
      </c>
      <c r="G96" s="21">
        <v>0.60190217391304301</v>
      </c>
      <c r="H96" s="21">
        <v>39.1786877617496</v>
      </c>
      <c r="I96" s="21">
        <v>81.396348012889305</v>
      </c>
      <c r="J96" s="21">
        <v>120.57503577463901</v>
      </c>
      <c r="K96" s="21">
        <v>31.1278195488721</v>
      </c>
      <c r="L96" s="21">
        <v>89.447216225766795</v>
      </c>
      <c r="M96" s="21">
        <v>0.56677524429967396</v>
      </c>
      <c r="N96" s="21">
        <v>-3.1875290832945498E-2</v>
      </c>
      <c r="O96" s="21">
        <v>1.4425314099581201E-2</v>
      </c>
      <c r="P96" s="21">
        <v>1.6286644951140001E-3</v>
      </c>
      <c r="Q96" s="21">
        <v>0.88709677419354804</v>
      </c>
      <c r="R96" s="21">
        <v>1.9864918553833899E-4</v>
      </c>
      <c r="S96" s="21">
        <v>2.5811209439528002E-4</v>
      </c>
      <c r="T96" s="21">
        <v>-5.04752781666789E-3</v>
      </c>
      <c r="U96" s="21">
        <v>0.112903225806451</v>
      </c>
      <c r="V96" s="21">
        <v>-0.452554744525547</v>
      </c>
      <c r="W96" s="21">
        <v>-3.1875290832945498E-2</v>
      </c>
      <c r="X96" s="21">
        <v>0</v>
      </c>
      <c r="Y96" s="21">
        <v>0</v>
      </c>
      <c r="Z96" s="21">
        <v>0</v>
      </c>
      <c r="AA96" s="21">
        <v>0</v>
      </c>
      <c r="AB96" s="21">
        <v>0</v>
      </c>
      <c r="AC96" s="21">
        <v>0</v>
      </c>
      <c r="AD96" s="21">
        <v>1.2993362831858399</v>
      </c>
      <c r="AE96" s="21">
        <v>2.29716729021913</v>
      </c>
      <c r="AF96" s="21">
        <v>2.8913043478260798</v>
      </c>
      <c r="AG96" s="21">
        <v>1.1057007125890701</v>
      </c>
      <c r="AH96" s="21">
        <v>1.6588189888074101</v>
      </c>
      <c r="AI96" s="21">
        <v>0.12197059992054</v>
      </c>
      <c r="AJ96" s="21">
        <v>0.231646961781688</v>
      </c>
      <c r="AK96" s="21">
        <v>0.168270552653285</v>
      </c>
      <c r="AL96" s="21">
        <v>0.94954632939235595</v>
      </c>
      <c r="AM96" s="21">
        <v>0</v>
      </c>
      <c r="AN96" s="21">
        <v>0.39204281060958501</v>
      </c>
      <c r="AO96" s="21">
        <v>0.72640949554896095</v>
      </c>
      <c r="AP96" s="21">
        <v>0</v>
      </c>
      <c r="AQ96" s="21">
        <v>0</v>
      </c>
      <c r="AR96" s="21">
        <v>3.6550976138828601</v>
      </c>
      <c r="AS96" s="21">
        <v>3.6550976138828601</v>
      </c>
      <c r="AT96" s="21">
        <v>0</v>
      </c>
      <c r="AU96" s="21">
        <v>5.1121843657817099</v>
      </c>
      <c r="AV96" s="21">
        <v>5.1121843657817099</v>
      </c>
      <c r="AW96" s="21">
        <v>32.2574313634248</v>
      </c>
      <c r="AX96" s="21">
        <v>4951.5157142857097</v>
      </c>
      <c r="AY96" s="21">
        <v>113.269967320261</v>
      </c>
      <c r="AZ96" s="21">
        <v>82.280379821958405</v>
      </c>
      <c r="BA96" s="21">
        <v>82.280379821958405</v>
      </c>
      <c r="BB96" s="21">
        <v>-49.381693107431602</v>
      </c>
      <c r="BC96" s="21">
        <v>32.2574313634248</v>
      </c>
      <c r="BD96" s="21">
        <v>0</v>
      </c>
      <c r="BE96" s="21">
        <v>276.383140495867</v>
      </c>
      <c r="BF96" s="21">
        <v>5.1121843657817099</v>
      </c>
    </row>
    <row r="97" spans="1:58" x14ac:dyDescent="0.2">
      <c r="A97" s="21" t="s">
        <v>58</v>
      </c>
      <c r="B97" s="22">
        <v>37009</v>
      </c>
      <c r="C97" s="21">
        <v>2001</v>
      </c>
      <c r="D97" s="21" t="s">
        <v>122</v>
      </c>
      <c r="E97" s="21">
        <v>1.57342019543973</v>
      </c>
      <c r="F97" s="21">
        <v>1.3241693811074899</v>
      </c>
      <c r="G97" s="21">
        <v>0.66475570032573295</v>
      </c>
      <c r="H97" s="21">
        <v>47.036802030456798</v>
      </c>
      <c r="I97" s="21">
        <v>39.129545454545401</v>
      </c>
      <c r="J97" s="21">
        <v>86.166347485002305</v>
      </c>
      <c r="K97" s="21">
        <v>13.5818181818181</v>
      </c>
      <c r="L97" s="21">
        <v>72.584529303184098</v>
      </c>
      <c r="M97" s="21">
        <v>6.9373942470389097E-2</v>
      </c>
      <c r="N97" s="21">
        <v>-0.80393401015228405</v>
      </c>
      <c r="O97" s="21">
        <v>-0.75401861252114999</v>
      </c>
      <c r="P97" s="21">
        <v>-0.56958544839255498</v>
      </c>
      <c r="Q97" s="21">
        <v>0.24460028050490801</v>
      </c>
      <c r="R97" s="21">
        <v>-7.9698135543060003E-2</v>
      </c>
      <c r="S97" s="21">
        <v>-0.103207756869658</v>
      </c>
      <c r="T97" s="21">
        <v>-0.145548535324526</v>
      </c>
      <c r="U97" s="21">
        <v>0.75539971949509099</v>
      </c>
      <c r="V97" s="21">
        <v>0.93791107603262303</v>
      </c>
      <c r="W97" s="21">
        <v>-0.80393401015228405</v>
      </c>
      <c r="X97" s="21">
        <v>0</v>
      </c>
      <c r="Y97" s="21">
        <v>0</v>
      </c>
      <c r="Z97" s="21">
        <v>0</v>
      </c>
      <c r="AA97" s="21">
        <v>0</v>
      </c>
      <c r="AB97" s="21">
        <v>0</v>
      </c>
      <c r="AC97" s="21">
        <v>0</v>
      </c>
      <c r="AD97" s="21">
        <v>1.29498332886214</v>
      </c>
      <c r="AE97" s="21">
        <v>1.9133953864832001</v>
      </c>
      <c r="AF97" s="21">
        <v>6.62650602409638</v>
      </c>
      <c r="AG97" s="21">
        <v>2.30005227391531</v>
      </c>
      <c r="AH97" s="21">
        <v>1.9618257261410701</v>
      </c>
      <c r="AI97" s="21">
        <v>0.13992305415803399</v>
      </c>
      <c r="AJ97" s="21">
        <v>0.25941249482829898</v>
      </c>
      <c r="AK97" s="21">
        <v>0.17583781547372701</v>
      </c>
      <c r="AL97" s="21">
        <v>0.85505447524479306</v>
      </c>
      <c r="AM97" s="21">
        <v>0</v>
      </c>
      <c r="AN97" s="21">
        <v>0.39784263959390798</v>
      </c>
      <c r="AO97" s="21">
        <v>0.67783094098883501</v>
      </c>
      <c r="AP97" s="21">
        <v>0</v>
      </c>
      <c r="AQ97" s="21">
        <v>0</v>
      </c>
      <c r="AR97" s="21">
        <v>3.1039603960396001</v>
      </c>
      <c r="AS97" s="21">
        <v>3.1039603960396001</v>
      </c>
      <c r="AT97" s="21">
        <v>0</v>
      </c>
      <c r="AU97" s="21">
        <v>4.3350937032920704</v>
      </c>
      <c r="AV97" s="21">
        <v>4.3350937032920704</v>
      </c>
      <c r="AW97" s="21">
        <v>23.9246192893401</v>
      </c>
      <c r="AX97" s="21">
        <v>-10.5008911994058</v>
      </c>
      <c r="AY97" s="21">
        <v>88.718117647058804</v>
      </c>
      <c r="AZ97" s="21">
        <v>60.135885167464103</v>
      </c>
      <c r="BA97" s="21">
        <v>60.135885167464103</v>
      </c>
      <c r="BB97" s="21">
        <v>2.5716468243442901E-2</v>
      </c>
      <c r="BC97" s="21">
        <v>23.9246192893401</v>
      </c>
      <c r="BD97" s="21">
        <v>0</v>
      </c>
      <c r="BE97" s="21">
        <v>-54.278190954773798</v>
      </c>
      <c r="BF97" s="21">
        <v>4.3350937032920704</v>
      </c>
    </row>
    <row r="98" spans="1:58" x14ac:dyDescent="0.2">
      <c r="A98" s="21" t="s">
        <v>58</v>
      </c>
      <c r="B98" s="22">
        <v>36918</v>
      </c>
      <c r="C98" s="21">
        <v>2001</v>
      </c>
      <c r="D98" s="21" t="s">
        <v>121</v>
      </c>
      <c r="E98" s="21">
        <v>2.0382004735595798</v>
      </c>
      <c r="F98" s="21">
        <v>1.6383583267561099</v>
      </c>
      <c r="G98" s="21">
        <v>0.63046566692975503</v>
      </c>
      <c r="H98" s="21">
        <v>52.895672791938303</v>
      </c>
      <c r="I98" s="21">
        <v>88.326230143355204</v>
      </c>
      <c r="J98" s="21">
        <v>141.221902935293</v>
      </c>
      <c r="K98" s="21">
        <v>32.847733436652398</v>
      </c>
      <c r="L98" s="21">
        <v>108.374169498641</v>
      </c>
      <c r="M98" s="21">
        <v>0.61751630112625899</v>
      </c>
      <c r="N98" s="21">
        <v>0.152934202726733</v>
      </c>
      <c r="O98" s="21">
        <v>0.19368701837581501</v>
      </c>
      <c r="P98" s="21">
        <v>0.12951985773562499</v>
      </c>
      <c r="Q98" s="21">
        <v>0.33129303749043598</v>
      </c>
      <c r="R98" s="21">
        <v>2.43582954767146E-2</v>
      </c>
      <c r="S98" s="21">
        <v>2.9629127398467601E-2</v>
      </c>
      <c r="T98" s="21">
        <v>3.4928585933798099E-2</v>
      </c>
      <c r="U98" s="21">
        <v>0.66870696250956296</v>
      </c>
      <c r="V98" s="21">
        <v>1.2664728682170501</v>
      </c>
      <c r="W98" s="21">
        <v>0.152934202726733</v>
      </c>
      <c r="X98" s="21">
        <v>0</v>
      </c>
      <c r="Y98" s="21">
        <v>0</v>
      </c>
      <c r="Z98" s="21">
        <v>0</v>
      </c>
      <c r="AA98" s="21">
        <v>0</v>
      </c>
      <c r="AB98" s="21">
        <v>0</v>
      </c>
      <c r="AC98" s="21">
        <v>0</v>
      </c>
      <c r="AD98" s="21">
        <v>1.2163875516984199</v>
      </c>
      <c r="AE98" s="21">
        <v>1.7014624306606101</v>
      </c>
      <c r="AF98" s="21">
        <v>2.7399150743099701</v>
      </c>
      <c r="AG98" s="21">
        <v>1.0189498618239199</v>
      </c>
      <c r="AH98" s="21">
        <v>3.0520126639529601</v>
      </c>
      <c r="AI98" s="21">
        <v>0.188066107410607</v>
      </c>
      <c r="AJ98" s="21">
        <v>0.204787234042553</v>
      </c>
      <c r="AK98" s="21">
        <v>0.10904255319148901</v>
      </c>
      <c r="AL98" s="21">
        <v>0.66937290033594599</v>
      </c>
      <c r="AM98" s="21">
        <v>0</v>
      </c>
      <c r="AN98" s="21">
        <v>0.21680497925311201</v>
      </c>
      <c r="AO98" s="21">
        <v>0.53246753246753198</v>
      </c>
      <c r="AP98" s="21">
        <v>0</v>
      </c>
      <c r="AQ98" s="21">
        <v>0</v>
      </c>
      <c r="AR98" s="21">
        <v>2.13888888888888</v>
      </c>
      <c r="AS98" s="21">
        <v>2.13888888888888</v>
      </c>
      <c r="AT98" s="21">
        <v>0</v>
      </c>
      <c r="AU98" s="21">
        <v>9.2950952606956392</v>
      </c>
      <c r="AV98" s="21">
        <v>9.2950952606956392</v>
      </c>
      <c r="AW98" s="21">
        <v>40.632294013040898</v>
      </c>
      <c r="AX98" s="21">
        <v>78.4286956521739</v>
      </c>
      <c r="AY98" s="21">
        <v>351.97268292682901</v>
      </c>
      <c r="AZ98" s="21">
        <v>187.41402597402501</v>
      </c>
      <c r="BA98" s="21">
        <v>187.41402597402501</v>
      </c>
      <c r="BB98" s="21">
        <v>8.6271565217391295</v>
      </c>
      <c r="BC98" s="21">
        <v>40.632294013040898</v>
      </c>
      <c r="BD98" s="21">
        <v>0</v>
      </c>
      <c r="BE98" s="21">
        <v>171.87832061068701</v>
      </c>
      <c r="BF98" s="21">
        <v>9.2950952606956392</v>
      </c>
    </row>
    <row r="99" spans="1:58" x14ac:dyDescent="0.2">
      <c r="A99" s="21" t="s">
        <v>58</v>
      </c>
      <c r="B99" s="22">
        <v>36827</v>
      </c>
      <c r="C99" s="21">
        <v>2001</v>
      </c>
      <c r="D99" s="21" t="s">
        <v>120</v>
      </c>
      <c r="E99" s="21">
        <v>2.2507755946225401</v>
      </c>
      <c r="F99" s="21">
        <v>1.9136504653567701</v>
      </c>
      <c r="G99" s="21">
        <v>0.95449844881075496</v>
      </c>
      <c r="H99" s="21">
        <v>46.194201564657099</v>
      </c>
      <c r="I99" s="21">
        <v>74.028595458368301</v>
      </c>
      <c r="J99" s="21">
        <v>120.222797023025</v>
      </c>
      <c r="K99" s="21">
        <v>37.8090832632464</v>
      </c>
      <c r="L99" s="21">
        <v>82.4137137597791</v>
      </c>
      <c r="M99" s="21">
        <v>0.63522012578616305</v>
      </c>
      <c r="N99" s="21">
        <v>0.138364779874213</v>
      </c>
      <c r="O99" s="21">
        <v>0.20279183923914701</v>
      </c>
      <c r="P99" s="21">
        <v>0.122411412793373</v>
      </c>
      <c r="Q99" s="21">
        <v>0.39636913767019599</v>
      </c>
      <c r="R99" s="21">
        <v>2.3366127898805301E-2</v>
      </c>
      <c r="S99" s="21">
        <v>2.88701566513512E-2</v>
      </c>
      <c r="T99" s="21">
        <v>3.1816578483245102E-2</v>
      </c>
      <c r="U99" s="21">
        <v>0.60363086232980301</v>
      </c>
      <c r="V99" s="21">
        <v>1.46563192904656</v>
      </c>
      <c r="W99" s="21">
        <v>0.138364779874213</v>
      </c>
      <c r="X99" s="21">
        <v>0</v>
      </c>
      <c r="Y99" s="21">
        <v>0</v>
      </c>
      <c r="Z99" s="21">
        <v>0</v>
      </c>
      <c r="AA99" s="21">
        <v>0</v>
      </c>
      <c r="AB99" s="21">
        <v>0</v>
      </c>
      <c r="AC99" s="21">
        <v>0</v>
      </c>
      <c r="AD99" s="21">
        <v>1.23555587713903</v>
      </c>
      <c r="AE99" s="21">
        <v>1.9482964734010699</v>
      </c>
      <c r="AF99" s="21">
        <v>2.3803803803803798</v>
      </c>
      <c r="AG99" s="21">
        <v>1.2157464212678899</v>
      </c>
      <c r="AH99" s="21">
        <v>3.6851328434143502</v>
      </c>
      <c r="AI99" s="21">
        <v>0.1908819395643</v>
      </c>
      <c r="AJ99" s="21">
        <v>0.19216128577470701</v>
      </c>
      <c r="AK99" s="21">
        <v>0.118285633723389</v>
      </c>
      <c r="AL99" s="21">
        <v>0.90102918370224105</v>
      </c>
      <c r="AM99" s="21">
        <v>0</v>
      </c>
      <c r="AN99" s="21">
        <v>0.209081147415247</v>
      </c>
      <c r="AO99" s="21">
        <v>0.61555392516507701</v>
      </c>
      <c r="AP99" s="21">
        <v>0</v>
      </c>
      <c r="AQ99" s="21">
        <v>0</v>
      </c>
      <c r="AR99" s="21">
        <v>2.60114503816793</v>
      </c>
      <c r="AS99" s="21">
        <v>2.60114503816793</v>
      </c>
      <c r="AT99" s="21">
        <v>0</v>
      </c>
      <c r="AU99" s="21">
        <v>13.0076397380702</v>
      </c>
      <c r="AV99" s="21">
        <v>13.0076397380702</v>
      </c>
      <c r="AW99" s="21">
        <v>55.153270440251497</v>
      </c>
      <c r="AX99" s="21">
        <v>112.639151002506</v>
      </c>
      <c r="AY99" s="21">
        <v>428.53893921334901</v>
      </c>
      <c r="AZ99" s="21">
        <v>263.78882611885501</v>
      </c>
      <c r="BA99" s="21">
        <v>263.78882611885501</v>
      </c>
      <c r="BB99" s="21">
        <v>-13.516698120300701</v>
      </c>
      <c r="BC99" s="21">
        <v>55.153270440251497</v>
      </c>
      <c r="BD99" s="21">
        <v>0</v>
      </c>
      <c r="BE99" s="21">
        <v>264.97467814371203</v>
      </c>
      <c r="BF99" s="21">
        <v>13.0076397380702</v>
      </c>
    </row>
    <row r="100" spans="1:58" x14ac:dyDescent="0.2">
      <c r="A100" s="21" t="s">
        <v>58</v>
      </c>
      <c r="B100" s="22">
        <v>36736</v>
      </c>
      <c r="C100" s="21">
        <v>2000</v>
      </c>
      <c r="D100" s="21" t="s">
        <v>123</v>
      </c>
      <c r="E100" s="21">
        <v>2.1381832178598899</v>
      </c>
      <c r="F100" s="21">
        <v>1.9010777521170099</v>
      </c>
      <c r="G100" s="21">
        <v>0.81485758275596598</v>
      </c>
      <c r="H100" s="21">
        <v>45.227154046997299</v>
      </c>
      <c r="I100" s="21">
        <v>53.436144578313197</v>
      </c>
      <c r="J100" s="21">
        <v>98.663298625310603</v>
      </c>
      <c r="K100" s="21">
        <v>32.053012048192699</v>
      </c>
      <c r="L100" s="21">
        <v>66.610286577117805</v>
      </c>
      <c r="M100" s="21">
        <v>0.63881636205395997</v>
      </c>
      <c r="N100" s="21">
        <v>0.134029590948651</v>
      </c>
      <c r="O100" s="21">
        <v>0.228372497824194</v>
      </c>
      <c r="P100" s="21">
        <v>0.132463011314186</v>
      </c>
      <c r="Q100" s="21">
        <v>0.41996951219512102</v>
      </c>
      <c r="R100" s="21">
        <v>2.3151810161241199E-2</v>
      </c>
      <c r="S100" s="21">
        <v>2.87202324791485E-2</v>
      </c>
      <c r="T100" s="21">
        <v>2.7823950278239501E-2</v>
      </c>
      <c r="U100" s="21">
        <v>0.58003048780487798</v>
      </c>
      <c r="V100" s="21">
        <v>1.7038961038961</v>
      </c>
      <c r="W100" s="21">
        <v>0.134029590948651</v>
      </c>
      <c r="X100" s="21">
        <v>0</v>
      </c>
      <c r="Y100" s="21">
        <v>0</v>
      </c>
      <c r="Z100" s="21">
        <v>0</v>
      </c>
      <c r="AA100" s="21">
        <v>0</v>
      </c>
      <c r="AB100" s="21">
        <v>0</v>
      </c>
      <c r="AC100" s="21">
        <v>0</v>
      </c>
      <c r="AD100" s="21">
        <v>1.24051779446729</v>
      </c>
      <c r="AE100" s="21">
        <v>1.98995497055767</v>
      </c>
      <c r="AF100" s="21">
        <v>2.8078484438430298</v>
      </c>
      <c r="AG100" s="21">
        <v>1.6842532467532401</v>
      </c>
      <c r="AH100" s="21">
        <v>4.0287517531556798</v>
      </c>
      <c r="AI100" s="21">
        <v>0.174779434134469</v>
      </c>
      <c r="AJ100" s="21">
        <v>0.23537098881951499</v>
      </c>
      <c r="AK100" s="21">
        <v>0.10991723537098801</v>
      </c>
      <c r="AL100" s="21">
        <v>0.80223609699433696</v>
      </c>
      <c r="AM100" s="21">
        <v>0</v>
      </c>
      <c r="AN100" s="21">
        <v>0.28215839860748398</v>
      </c>
      <c r="AO100" s="21">
        <v>0.466995681677976</v>
      </c>
      <c r="AP100" s="21">
        <v>0</v>
      </c>
      <c r="AQ100" s="21">
        <v>0</v>
      </c>
      <c r="AR100" s="21">
        <v>1.8761574074073999</v>
      </c>
      <c r="AS100" s="21">
        <v>1.8761574074073999</v>
      </c>
      <c r="AT100" s="21">
        <v>0</v>
      </c>
      <c r="AU100" s="21">
        <v>16.325337585387</v>
      </c>
      <c r="AV100" s="21">
        <v>16.325337585387</v>
      </c>
      <c r="AW100" s="21">
        <v>75.295469103568294</v>
      </c>
      <c r="AX100" s="21">
        <v>142.10659329829099</v>
      </c>
      <c r="AY100" s="21">
        <v>571.42994715984105</v>
      </c>
      <c r="AZ100" s="21">
        <v>266.85531770512</v>
      </c>
      <c r="BA100" s="21">
        <v>266.85531770512</v>
      </c>
      <c r="BB100" s="21">
        <v>4.2631977989487497</v>
      </c>
      <c r="BC100" s="21">
        <v>75.295469103568294</v>
      </c>
      <c r="BD100" s="21">
        <v>0</v>
      </c>
      <c r="BE100" s="21">
        <v>375.40619631901802</v>
      </c>
      <c r="BF100" s="21">
        <v>16.325337585387</v>
      </c>
    </row>
    <row r="101" spans="1:58" x14ac:dyDescent="0.2">
      <c r="A101" s="21" t="s">
        <v>58</v>
      </c>
      <c r="B101" s="22">
        <v>36645</v>
      </c>
      <c r="C101" s="21">
        <v>2000</v>
      </c>
      <c r="D101" s="21" t="s">
        <v>122</v>
      </c>
      <c r="E101" s="21">
        <v>1.7807413218278001</v>
      </c>
      <c r="F101" s="21">
        <v>1.6085506962149401</v>
      </c>
      <c r="G101" s="21">
        <v>0.69464600902137597</v>
      </c>
      <c r="H101" s="21">
        <v>35.165684082130497</v>
      </c>
      <c r="I101" s="21">
        <v>45.205949656750498</v>
      </c>
      <c r="J101" s="21">
        <v>80.371633738881002</v>
      </c>
      <c r="K101" s="21">
        <v>30.6864988558352</v>
      </c>
      <c r="L101" s="21">
        <v>49.685134883045798</v>
      </c>
      <c r="M101" s="21">
        <v>0.64464322016669995</v>
      </c>
      <c r="N101" s="21">
        <v>0.15125025411668999</v>
      </c>
      <c r="O101" s="21">
        <v>0.2148810733889</v>
      </c>
      <c r="P101" s="21">
        <v>0.13458019922748499</v>
      </c>
      <c r="Q101" s="21">
        <v>0.37369914853358499</v>
      </c>
      <c r="R101" s="21">
        <v>2.53785700594211E-2</v>
      </c>
      <c r="S101" s="21">
        <v>3.3057025866373699E-2</v>
      </c>
      <c r="T101" s="21">
        <v>3.5452206232726498E-2</v>
      </c>
      <c r="U101" s="21">
        <v>0.62630085146641401</v>
      </c>
      <c r="V101" s="21">
        <v>1.4206989247311801</v>
      </c>
      <c r="W101" s="21">
        <v>0.15125025411668999</v>
      </c>
      <c r="X101" s="21">
        <v>0</v>
      </c>
      <c r="Y101" s="21">
        <v>0</v>
      </c>
      <c r="Z101" s="21">
        <v>0</v>
      </c>
      <c r="AA101" s="21">
        <v>0</v>
      </c>
      <c r="AB101" s="21">
        <v>0</v>
      </c>
      <c r="AC101" s="21">
        <v>0</v>
      </c>
      <c r="AD101" s="21">
        <v>1.3025566763207801</v>
      </c>
      <c r="AE101" s="21">
        <v>2.55931321540062</v>
      </c>
      <c r="AF101" s="21">
        <v>2.9328859060402599</v>
      </c>
      <c r="AG101" s="21">
        <v>1.99088838268792</v>
      </c>
      <c r="AH101" s="21">
        <v>4.2662619254119596</v>
      </c>
      <c r="AI101" s="21">
        <v>0.18857580985240499</v>
      </c>
      <c r="AJ101" s="21">
        <v>0.25653780557134698</v>
      </c>
      <c r="AK101" s="21">
        <v>0.220295622512791</v>
      </c>
      <c r="AL101" s="21">
        <v>0.66131324616259202</v>
      </c>
      <c r="AM101" s="21">
        <v>0</v>
      </c>
      <c r="AN101" s="21">
        <v>0.36694450091482</v>
      </c>
      <c r="AO101" s="21">
        <v>0.85872576177285298</v>
      </c>
      <c r="AP101" s="21">
        <v>0</v>
      </c>
      <c r="AQ101" s="21">
        <v>0</v>
      </c>
      <c r="AR101" s="21">
        <v>7.0784313725490096</v>
      </c>
      <c r="AS101" s="21">
        <v>7.0784313725490096</v>
      </c>
      <c r="AT101" s="21">
        <v>0</v>
      </c>
      <c r="AU101" s="21">
        <v>24.358627783880902</v>
      </c>
      <c r="AV101" s="21">
        <v>24.358627783880902</v>
      </c>
      <c r="AW101" s="21">
        <v>99.167692620451305</v>
      </c>
      <c r="AX101" s="21">
        <v>184.21672205438</v>
      </c>
      <c r="AY101" s="21">
        <v>314.71347096774099</v>
      </c>
      <c r="AZ101" s="21">
        <v>270.25256509695203</v>
      </c>
      <c r="BA101" s="21">
        <v>270.25256509695203</v>
      </c>
      <c r="BB101" s="21">
        <v>-7.3686688821752204</v>
      </c>
      <c r="BC101" s="21">
        <v>99.167692620451305</v>
      </c>
      <c r="BD101" s="21">
        <v>0</v>
      </c>
      <c r="BE101" s="21">
        <v>521.83607758620599</v>
      </c>
      <c r="BF101" s="21">
        <v>24.358627783880902</v>
      </c>
    </row>
    <row r="102" spans="1:58" x14ac:dyDescent="0.2">
      <c r="A102" s="21" t="s">
        <v>58</v>
      </c>
      <c r="B102" s="22">
        <v>36554</v>
      </c>
      <c r="C102" s="21">
        <v>2000</v>
      </c>
      <c r="D102" s="21" t="s">
        <v>121</v>
      </c>
      <c r="E102" s="21">
        <v>2.0439385918475299</v>
      </c>
      <c r="F102" s="21">
        <v>1.85997882477501</v>
      </c>
      <c r="G102" s="21">
        <v>0.98438327157226002</v>
      </c>
      <c r="H102" s="21">
        <v>35.4</v>
      </c>
      <c r="I102" s="21">
        <v>40.72265625</v>
      </c>
      <c r="J102" s="21">
        <v>76.122656250000006</v>
      </c>
      <c r="K102" s="21">
        <v>28.2421875</v>
      </c>
      <c r="L102" s="21">
        <v>47.880468749999999</v>
      </c>
      <c r="M102" s="21">
        <v>0.64689655172413796</v>
      </c>
      <c r="N102" s="21">
        <v>0.24344827586206799</v>
      </c>
      <c r="O102" s="21">
        <v>0.27816091954022898</v>
      </c>
      <c r="P102" s="21">
        <v>0.18965517241379301</v>
      </c>
      <c r="Q102" s="21">
        <v>0.31818181818181801</v>
      </c>
      <c r="R102" s="21">
        <v>3.8567621897059499E-2</v>
      </c>
      <c r="S102" s="21">
        <v>4.9930400048417298E-2</v>
      </c>
      <c r="T102" s="21">
        <v>6.0126043263498498E-2</v>
      </c>
      <c r="U102" s="21">
        <v>0.68181818181818099</v>
      </c>
      <c r="V102" s="21">
        <v>1.14258734655335</v>
      </c>
      <c r="W102" s="21">
        <v>0.24344827586206799</v>
      </c>
      <c r="X102" s="21">
        <v>0</v>
      </c>
      <c r="Y102" s="21">
        <v>0</v>
      </c>
      <c r="Z102" s="21">
        <v>0</v>
      </c>
      <c r="AA102" s="21">
        <v>0</v>
      </c>
      <c r="AB102" s="21">
        <v>0</v>
      </c>
      <c r="AC102" s="21">
        <v>0</v>
      </c>
      <c r="AD102" s="21">
        <v>1.2946196211341701</v>
      </c>
      <c r="AE102" s="21">
        <v>2.5423728813559299</v>
      </c>
      <c r="AF102" s="21">
        <v>3.1867219917012402</v>
      </c>
      <c r="AG102" s="21">
        <v>2.21007194244604</v>
      </c>
      <c r="AH102" s="21">
        <v>4.3326693227091599</v>
      </c>
      <c r="AI102" s="21">
        <v>0.20335655182085899</v>
      </c>
      <c r="AJ102" s="21">
        <v>0.22268846766025099</v>
      </c>
      <c r="AK102" s="21">
        <v>0.19114455216321799</v>
      </c>
      <c r="AL102" s="21">
        <v>0.57415714079004398</v>
      </c>
      <c r="AM102" s="21">
        <v>0</v>
      </c>
      <c r="AN102" s="21">
        <v>0.35379310344827503</v>
      </c>
      <c r="AO102" s="21">
        <v>0.85834957764782305</v>
      </c>
      <c r="AP102" s="21">
        <v>0</v>
      </c>
      <c r="AQ102" s="21">
        <v>0</v>
      </c>
      <c r="AR102" s="21">
        <v>7.0596330275229304</v>
      </c>
      <c r="AS102" s="21">
        <v>7.0596330275229304</v>
      </c>
      <c r="AT102" s="21">
        <v>0</v>
      </c>
      <c r="AU102" s="21">
        <v>21.7247073775948</v>
      </c>
      <c r="AV102" s="21">
        <v>21.7247073775948</v>
      </c>
      <c r="AW102" s="21">
        <v>82.518928735632102</v>
      </c>
      <c r="AX102" s="21">
        <v>108.774951515151</v>
      </c>
      <c r="AY102" s="21">
        <v>271.731521574564</v>
      </c>
      <c r="AZ102" s="21">
        <v>233.240636777128</v>
      </c>
      <c r="BA102" s="21">
        <v>233.240636777128</v>
      </c>
      <c r="BB102" s="21">
        <v>1.08774951515151</v>
      </c>
      <c r="BC102" s="21">
        <v>82.518928735632102</v>
      </c>
      <c r="BD102" s="21">
        <v>0</v>
      </c>
      <c r="BE102" s="21">
        <v>290.46470973017102</v>
      </c>
      <c r="BF102" s="21">
        <v>21.7247073775948</v>
      </c>
    </row>
    <row r="103" spans="1:58" x14ac:dyDescent="0.2">
      <c r="A103" s="21" t="s">
        <v>58</v>
      </c>
      <c r="B103" s="22">
        <v>36463</v>
      </c>
      <c r="C103" s="21">
        <v>2000</v>
      </c>
      <c r="D103" s="21" t="s">
        <v>120</v>
      </c>
      <c r="E103" s="21">
        <v>1.6150544734235699</v>
      </c>
      <c r="F103" s="21">
        <v>1.3988114889402401</v>
      </c>
      <c r="G103" s="21">
        <v>0.413007593265104</v>
      </c>
      <c r="H103" s="21">
        <v>32.290430745421702</v>
      </c>
      <c r="I103" s="21">
        <v>43.218475073313698</v>
      </c>
      <c r="J103" s="21">
        <v>75.508905818735499</v>
      </c>
      <c r="K103" s="21">
        <v>31.935483870967701</v>
      </c>
      <c r="L103" s="21">
        <v>43.573421947767699</v>
      </c>
      <c r="M103" s="21">
        <v>0.64818158369873602</v>
      </c>
      <c r="N103" s="21">
        <v>0.17668300232138201</v>
      </c>
      <c r="O103" s="21">
        <v>0.204023729687903</v>
      </c>
      <c r="P103" s="21">
        <v>0.112973948929584</v>
      </c>
      <c r="Q103" s="21">
        <v>0.44627054361567597</v>
      </c>
      <c r="R103" s="21">
        <v>2.5162291032343301E-2</v>
      </c>
      <c r="S103" s="21">
        <v>3.1551649618210602E-2</v>
      </c>
      <c r="T103" s="21">
        <v>4.7642231186534899E-2</v>
      </c>
      <c r="U103" s="21">
        <v>0.55372945638432303</v>
      </c>
      <c r="V103" s="21">
        <v>1.15474452554744</v>
      </c>
      <c r="W103" s="21">
        <v>0.17668300232138201</v>
      </c>
      <c r="X103" s="21">
        <v>0</v>
      </c>
      <c r="Y103" s="21">
        <v>0</v>
      </c>
      <c r="Z103" s="21">
        <v>0</v>
      </c>
      <c r="AA103" s="21">
        <v>0</v>
      </c>
      <c r="AB103" s="21">
        <v>0</v>
      </c>
      <c r="AC103" s="21">
        <v>0</v>
      </c>
      <c r="AD103" s="21">
        <v>1.2539259472698401</v>
      </c>
      <c r="AE103" s="21">
        <v>2.7872034507548502</v>
      </c>
      <c r="AF103" s="21">
        <v>2.8181818181818099</v>
      </c>
      <c r="AG103" s="21">
        <v>2.0824427480916001</v>
      </c>
      <c r="AH103" s="21">
        <v>4.3173719376391899</v>
      </c>
      <c r="AI103" s="21">
        <v>0.222726489343367</v>
      </c>
      <c r="AJ103" s="21">
        <v>0.17210595638811599</v>
      </c>
      <c r="AK103" s="21">
        <v>0.14386067613054199</v>
      </c>
      <c r="AL103" s="21">
        <v>0.25830528318454499</v>
      </c>
      <c r="AM103" s="21">
        <v>0</v>
      </c>
      <c r="AN103" s="21">
        <v>0.30332731493422699</v>
      </c>
      <c r="AO103" s="21">
        <v>0.83588435374149594</v>
      </c>
      <c r="AP103" s="21">
        <v>0</v>
      </c>
      <c r="AQ103" s="21">
        <v>0</v>
      </c>
      <c r="AR103" s="21">
        <v>6.09326424870466</v>
      </c>
      <c r="AS103" s="21">
        <v>6.09326424870466</v>
      </c>
      <c r="AT103" s="21">
        <v>0</v>
      </c>
      <c r="AU103" s="21">
        <v>18.212145224031101</v>
      </c>
      <c r="AV103" s="21">
        <v>18.212145224031101</v>
      </c>
      <c r="AW103" s="21">
        <v>65.210472014444093</v>
      </c>
      <c r="AX103" s="21">
        <v>144.30422374429199</v>
      </c>
      <c r="AY103" s="21">
        <v>257.19328585961301</v>
      </c>
      <c r="AZ103" s="21">
        <v>214.983843537414</v>
      </c>
      <c r="BA103" s="21">
        <v>214.983843537414</v>
      </c>
      <c r="BB103" s="21">
        <v>-5.7721689497716797</v>
      </c>
      <c r="BC103" s="21">
        <v>65.210472014444093</v>
      </c>
      <c r="BD103" s="21">
        <v>0</v>
      </c>
      <c r="BE103" s="21">
        <v>303.46200241254502</v>
      </c>
      <c r="BF103" s="21">
        <v>18.212145224031101</v>
      </c>
    </row>
    <row r="104" spans="1:58" x14ac:dyDescent="0.2">
      <c r="A104" s="21" t="s">
        <v>58</v>
      </c>
      <c r="B104" s="22">
        <v>36372</v>
      </c>
      <c r="C104" s="21">
        <v>1999</v>
      </c>
      <c r="D104" s="21" t="s">
        <v>123</v>
      </c>
      <c r="E104" s="21">
        <v>1.5367965367965299</v>
      </c>
      <c r="F104" s="21">
        <v>1.31968031968031</v>
      </c>
      <c r="G104" s="21">
        <v>0.275391275391275</v>
      </c>
      <c r="H104" s="21">
        <v>31.319599109131399</v>
      </c>
      <c r="I104" s="21">
        <v>46.608419380460603</v>
      </c>
      <c r="J104" s="21">
        <v>77.928018489592006</v>
      </c>
      <c r="K104" s="21">
        <v>26.735504368546401</v>
      </c>
      <c r="L104" s="21">
        <v>51.192514121045598</v>
      </c>
      <c r="M104" s="21">
        <v>0.64949888641425302</v>
      </c>
      <c r="N104" s="21">
        <v>0.25194877505567898</v>
      </c>
      <c r="O104" s="21">
        <v>0.27895322939866302</v>
      </c>
      <c r="P104" s="21">
        <v>0.179287305122494</v>
      </c>
      <c r="Q104" s="21">
        <v>0.35728542914171602</v>
      </c>
      <c r="R104" s="21">
        <v>4.3735144312393802E-2</v>
      </c>
      <c r="S104" s="21">
        <v>5.5146429183079201E-2</v>
      </c>
      <c r="T104" s="21">
        <v>7.72052550759256E-2</v>
      </c>
      <c r="U104" s="21">
        <v>0.64271457085828299</v>
      </c>
      <c r="V104" s="21">
        <v>1.10718232044198</v>
      </c>
      <c r="W104" s="21">
        <v>0.25194877505567898</v>
      </c>
      <c r="X104" s="21">
        <v>0</v>
      </c>
      <c r="Y104" s="21">
        <v>0</v>
      </c>
      <c r="Z104" s="21">
        <v>0</v>
      </c>
      <c r="AA104" s="21">
        <v>0</v>
      </c>
      <c r="AB104" s="21">
        <v>0</v>
      </c>
      <c r="AC104" s="21">
        <v>0</v>
      </c>
      <c r="AD104" s="21">
        <v>1.26091796540503</v>
      </c>
      <c r="AE104" s="21">
        <v>2.8736000000000002</v>
      </c>
      <c r="AF104" s="21">
        <v>3.3663101604277998</v>
      </c>
      <c r="AG104" s="21">
        <v>1.9309815950920199</v>
      </c>
      <c r="AH104" s="21">
        <v>4.4843945068664102</v>
      </c>
      <c r="AI104" s="21">
        <v>0.243938879456706</v>
      </c>
      <c r="AJ104" s="21">
        <v>0.21308411214953199</v>
      </c>
      <c r="AK104" s="21">
        <v>0.18332135154564999</v>
      </c>
      <c r="AL104" s="21">
        <v>0.28986340762041601</v>
      </c>
      <c r="AM104" s="21">
        <v>0</v>
      </c>
      <c r="AN104" s="21">
        <v>0.41258351893095702</v>
      </c>
      <c r="AO104" s="21">
        <v>0.86032388663967596</v>
      </c>
      <c r="AP104" s="21">
        <v>0</v>
      </c>
      <c r="AQ104" s="21">
        <v>0</v>
      </c>
      <c r="AR104" s="21">
        <v>7.1594202898550696</v>
      </c>
      <c r="AS104" s="21">
        <v>7.1594202898550696</v>
      </c>
      <c r="AT104" s="21">
        <v>0</v>
      </c>
      <c r="AU104" s="21">
        <v>18.4982274362048</v>
      </c>
      <c r="AV104" s="21">
        <v>18.4982274362048</v>
      </c>
      <c r="AW104" s="21">
        <v>60.139838530066797</v>
      </c>
      <c r="AX104" s="21">
        <v>83.859588509316694</v>
      </c>
      <c r="AY104" s="21">
        <v>169.42925490196001</v>
      </c>
      <c r="AZ104" s="21">
        <v>145.76403508771901</v>
      </c>
      <c r="BA104" s="21">
        <v>145.76403508771901</v>
      </c>
      <c r="BB104" s="21">
        <v>-4.1929794254658299</v>
      </c>
      <c r="BC104" s="21">
        <v>60.139838530066797</v>
      </c>
      <c r="BD104" s="21">
        <v>0</v>
      </c>
      <c r="BE104" s="21">
        <v>203.59063386944101</v>
      </c>
      <c r="BF104" s="21">
        <v>18.4982274362048</v>
      </c>
    </row>
    <row r="105" spans="1:58" x14ac:dyDescent="0.2">
      <c r="A105" s="21" t="s">
        <v>58</v>
      </c>
      <c r="B105" s="22">
        <v>36281</v>
      </c>
      <c r="C105" s="21">
        <v>1999</v>
      </c>
      <c r="D105" s="21" t="s">
        <v>122</v>
      </c>
      <c r="E105" s="21">
        <v>1.79353233830845</v>
      </c>
      <c r="F105" s="21">
        <v>1.53606965174129</v>
      </c>
      <c r="G105" s="21">
        <v>0.28606965174129301</v>
      </c>
      <c r="H105" s="21">
        <v>36.463298379408897</v>
      </c>
      <c r="I105" s="21">
        <v>50.716878402903802</v>
      </c>
      <c r="J105" s="21">
        <v>87.180176782312699</v>
      </c>
      <c r="K105" s="21">
        <v>28.421052631578899</v>
      </c>
      <c r="L105" s="21">
        <v>58.759124150733797</v>
      </c>
      <c r="M105" s="21">
        <v>0.649825230378137</v>
      </c>
      <c r="N105" s="21">
        <v>0.278042580235144</v>
      </c>
      <c r="O105" s="21">
        <v>0.30664124563075901</v>
      </c>
      <c r="P105" s="21">
        <v>0.20527486495074601</v>
      </c>
      <c r="Q105" s="21">
        <v>0.33056994818652802</v>
      </c>
      <c r="R105" s="21">
        <v>5.0834120239219301E-2</v>
      </c>
      <c r="S105" s="21">
        <v>6.3012095200936397E-2</v>
      </c>
      <c r="T105" s="21">
        <v>8.4984459984459901E-2</v>
      </c>
      <c r="U105" s="21">
        <v>0.66943005181347104</v>
      </c>
      <c r="V105" s="21">
        <v>1.1028571428571401</v>
      </c>
      <c r="W105" s="21">
        <v>0.278042580235144</v>
      </c>
      <c r="X105" s="21">
        <v>0</v>
      </c>
      <c r="Y105" s="21">
        <v>0</v>
      </c>
      <c r="Z105" s="21">
        <v>0</v>
      </c>
      <c r="AA105" s="21">
        <v>0</v>
      </c>
      <c r="AB105" s="21">
        <v>0</v>
      </c>
      <c r="AC105" s="21">
        <v>0</v>
      </c>
      <c r="AD105" s="21">
        <v>1.2395630120951999</v>
      </c>
      <c r="AE105" s="21">
        <v>2.46823529411764</v>
      </c>
      <c r="AF105" s="21">
        <v>3.1666666666666599</v>
      </c>
      <c r="AG105" s="21">
        <v>1.77455716586151</v>
      </c>
      <c r="AH105" s="21">
        <v>4.4893009985734604</v>
      </c>
      <c r="AI105" s="21">
        <v>0.247639282341831</v>
      </c>
      <c r="AJ105" s="21">
        <v>0.18734903381642501</v>
      </c>
      <c r="AK105" s="21">
        <v>0.17225241545893699</v>
      </c>
      <c r="AL105" s="21">
        <v>0.279438405797101</v>
      </c>
      <c r="AM105" s="21">
        <v>0</v>
      </c>
      <c r="AN105" s="21">
        <v>0.39434381951064501</v>
      </c>
      <c r="AO105" s="21">
        <v>0.91941982272361</v>
      </c>
      <c r="AP105" s="21">
        <v>0</v>
      </c>
      <c r="AQ105" s="21">
        <v>0</v>
      </c>
      <c r="AR105" s="21">
        <v>12.41</v>
      </c>
      <c r="AS105" s="21">
        <v>12.41</v>
      </c>
      <c r="AT105" s="21">
        <v>0</v>
      </c>
      <c r="AU105" s="21">
        <v>18.427280530628099</v>
      </c>
      <c r="AV105" s="21">
        <v>18.427280530628099</v>
      </c>
      <c r="AW105" s="21">
        <v>60.030657769304099</v>
      </c>
      <c r="AX105" s="21">
        <v>73.110092879256896</v>
      </c>
      <c r="AY105" s="21">
        <v>165.57097283085</v>
      </c>
      <c r="AZ105" s="21">
        <v>152.229234488315</v>
      </c>
      <c r="BA105" s="21">
        <v>152.229234488315</v>
      </c>
      <c r="BB105" s="21">
        <v>0.59817348719392005</v>
      </c>
      <c r="BC105" s="21">
        <v>60.030657769304099</v>
      </c>
      <c r="BD105" s="21">
        <v>0</v>
      </c>
      <c r="BE105" s="21">
        <v>192.067836734693</v>
      </c>
      <c r="BF105" s="21">
        <v>18.427280530628099</v>
      </c>
    </row>
    <row r="106" spans="1:58" x14ac:dyDescent="0.2">
      <c r="A106" s="21" t="s">
        <v>58</v>
      </c>
      <c r="B106" s="22">
        <v>36183</v>
      </c>
      <c r="C106" s="21">
        <v>1999</v>
      </c>
      <c r="D106" s="21" t="s">
        <v>121</v>
      </c>
      <c r="E106" s="21">
        <v>2.1521933751118998</v>
      </c>
      <c r="F106" s="21">
        <v>1.94091316025067</v>
      </c>
      <c r="G106" s="21">
        <v>0.63607878245299898</v>
      </c>
      <c r="H106" s="21">
        <v>47.021577644145701</v>
      </c>
      <c r="I106" s="21">
        <v>43.1269035532994</v>
      </c>
      <c r="J106" s="21">
        <v>90.148481197445193</v>
      </c>
      <c r="K106" s="21">
        <v>31.5228426395939</v>
      </c>
      <c r="L106" s="21">
        <v>58.625638557851303</v>
      </c>
      <c r="M106" s="21">
        <v>0.65157410682702499</v>
      </c>
      <c r="N106" s="21">
        <v>0.16837637071100101</v>
      </c>
      <c r="O106" s="21">
        <v>0.196674920410328</v>
      </c>
      <c r="P106" s="21">
        <v>0.10187477891758</v>
      </c>
      <c r="Q106" s="21">
        <v>0.48201438848920802</v>
      </c>
      <c r="R106" s="21">
        <v>2.5188035683050499E-2</v>
      </c>
      <c r="S106" s="21">
        <v>3.1454783748361699E-2</v>
      </c>
      <c r="T106" s="21">
        <v>5.17391304347826E-2</v>
      </c>
      <c r="U106" s="21">
        <v>0.51798561151079103</v>
      </c>
      <c r="V106" s="21">
        <v>1.1680672268907499</v>
      </c>
      <c r="W106" s="21">
        <v>0.16837637071100101</v>
      </c>
      <c r="X106" s="21">
        <v>0</v>
      </c>
      <c r="Y106" s="21">
        <v>0</v>
      </c>
      <c r="Z106" s="21">
        <v>0</v>
      </c>
      <c r="AA106" s="21">
        <v>0</v>
      </c>
      <c r="AB106" s="21">
        <v>0</v>
      </c>
      <c r="AC106" s="21">
        <v>0</v>
      </c>
      <c r="AD106" s="21">
        <v>1.24879860200961</v>
      </c>
      <c r="AE106" s="21">
        <v>1.91401489505754</v>
      </c>
      <c r="AF106" s="21">
        <v>2.85507246376811</v>
      </c>
      <c r="AG106" s="21">
        <v>2.08686440677966</v>
      </c>
      <c r="AH106" s="21">
        <v>4.1634756995581697</v>
      </c>
      <c r="AI106" s="21">
        <v>0.247245058597166</v>
      </c>
      <c r="AJ106" s="21">
        <v>0.13210140500916301</v>
      </c>
      <c r="AK106" s="21">
        <v>0.1088882101405</v>
      </c>
      <c r="AL106" s="21">
        <v>0.35232131948686601</v>
      </c>
      <c r="AM106" s="21">
        <v>0</v>
      </c>
      <c r="AN106" s="21">
        <v>0.30597806862398302</v>
      </c>
      <c r="AO106" s="21">
        <v>0.82427745664739804</v>
      </c>
      <c r="AP106" s="21">
        <v>0</v>
      </c>
      <c r="AQ106" s="21">
        <v>0</v>
      </c>
      <c r="AR106" s="21">
        <v>5.6907894736842097</v>
      </c>
      <c r="AS106" s="21">
        <v>5.6907894736842097</v>
      </c>
      <c r="AT106" s="21">
        <v>0</v>
      </c>
      <c r="AU106" s="21">
        <v>18.379598077763202</v>
      </c>
      <c r="AV106" s="21">
        <v>18.379598077763202</v>
      </c>
      <c r="AW106" s="21">
        <v>59.527272727272702</v>
      </c>
      <c r="AX106" s="21">
        <v>146.07951388888799</v>
      </c>
      <c r="AY106" s="21">
        <v>236.02187938288901</v>
      </c>
      <c r="AZ106" s="21">
        <v>194.547514450867</v>
      </c>
      <c r="BA106" s="21">
        <v>194.547514450867</v>
      </c>
      <c r="BB106" s="21">
        <v>-3.3389603174603102</v>
      </c>
      <c r="BC106" s="21">
        <v>59.527272727272702</v>
      </c>
      <c r="BD106" s="21">
        <v>0</v>
      </c>
      <c r="BE106" s="21">
        <v>280.91346801346799</v>
      </c>
      <c r="BF106" s="21">
        <v>18.379598077763202</v>
      </c>
    </row>
    <row r="107" spans="1:58" x14ac:dyDescent="0.2">
      <c r="A107" s="21" t="s">
        <v>58</v>
      </c>
      <c r="B107" s="22">
        <v>36092</v>
      </c>
      <c r="C107" s="21">
        <v>1999</v>
      </c>
      <c r="D107" s="21" t="s">
        <v>120</v>
      </c>
      <c r="E107" s="21">
        <v>2.13911182450508</v>
      </c>
      <c r="F107" s="21">
        <v>1.9384697699304401</v>
      </c>
      <c r="G107" s="21">
        <v>0.51417870518994102</v>
      </c>
      <c r="H107" s="21">
        <v>46.356259659968998</v>
      </c>
      <c r="I107" s="21">
        <v>37.751677852348898</v>
      </c>
      <c r="J107" s="21">
        <v>84.107937512318003</v>
      </c>
      <c r="K107" s="21">
        <v>28.389261744966401</v>
      </c>
      <c r="L107" s="21">
        <v>55.718675767351598</v>
      </c>
      <c r="M107" s="21">
        <v>0.65455950540958197</v>
      </c>
      <c r="N107" s="21">
        <v>0.28129829984544003</v>
      </c>
      <c r="O107" s="21">
        <v>0.30641421947449698</v>
      </c>
      <c r="P107" s="21">
        <v>0.200154559505409</v>
      </c>
      <c r="Q107" s="21">
        <v>0.34678436317780498</v>
      </c>
      <c r="R107" s="21">
        <v>5.2508869741510297E-2</v>
      </c>
      <c r="S107" s="21">
        <v>6.5132654344272595E-2</v>
      </c>
      <c r="T107" s="21">
        <v>9.1045522761380601E-2</v>
      </c>
      <c r="U107" s="21">
        <v>0.65321563682219397</v>
      </c>
      <c r="V107" s="21">
        <v>1.08928571428571</v>
      </c>
      <c r="W107" s="21">
        <v>0.28129829984544003</v>
      </c>
      <c r="X107" s="21">
        <v>0</v>
      </c>
      <c r="Y107" s="21">
        <v>0</v>
      </c>
      <c r="Z107" s="21">
        <v>0</v>
      </c>
      <c r="AA107" s="21">
        <v>0</v>
      </c>
      <c r="AB107" s="21">
        <v>0</v>
      </c>
      <c r="AC107" s="21">
        <v>0</v>
      </c>
      <c r="AD107" s="21">
        <v>1.24041242298503</v>
      </c>
      <c r="AE107" s="21">
        <v>1.9414853713428299</v>
      </c>
      <c r="AF107" s="21">
        <v>3.1702127659574399</v>
      </c>
      <c r="AG107" s="21">
        <v>2.3839999999999999</v>
      </c>
      <c r="AH107" s="21">
        <v>4.1674718196457299</v>
      </c>
      <c r="AI107" s="21">
        <v>0.26234161175874299</v>
      </c>
      <c r="AJ107" s="21">
        <v>0.13368983957219199</v>
      </c>
      <c r="AK107" s="21">
        <v>0.11402956904687001</v>
      </c>
      <c r="AL107" s="21">
        <v>0.295847750865051</v>
      </c>
      <c r="AM107" s="21">
        <v>0</v>
      </c>
      <c r="AN107" s="21">
        <v>0.32843894899536302</v>
      </c>
      <c r="AO107" s="21">
        <v>0.85294117647058798</v>
      </c>
      <c r="AP107" s="21">
        <v>0</v>
      </c>
      <c r="AQ107" s="21">
        <v>0</v>
      </c>
      <c r="AR107" s="21">
        <v>6.8</v>
      </c>
      <c r="AS107" s="21">
        <v>6.8</v>
      </c>
      <c r="AT107" s="21">
        <v>0</v>
      </c>
      <c r="AU107" s="21">
        <v>11.727883817427299</v>
      </c>
      <c r="AV107" s="21">
        <v>11.727883817427299</v>
      </c>
      <c r="AW107" s="21">
        <v>36.040131375579598</v>
      </c>
      <c r="AX107" s="21">
        <v>45.015376447876399</v>
      </c>
      <c r="AY107" s="21">
        <v>128.65084137931001</v>
      </c>
      <c r="AZ107" s="21">
        <v>109.7316</v>
      </c>
      <c r="BA107" s="21">
        <v>109.7316</v>
      </c>
      <c r="BB107" s="21">
        <v>3.15107635135135</v>
      </c>
      <c r="BC107" s="21">
        <v>36.040131375579598</v>
      </c>
      <c r="BD107" s="21">
        <v>0</v>
      </c>
      <c r="BE107" s="21">
        <v>110.024862932061</v>
      </c>
      <c r="BF107" s="21">
        <v>11.727883817427299</v>
      </c>
    </row>
    <row r="108" spans="1:58" x14ac:dyDescent="0.2">
      <c r="A108" s="21" t="s">
        <v>58</v>
      </c>
      <c r="B108" s="22">
        <v>36001</v>
      </c>
      <c r="C108" s="21">
        <v>1998</v>
      </c>
      <c r="D108" s="21" t="s">
        <v>123</v>
      </c>
      <c r="E108" s="21">
        <v>2.1290133448029902</v>
      </c>
      <c r="F108" s="21">
        <v>1.9241519428629601</v>
      </c>
      <c r="G108" s="21">
        <v>0.30257954249623598</v>
      </c>
      <c r="H108" s="21">
        <v>49.0671714388643</v>
      </c>
      <c r="I108" s="21">
        <v>39.781838607459598</v>
      </c>
      <c r="J108" s="21">
        <v>88.849010046323997</v>
      </c>
      <c r="K108" s="21">
        <v>27.474708004908798</v>
      </c>
      <c r="L108" s="21">
        <v>61.374302041415199</v>
      </c>
      <c r="M108" s="21">
        <v>0.65734779532458099</v>
      </c>
      <c r="N108" s="21">
        <v>0.29148502357123801</v>
      </c>
      <c r="O108" s="21">
        <v>0.31649769099355601</v>
      </c>
      <c r="P108" s="21">
        <v>0.20572354098700801</v>
      </c>
      <c r="Q108" s="21">
        <v>0.34999986779936099</v>
      </c>
      <c r="R108" s="21">
        <v>5.5141108739158597E-2</v>
      </c>
      <c r="S108" s="21">
        <v>6.9185792735728793E-2</v>
      </c>
      <c r="T108" s="21">
        <v>9.7436754560490002E-2</v>
      </c>
      <c r="U108" s="21">
        <v>0.65000013220063801</v>
      </c>
      <c r="V108" s="21">
        <v>1.0858111580343499</v>
      </c>
      <c r="W108" s="21">
        <v>0.29148502357123801</v>
      </c>
      <c r="X108" s="21">
        <v>0</v>
      </c>
      <c r="Y108" s="21">
        <v>0</v>
      </c>
      <c r="Z108" s="21">
        <v>0</v>
      </c>
      <c r="AA108" s="21">
        <v>0</v>
      </c>
      <c r="AB108" s="21">
        <v>0</v>
      </c>
      <c r="AC108" s="21">
        <v>0</v>
      </c>
      <c r="AD108" s="21">
        <v>1.25470441776946</v>
      </c>
      <c r="AE108" s="21">
        <v>1.8342202609363001</v>
      </c>
      <c r="AF108" s="21">
        <v>3.2757399999999999</v>
      </c>
      <c r="AG108" s="21">
        <v>2.2623388749841098</v>
      </c>
      <c r="AH108" s="21">
        <v>4.0144335507408204</v>
      </c>
      <c r="AI108" s="21">
        <v>0.26803499723272201</v>
      </c>
      <c r="AJ108" s="21">
        <v>0.12920544982698901</v>
      </c>
      <c r="AK108" s="21">
        <v>0.11007525951557</v>
      </c>
      <c r="AL108" s="21">
        <v>0.24387269319492499</v>
      </c>
      <c r="AM108" s="21">
        <v>0</v>
      </c>
      <c r="AN108" s="21">
        <v>0.374967834579991</v>
      </c>
      <c r="AO108" s="21">
        <v>0.85193975689853096</v>
      </c>
      <c r="AP108" s="21">
        <v>0</v>
      </c>
      <c r="AQ108" s="21">
        <v>0</v>
      </c>
      <c r="AR108" s="21">
        <v>6.75400755160641</v>
      </c>
      <c r="AS108" s="21">
        <v>6.75400755160641</v>
      </c>
      <c r="AT108" s="21">
        <v>0</v>
      </c>
      <c r="AU108" s="21">
        <v>15.8989043733601</v>
      </c>
      <c r="AV108" s="21">
        <v>15.8989043733601</v>
      </c>
      <c r="AW108" s="21">
        <v>47.275297082957202</v>
      </c>
      <c r="AX108" s="21">
        <v>57.4500332535384</v>
      </c>
      <c r="AY108" s="21">
        <v>147.98965790942</v>
      </c>
      <c r="AZ108" s="21">
        <v>126.07827318284799</v>
      </c>
      <c r="BA108" s="21">
        <v>126.07827318284799</v>
      </c>
      <c r="BB108" s="21">
        <v>9.5750055422563901E-2</v>
      </c>
      <c r="BC108" s="21">
        <v>47.275297082957202</v>
      </c>
      <c r="BD108" s="21">
        <v>0</v>
      </c>
      <c r="BE108" s="21">
        <v>141.660846265575</v>
      </c>
      <c r="BF108" s="21">
        <v>15.8989043733601</v>
      </c>
    </row>
    <row r="109" spans="1:58" x14ac:dyDescent="0.2">
      <c r="A109" s="21" t="s">
        <v>58</v>
      </c>
      <c r="B109" s="22">
        <v>35910</v>
      </c>
      <c r="C109" s="21">
        <v>1998</v>
      </c>
      <c r="D109" s="21" t="s">
        <v>122</v>
      </c>
      <c r="E109" s="21">
        <v>2.6783626903074098</v>
      </c>
      <c r="F109" s="21">
        <v>2.4790516374131299</v>
      </c>
      <c r="G109" s="21">
        <v>0.75682352454374002</v>
      </c>
      <c r="H109" s="21">
        <v>52.4629216817263</v>
      </c>
      <c r="I109" s="21">
        <v>37.006590398905203</v>
      </c>
      <c r="J109" s="21">
        <v>89.469512080631503</v>
      </c>
      <c r="K109" s="21">
        <v>32.191877843535003</v>
      </c>
      <c r="L109" s="21">
        <v>57.2776342370965</v>
      </c>
      <c r="M109" s="21">
        <v>0.65668005033529298</v>
      </c>
      <c r="N109" s="21">
        <v>0.124893074134656</v>
      </c>
      <c r="O109" s="21">
        <v>0.148726780830825</v>
      </c>
      <c r="P109" s="21">
        <v>2.95719851485239E-2</v>
      </c>
      <c r="Q109" s="21">
        <v>0.801165701406785</v>
      </c>
      <c r="R109" s="21">
        <v>8.1763585513900307E-3</v>
      </c>
      <c r="S109" s="21">
        <v>1.0236715120578299E-2</v>
      </c>
      <c r="T109" s="21">
        <v>4.2940887790763299E-2</v>
      </c>
      <c r="U109" s="21">
        <v>0.198834298593214</v>
      </c>
      <c r="V109" s="21">
        <v>1.1908328933474099</v>
      </c>
      <c r="W109" s="21">
        <v>0.124893074134656</v>
      </c>
      <c r="X109" s="21">
        <v>0</v>
      </c>
      <c r="Y109" s="21">
        <v>0</v>
      </c>
      <c r="Z109" s="21">
        <v>0</v>
      </c>
      <c r="AA109" s="21">
        <v>0</v>
      </c>
      <c r="AB109" s="21">
        <v>0</v>
      </c>
      <c r="AC109" s="21">
        <v>0</v>
      </c>
      <c r="AD109" s="21">
        <v>1.2519895080723999</v>
      </c>
      <c r="AE109" s="21">
        <v>1.71549729056261</v>
      </c>
      <c r="AF109" s="21">
        <v>2.7957362548849898</v>
      </c>
      <c r="AG109" s="21">
        <v>2.43199924742762</v>
      </c>
      <c r="AH109" s="21">
        <v>4.00203789532328</v>
      </c>
      <c r="AI109" s="21">
        <v>0.27649001277136598</v>
      </c>
      <c r="AJ109" s="21">
        <v>0.13254850746268601</v>
      </c>
      <c r="AK109" s="21">
        <v>0.109555970149253</v>
      </c>
      <c r="AL109" s="21">
        <v>0.34280661907852</v>
      </c>
      <c r="AM109" s="21">
        <v>0</v>
      </c>
      <c r="AN109" s="21">
        <v>0.37413932692113899</v>
      </c>
      <c r="AO109" s="21">
        <v>0.82653492103707404</v>
      </c>
      <c r="AP109" s="21">
        <v>0</v>
      </c>
      <c r="AQ109" s="21">
        <v>0</v>
      </c>
      <c r="AR109" s="21">
        <v>5.7648490749756496</v>
      </c>
      <c r="AS109" s="21">
        <v>5.7648490749756496</v>
      </c>
      <c r="AT109" s="21">
        <v>0</v>
      </c>
      <c r="AU109" s="21">
        <v>11.7154193830547</v>
      </c>
      <c r="AV109" s="21">
        <v>11.7154193830547</v>
      </c>
      <c r="AW109" s="21">
        <v>33.843689496445499</v>
      </c>
      <c r="AX109" s="21">
        <v>286.11276286041601</v>
      </c>
      <c r="AY109" s="21">
        <v>109.441776506249</v>
      </c>
      <c r="AZ109" s="21">
        <v>90.4574501027503</v>
      </c>
      <c r="BA109" s="21">
        <v>90.4574501027503</v>
      </c>
      <c r="BB109" s="21">
        <v>-3.3013011099278802</v>
      </c>
      <c r="BC109" s="21">
        <v>33.843689496445499</v>
      </c>
      <c r="BD109" s="21">
        <v>0</v>
      </c>
      <c r="BE109" s="21">
        <v>199.36949913521099</v>
      </c>
      <c r="BF109" s="21">
        <v>11.7154193830547</v>
      </c>
    </row>
    <row r="110" spans="1:58" x14ac:dyDescent="0.2">
      <c r="A110" s="21" t="s">
        <v>58</v>
      </c>
      <c r="B110" s="22">
        <v>35819</v>
      </c>
      <c r="C110" s="21">
        <v>1998</v>
      </c>
      <c r="D110" s="21" t="s">
        <v>121</v>
      </c>
      <c r="E110" s="21">
        <v>2.6344328248860802</v>
      </c>
      <c r="F110" s="21">
        <v>2.4360028357088899</v>
      </c>
      <c r="G110" s="21">
        <v>0.35329836354113903</v>
      </c>
      <c r="H110" s="21">
        <v>56.062490235900597</v>
      </c>
      <c r="I110" s="21">
        <v>34.599367944268799</v>
      </c>
      <c r="J110" s="21">
        <v>90.661858180169503</v>
      </c>
      <c r="K110" s="21">
        <v>30.834675231854199</v>
      </c>
      <c r="L110" s="21">
        <v>59.827182948315198</v>
      </c>
      <c r="M110" s="21">
        <v>0.65443197119497698</v>
      </c>
      <c r="N110" s="21">
        <v>0.32717754914286701</v>
      </c>
      <c r="O110" s="21">
        <v>0.34890927260869398</v>
      </c>
      <c r="P110" s="21">
        <v>0.22679095280251299</v>
      </c>
      <c r="Q110" s="21">
        <v>0.350000213216282</v>
      </c>
      <c r="R110" s="21">
        <v>6.7024309837160997E-2</v>
      </c>
      <c r="S110" s="21">
        <v>8.4207777657671998E-2</v>
      </c>
      <c r="T110" s="21">
        <v>0.120542466956907</v>
      </c>
      <c r="U110" s="21">
        <v>0.64999978678371695</v>
      </c>
      <c r="V110" s="21">
        <v>1.06642180529428</v>
      </c>
      <c r="W110" s="21">
        <v>0.32717754914286701</v>
      </c>
      <c r="X110" s="21">
        <v>0</v>
      </c>
      <c r="Y110" s="21">
        <v>0</v>
      </c>
      <c r="Z110" s="21">
        <v>0</v>
      </c>
      <c r="AA110" s="21">
        <v>0</v>
      </c>
      <c r="AB110" s="21">
        <v>0</v>
      </c>
      <c r="AC110" s="21">
        <v>0</v>
      </c>
      <c r="AD110" s="21">
        <v>1.2563766469547999</v>
      </c>
      <c r="AE110" s="21">
        <v>1.6053514501638499</v>
      </c>
      <c r="AF110" s="21">
        <v>2.9187918900804202</v>
      </c>
      <c r="AG110" s="21">
        <v>2.6012035868680599</v>
      </c>
      <c r="AH110" s="21">
        <v>4.2130144256485602</v>
      </c>
      <c r="AI110" s="21">
        <v>0.295533437330389</v>
      </c>
      <c r="AJ110" s="21">
        <v>7.5660866710439895E-2</v>
      </c>
      <c r="AK110" s="21">
        <v>6.3004103742613199E-2</v>
      </c>
      <c r="AL110" s="21">
        <v>0.26487967826657899</v>
      </c>
      <c r="AM110" s="21">
        <v>0</v>
      </c>
      <c r="AN110" s="21">
        <v>0.22859821010110001</v>
      </c>
      <c r="AO110" s="21">
        <v>0.83271718236766801</v>
      </c>
      <c r="AP110" s="21">
        <v>0</v>
      </c>
      <c r="AQ110" s="21">
        <v>0</v>
      </c>
      <c r="AR110" s="21">
        <v>5.9779002658712104</v>
      </c>
      <c r="AS110" s="21">
        <v>5.9779002658712104</v>
      </c>
      <c r="AT110" s="21">
        <v>0</v>
      </c>
      <c r="AU110" s="21">
        <v>10.7808097413063</v>
      </c>
      <c r="AV110" s="21">
        <v>10.7808097413063</v>
      </c>
      <c r="AW110" s="21">
        <v>29.035205312661901</v>
      </c>
      <c r="AX110" s="21">
        <v>32.006573624153098</v>
      </c>
      <c r="AY110" s="21">
        <v>152.52974693932799</v>
      </c>
      <c r="AZ110" s="21">
        <v>127.014141098571</v>
      </c>
      <c r="BA110" s="21">
        <v>127.014141098571</v>
      </c>
      <c r="BB110" s="21">
        <v>0.88018077466421096</v>
      </c>
      <c r="BC110" s="21">
        <v>29.035205312661901</v>
      </c>
      <c r="BD110" s="21">
        <v>0</v>
      </c>
      <c r="BE110" s="21">
        <v>79.519699434694004</v>
      </c>
      <c r="BF110" s="21">
        <v>10.7808097413063</v>
      </c>
    </row>
    <row r="111" spans="1:58" x14ac:dyDescent="0.2">
      <c r="A111" s="21" t="s">
        <v>58</v>
      </c>
      <c r="B111" s="22">
        <v>35728</v>
      </c>
      <c r="C111" s="21">
        <v>1998</v>
      </c>
      <c r="D111" s="21" t="s">
        <v>120</v>
      </c>
      <c r="E111" s="21">
        <v>2.7099148049283301</v>
      </c>
      <c r="F111" s="21">
        <v>2.5285569337295599</v>
      </c>
      <c r="G111" s="21">
        <v>0.28445691996537098</v>
      </c>
      <c r="H111" s="21">
        <v>55.254690785175001</v>
      </c>
      <c r="I111" s="21">
        <v>33.274474417377903</v>
      </c>
      <c r="J111" s="21">
        <v>88.529165202553003</v>
      </c>
      <c r="K111" s="21">
        <v>27.895706866651999</v>
      </c>
      <c r="L111" s="21">
        <v>60.633458335900997</v>
      </c>
      <c r="M111" s="21">
        <v>0.65100065981098199</v>
      </c>
      <c r="N111" s="21">
        <v>0.25433439092168503</v>
      </c>
      <c r="O111" s="21">
        <v>0.27705960827669401</v>
      </c>
      <c r="P111" s="21">
        <v>0.18008879889250201</v>
      </c>
      <c r="Q111" s="21">
        <v>0.34999980685509802</v>
      </c>
      <c r="R111" s="21">
        <v>5.4497565272872403E-2</v>
      </c>
      <c r="S111" s="21">
        <v>7.0061379043437899E-2</v>
      </c>
      <c r="T111" s="21">
        <v>9.8082771648967407E-2</v>
      </c>
      <c r="U111" s="21">
        <v>0.65000019314490098</v>
      </c>
      <c r="V111" s="21">
        <v>1.08935172814283</v>
      </c>
      <c r="W111" s="21">
        <v>0.25433439092168503</v>
      </c>
      <c r="X111" s="21">
        <v>0</v>
      </c>
      <c r="Y111" s="21">
        <v>0</v>
      </c>
      <c r="Z111" s="21">
        <v>0</v>
      </c>
      <c r="AA111" s="21">
        <v>0</v>
      </c>
      <c r="AB111" s="21">
        <v>0</v>
      </c>
      <c r="AC111" s="21">
        <v>0</v>
      </c>
      <c r="AD111" s="21">
        <v>1.28558732289482</v>
      </c>
      <c r="AE111" s="21">
        <v>1.6288209873422499</v>
      </c>
      <c r="AF111" s="21">
        <v>3.2263029013826698</v>
      </c>
      <c r="AG111" s="21">
        <v>2.70477600550758</v>
      </c>
      <c r="AH111" s="21">
        <v>4.0002504548860101</v>
      </c>
      <c r="AI111" s="21">
        <v>0.30261496332930099</v>
      </c>
      <c r="AJ111" s="21">
        <v>0.116643163804491</v>
      </c>
      <c r="AK111" s="21">
        <v>0.10618659180977499</v>
      </c>
      <c r="AL111" s="21">
        <v>0.30161443196829502</v>
      </c>
      <c r="AM111" s="21">
        <v>0</v>
      </c>
      <c r="AN111" s="21">
        <v>0.37800854811081602</v>
      </c>
      <c r="AO111" s="21">
        <v>0.91035418061668305</v>
      </c>
      <c r="AP111" s="21">
        <v>0</v>
      </c>
      <c r="AQ111" s="21">
        <v>0</v>
      </c>
      <c r="AR111" s="21">
        <v>11.1550098697197</v>
      </c>
      <c r="AS111" s="21">
        <v>11.1550098697197</v>
      </c>
      <c r="AT111" s="21">
        <v>0</v>
      </c>
      <c r="AU111" s="21">
        <v>11.246028099498</v>
      </c>
      <c r="AV111" s="21">
        <v>11.246028099498</v>
      </c>
      <c r="AW111" s="21">
        <v>28.907277024825</v>
      </c>
      <c r="AX111" s="21">
        <v>40.129199043190098</v>
      </c>
      <c r="AY111" s="21">
        <v>84.003072779465796</v>
      </c>
      <c r="AZ111" s="21">
        <v>76.472548489434303</v>
      </c>
      <c r="BA111" s="21">
        <v>76.472548489434303</v>
      </c>
      <c r="BB111" s="21">
        <v>0.29495594249411</v>
      </c>
      <c r="BC111" s="21">
        <v>28.907277024825</v>
      </c>
      <c r="BD111" s="21">
        <v>0</v>
      </c>
      <c r="BE111" s="21">
        <v>98.786968692449307</v>
      </c>
      <c r="BF111" s="21">
        <v>11.246028099498</v>
      </c>
    </row>
    <row r="112" spans="1:58" x14ac:dyDescent="0.2">
      <c r="A112" s="21" t="s">
        <v>58</v>
      </c>
      <c r="B112" s="22">
        <v>35637</v>
      </c>
      <c r="C112" s="21">
        <v>1997</v>
      </c>
      <c r="D112" s="21" t="s">
        <v>123</v>
      </c>
      <c r="E112" s="21">
        <v>2.7687180444045998</v>
      </c>
      <c r="F112" s="21">
        <v>2.5413499936166901</v>
      </c>
      <c r="G112" s="21">
        <v>0.24069800349787299</v>
      </c>
      <c r="H112" s="21">
        <v>59.6772245378016</v>
      </c>
      <c r="I112" s="21">
        <v>37.206885916498898</v>
      </c>
      <c r="J112" s="21">
        <v>96.884110454300497</v>
      </c>
      <c r="K112" s="21">
        <v>30.267547561846602</v>
      </c>
      <c r="L112" s="21">
        <v>66.6165628924538</v>
      </c>
      <c r="M112" s="21">
        <v>0.65098801935531003</v>
      </c>
      <c r="N112" s="21">
        <v>0.16228739836960801</v>
      </c>
      <c r="O112" s="21">
        <v>0.19018841457438301</v>
      </c>
      <c r="P112" s="21">
        <v>8.5523345175930798E-2</v>
      </c>
      <c r="Q112" s="21">
        <v>0.55032305533793402</v>
      </c>
      <c r="R112" s="21">
        <v>2.7688452497292699E-2</v>
      </c>
      <c r="S112" s="21">
        <v>3.51912126523036E-2</v>
      </c>
      <c r="T112" s="21">
        <v>6.6126792670610293E-2</v>
      </c>
      <c r="U112" s="21">
        <v>0.44967694466206498</v>
      </c>
      <c r="V112" s="21">
        <v>1.1719234918119199</v>
      </c>
      <c r="W112" s="21">
        <v>0.16228739836960801</v>
      </c>
      <c r="X112" s="21">
        <v>0</v>
      </c>
      <c r="Y112" s="21">
        <v>0</v>
      </c>
      <c r="Z112" s="21">
        <v>0</v>
      </c>
      <c r="AA112" s="21">
        <v>0</v>
      </c>
      <c r="AB112" s="21">
        <v>0</v>
      </c>
      <c r="AC112" s="21">
        <v>0</v>
      </c>
      <c r="AD112" s="21">
        <v>1.2709707288893899</v>
      </c>
      <c r="AE112" s="21">
        <v>1.5081130313456601</v>
      </c>
      <c r="AF112" s="21">
        <v>2.9734817403392202</v>
      </c>
      <c r="AG112" s="21">
        <v>2.41890708623079</v>
      </c>
      <c r="AH112" s="21">
        <v>3.78490282018732</v>
      </c>
      <c r="AI112" s="21">
        <v>0.32375315114644498</v>
      </c>
      <c r="AJ112" s="21">
        <v>7.8816815200043994E-2</v>
      </c>
      <c r="AK112" s="21">
        <v>6.9042386941518694E-2</v>
      </c>
      <c r="AL112" s="21">
        <v>0.20760467672629099</v>
      </c>
      <c r="AM112" s="21">
        <v>0</v>
      </c>
      <c r="AN112" s="21">
        <v>0.274361125762493</v>
      </c>
      <c r="AO112" s="21">
        <v>0.87598549581435303</v>
      </c>
      <c r="AP112" s="21">
        <v>0</v>
      </c>
      <c r="AQ112" s="21">
        <v>0</v>
      </c>
      <c r="AR112" s="21">
        <v>8.0635729390412401</v>
      </c>
      <c r="AS112" s="21">
        <v>8.0635729390412401</v>
      </c>
      <c r="AT112" s="21">
        <v>0</v>
      </c>
      <c r="AU112" s="21">
        <v>12.6764170129675</v>
      </c>
      <c r="AV112" s="21">
        <v>12.6764170129675</v>
      </c>
      <c r="AW112" s="21">
        <v>30.806826650320001</v>
      </c>
      <c r="AX112" s="21">
        <v>90.053851924720206</v>
      </c>
      <c r="AY112" s="21">
        <v>128.182126836029</v>
      </c>
      <c r="AZ112" s="21">
        <v>112.285683930997</v>
      </c>
      <c r="BA112" s="21">
        <v>112.285683930997</v>
      </c>
      <c r="BB112" s="21">
        <v>-1.42510220670869</v>
      </c>
      <c r="BC112" s="21">
        <v>30.806826650320001</v>
      </c>
      <c r="BD112" s="21">
        <v>0</v>
      </c>
      <c r="BE112" s="21">
        <v>155.65600804351999</v>
      </c>
      <c r="BF112" s="21">
        <v>12.6764170129675</v>
      </c>
    </row>
    <row r="113" spans="1:58" x14ac:dyDescent="0.2">
      <c r="A113" s="21" t="s">
        <v>58</v>
      </c>
      <c r="B113" s="22">
        <v>35546</v>
      </c>
      <c r="C113" s="21">
        <v>1997</v>
      </c>
      <c r="D113" s="21" t="s">
        <v>122</v>
      </c>
      <c r="E113" s="21">
        <v>2.83708798983176</v>
      </c>
      <c r="F113" s="21">
        <v>2.6115623137762798</v>
      </c>
      <c r="G113" s="21">
        <v>0.33368586056726901</v>
      </c>
      <c r="H113" s="21">
        <v>62.230969535843499</v>
      </c>
      <c r="I113" s="21">
        <v>36.7828032044022</v>
      </c>
      <c r="J113" s="21">
        <v>99.013772740245798</v>
      </c>
      <c r="K113" s="21">
        <v>34.385434916923202</v>
      </c>
      <c r="L113" s="21">
        <v>64.628337823322596</v>
      </c>
      <c r="M113" s="21">
        <v>0.653286574009737</v>
      </c>
      <c r="N113" s="21">
        <v>0.32716759989101002</v>
      </c>
      <c r="O113" s="21">
        <v>0.36441626802097898</v>
      </c>
      <c r="P113" s="21">
        <v>0.22958168448865199</v>
      </c>
      <c r="Q113" s="21">
        <v>0.37000154868103902</v>
      </c>
      <c r="R113" s="21">
        <v>7.4702981792677203E-2</v>
      </c>
      <c r="S113" s="21">
        <v>9.4871386567529095E-2</v>
      </c>
      <c r="T113" s="21">
        <v>0.13381385495742601</v>
      </c>
      <c r="U113" s="21">
        <v>0.62999845131896004</v>
      </c>
      <c r="V113" s="21">
        <v>1.11385194665479</v>
      </c>
      <c r="W113" s="21">
        <v>0.32716759989101002</v>
      </c>
      <c r="X113" s="21">
        <v>0</v>
      </c>
      <c r="Y113" s="21">
        <v>0</v>
      </c>
      <c r="Z113" s="21">
        <v>0</v>
      </c>
      <c r="AA113" s="21">
        <v>0</v>
      </c>
      <c r="AB113" s="21">
        <v>0</v>
      </c>
      <c r="AC113" s="21">
        <v>0</v>
      </c>
      <c r="AD113" s="21">
        <v>1.2699812549762</v>
      </c>
      <c r="AE113" s="21">
        <v>1.4462252584408499</v>
      </c>
      <c r="AF113" s="21">
        <v>2.6173872809067</v>
      </c>
      <c r="AG113" s="21">
        <v>2.44679557182929</v>
      </c>
      <c r="AH113" s="21">
        <v>3.5793014168453201</v>
      </c>
      <c r="AI113" s="21">
        <v>0.32538737556117903</v>
      </c>
      <c r="AJ113" s="21">
        <v>6.7029980411980897E-2</v>
      </c>
      <c r="AK113" s="21">
        <v>5.0151419771617002E-2</v>
      </c>
      <c r="AL113" s="21">
        <v>0.21470098736601201</v>
      </c>
      <c r="AM113" s="21">
        <v>0</v>
      </c>
      <c r="AN113" s="21">
        <v>0.24308820289937699</v>
      </c>
      <c r="AO113" s="21">
        <v>0.74819385987248399</v>
      </c>
      <c r="AP113" s="21">
        <v>0</v>
      </c>
      <c r="AQ113" s="21">
        <v>0</v>
      </c>
      <c r="AR113" s="21">
        <v>3.9713090375540299</v>
      </c>
      <c r="AS113" s="21">
        <v>3.9713090375540299</v>
      </c>
      <c r="AT113" s="21">
        <v>0</v>
      </c>
      <c r="AU113" s="21">
        <v>7.7179156787391303</v>
      </c>
      <c r="AV113" s="21">
        <v>7.7179156787391303</v>
      </c>
      <c r="AW113" s="21">
        <v>18.6767807067422</v>
      </c>
      <c r="AX113" s="21">
        <v>20.3378383039799</v>
      </c>
      <c r="AY113" s="21">
        <v>102.689017049814</v>
      </c>
      <c r="AZ113" s="21">
        <v>76.831292033012303</v>
      </c>
      <c r="BA113" s="21">
        <v>76.831292033012303</v>
      </c>
      <c r="BB113" s="21">
        <v>1.7472051997510001</v>
      </c>
      <c r="BC113" s="21">
        <v>18.6767807067422</v>
      </c>
      <c r="BD113" s="21">
        <v>0</v>
      </c>
      <c r="BE113" s="21">
        <v>51.436335194284297</v>
      </c>
      <c r="BF113" s="21">
        <v>7.7179156787391303</v>
      </c>
    </row>
    <row r="114" spans="1:58" x14ac:dyDescent="0.2">
      <c r="A114" s="21" t="s">
        <v>58</v>
      </c>
      <c r="B114" s="22">
        <v>35455</v>
      </c>
      <c r="C114" s="21">
        <v>1997</v>
      </c>
      <c r="D114" s="21" t="s">
        <v>121</v>
      </c>
      <c r="E114" s="21">
        <v>2.7633807750704502</v>
      </c>
      <c r="F114" s="21">
        <v>2.5484305609337299</v>
      </c>
      <c r="G114" s="21">
        <v>0.35115150581529597</v>
      </c>
      <c r="H114" s="21">
        <v>57.928982897894102</v>
      </c>
      <c r="I114" s="21">
        <v>33.184180091544299</v>
      </c>
      <c r="J114" s="21">
        <v>91.113162989438493</v>
      </c>
      <c r="K114" s="21">
        <v>41.2773859360492</v>
      </c>
      <c r="L114" s="21">
        <v>49.835777053389201</v>
      </c>
      <c r="M114" s="21">
        <v>0.65302249404506596</v>
      </c>
      <c r="N114" s="21">
        <v>0.30680611438120498</v>
      </c>
      <c r="O114" s="21">
        <v>0.35350548268406201</v>
      </c>
      <c r="P114" s="21">
        <v>0.21254954071805801</v>
      </c>
      <c r="Q114" s="21">
        <v>0.39873764020791802</v>
      </c>
      <c r="R114" s="21">
        <v>7.4060337274651999E-2</v>
      </c>
      <c r="S114" s="21">
        <v>9.4512764678269995E-2</v>
      </c>
      <c r="T114" s="21">
        <v>0.134873705409706</v>
      </c>
      <c r="U114" s="21">
        <v>0.60126235979208098</v>
      </c>
      <c r="V114" s="21">
        <v>1.15221133515231</v>
      </c>
      <c r="W114" s="21">
        <v>0.30680611438120498</v>
      </c>
      <c r="X114" s="21">
        <v>0</v>
      </c>
      <c r="Y114" s="21">
        <v>0</v>
      </c>
      <c r="Z114" s="21">
        <v>0</v>
      </c>
      <c r="AA114" s="21">
        <v>0</v>
      </c>
      <c r="AB114" s="21">
        <v>0</v>
      </c>
      <c r="AC114" s="21">
        <v>0</v>
      </c>
      <c r="AD114" s="21">
        <v>1.27615898274632</v>
      </c>
      <c r="AE114" s="21">
        <v>1.55362644910638</v>
      </c>
      <c r="AF114" s="21">
        <v>2.18037063052966</v>
      </c>
      <c r="AG114" s="21">
        <v>2.71213571502201</v>
      </c>
      <c r="AH114" s="21">
        <v>3.8832307073268799</v>
      </c>
      <c r="AI114" s="21">
        <v>0.34843800190982799</v>
      </c>
      <c r="AJ114" s="21">
        <v>4.8243665425575502E-3</v>
      </c>
      <c r="AK114" s="21">
        <v>-8.8910568908220997E-3</v>
      </c>
      <c r="AL114" s="21">
        <v>0.18680125370783901</v>
      </c>
      <c r="AM114" s="21">
        <v>0</v>
      </c>
      <c r="AN114" s="21">
        <v>1.7961826878936299E-2</v>
      </c>
      <c r="AO114" s="21">
        <v>-1.8429480455912099</v>
      </c>
      <c r="AP114" s="21">
        <v>0</v>
      </c>
      <c r="AQ114" s="21">
        <v>0</v>
      </c>
      <c r="AR114" s="21">
        <v>0.35174754654794899</v>
      </c>
      <c r="AS114" s="21">
        <v>0.35174754654794899</v>
      </c>
      <c r="AT114" s="21">
        <v>0</v>
      </c>
      <c r="AU114" s="21">
        <v>12.631794265047001</v>
      </c>
      <c r="AV114" s="21">
        <v>12.631794265047001</v>
      </c>
      <c r="AW114" s="21">
        <v>28.407613285044899</v>
      </c>
      <c r="AX114" s="21">
        <v>33.412931861761599</v>
      </c>
      <c r="AY114" s="21">
        <v>-858.16569320078895</v>
      </c>
      <c r="AZ114" s="21">
        <v>1581.55478707782</v>
      </c>
      <c r="BA114" s="21">
        <v>1581.55478707782</v>
      </c>
      <c r="BB114" s="21">
        <v>0.34735026287946502</v>
      </c>
      <c r="BC114" s="21">
        <v>28.407613285044899</v>
      </c>
      <c r="BD114" s="21">
        <v>0</v>
      </c>
      <c r="BE114" s="21">
        <v>82.641153848277398</v>
      </c>
      <c r="BF114" s="21">
        <v>12.631794265047001</v>
      </c>
    </row>
    <row r="115" spans="1:58" x14ac:dyDescent="0.2">
      <c r="A115" s="21" t="s">
        <v>58</v>
      </c>
      <c r="B115" s="22">
        <v>35364</v>
      </c>
      <c r="C115" s="21">
        <v>1997</v>
      </c>
      <c r="D115" s="21" t="s">
        <v>120</v>
      </c>
      <c r="E115" s="21">
        <v>2.1383244943407398</v>
      </c>
      <c r="F115" s="21">
        <v>1.9312412258436999</v>
      </c>
      <c r="G115" s="21">
        <v>0.47092400847250798</v>
      </c>
      <c r="H115" s="21">
        <v>47.209814988019403</v>
      </c>
      <c r="I115" s="21">
        <v>43.707465900933201</v>
      </c>
      <c r="J115" s="21">
        <v>90.917280888952604</v>
      </c>
      <c r="K115" s="21">
        <v>35.241923905240398</v>
      </c>
      <c r="L115" s="21">
        <v>55.675356983712199</v>
      </c>
      <c r="M115" s="21">
        <v>0.65049420626612497</v>
      </c>
      <c r="N115" s="21">
        <v>0.218256429699489</v>
      </c>
      <c r="O115" s="21">
        <v>0.27163293667664201</v>
      </c>
      <c r="P115" s="21">
        <v>0.12610727711931599</v>
      </c>
      <c r="Q115" s="21">
        <v>0.53574379211075895</v>
      </c>
      <c r="R115" s="21">
        <v>4.2055748934555999E-2</v>
      </c>
      <c r="S115" s="21">
        <v>5.8648062680842203E-2</v>
      </c>
      <c r="T115" s="21">
        <v>0.10016654975877901</v>
      </c>
      <c r="U115" s="21">
        <v>0.46425620788923999</v>
      </c>
      <c r="V115" s="21">
        <v>1.2445586920424001</v>
      </c>
      <c r="W115" s="21">
        <v>0.218256429699489</v>
      </c>
      <c r="X115" s="21">
        <v>0</v>
      </c>
      <c r="Y115" s="21">
        <v>0</v>
      </c>
      <c r="Z115" s="21">
        <v>0</v>
      </c>
      <c r="AA115" s="21">
        <v>0</v>
      </c>
      <c r="AB115" s="21">
        <v>0</v>
      </c>
      <c r="AC115" s="21">
        <v>0</v>
      </c>
      <c r="AD115" s="21">
        <v>1.39453140573256</v>
      </c>
      <c r="AE115" s="21">
        <v>1.9063832387998001</v>
      </c>
      <c r="AF115" s="21">
        <v>2.5537765827426</v>
      </c>
      <c r="AG115" s="21">
        <v>2.0591447741214899</v>
      </c>
      <c r="AH115" s="21">
        <v>3.7819488228409899</v>
      </c>
      <c r="AI115" s="21">
        <v>0.33349184833136197</v>
      </c>
      <c r="AJ115" s="21">
        <v>8.60147191902981E-2</v>
      </c>
      <c r="AK115" s="21">
        <v>7.1687637136197496E-2</v>
      </c>
      <c r="AL115" s="21">
        <v>0.207808420792995</v>
      </c>
      <c r="AM115" s="21">
        <v>0</v>
      </c>
      <c r="AN115" s="21">
        <v>0.36845512975092398</v>
      </c>
      <c r="AO115" s="21">
        <v>0.83343453086903097</v>
      </c>
      <c r="AP115" s="21">
        <v>0</v>
      </c>
      <c r="AQ115" s="21">
        <v>0</v>
      </c>
      <c r="AR115" s="21">
        <v>6.0036453246723704</v>
      </c>
      <c r="AS115" s="21">
        <v>6.0036453246723704</v>
      </c>
      <c r="AT115" s="21">
        <v>0</v>
      </c>
      <c r="AU115" s="21">
        <v>13.1084471400228</v>
      </c>
      <c r="AV115" s="21">
        <v>13.1084471400228</v>
      </c>
      <c r="AW115" s="21">
        <v>28.186277611361898</v>
      </c>
      <c r="AX115" s="21">
        <v>55.8775795006134</v>
      </c>
      <c r="AY115" s="21">
        <v>91.787095555943907</v>
      </c>
      <c r="AZ115" s="21">
        <v>76.498534924498998</v>
      </c>
      <c r="BA115" s="21">
        <v>76.498534924498998</v>
      </c>
      <c r="BB115" s="21">
        <v>-1.22060450302569</v>
      </c>
      <c r="BC115" s="21">
        <v>28.186277611361898</v>
      </c>
      <c r="BD115" s="21">
        <v>0</v>
      </c>
      <c r="BE115" s="21">
        <v>111.762454882952</v>
      </c>
      <c r="BF115" s="21">
        <v>13.1084471400228</v>
      </c>
    </row>
    <row r="116" spans="1:58" x14ac:dyDescent="0.2">
      <c r="A116" s="21" t="s">
        <v>58</v>
      </c>
      <c r="B116" s="22">
        <v>35274</v>
      </c>
      <c r="C116" s="21">
        <v>1996</v>
      </c>
      <c r="D116" s="21" t="s">
        <v>123</v>
      </c>
      <c r="E116" s="21">
        <v>2.8070859540419</v>
      </c>
      <c r="F116" s="21">
        <v>2.4156037605624401</v>
      </c>
      <c r="G116" s="21">
        <v>0.36354573258309197</v>
      </c>
      <c r="H116" s="21">
        <v>35.610324567538598</v>
      </c>
      <c r="I116" s="21">
        <v>48.484867997424303</v>
      </c>
      <c r="J116" s="21">
        <v>84.095192564963</v>
      </c>
      <c r="K116" s="21">
        <v>24.739697359948401</v>
      </c>
      <c r="L116" s="21">
        <v>59.355495205014499</v>
      </c>
      <c r="M116" s="21">
        <v>0.64484524392591203</v>
      </c>
      <c r="N116" s="21">
        <v>0.31148967689353202</v>
      </c>
      <c r="O116" s="21">
        <v>0.32599811839381199</v>
      </c>
      <c r="P116" s="21">
        <v>0.20235651799944901</v>
      </c>
      <c r="Q116" s="21">
        <v>0.37927090194122098</v>
      </c>
      <c r="R116" s="21">
        <v>8.7748386329027997E-2</v>
      </c>
      <c r="S116" s="21">
        <v>0.112975072545185</v>
      </c>
      <c r="T116" s="21">
        <v>0.17139592411982399</v>
      </c>
      <c r="U116" s="21">
        <v>0.62072909805877796</v>
      </c>
      <c r="V116" s="21">
        <v>1.0465775997617901</v>
      </c>
      <c r="W116" s="21">
        <v>0.31148967689353202</v>
      </c>
      <c r="X116" s="21">
        <v>0</v>
      </c>
      <c r="Y116" s="21">
        <v>0</v>
      </c>
      <c r="Z116" s="21">
        <v>0</v>
      </c>
      <c r="AA116" s="21">
        <v>0</v>
      </c>
      <c r="AB116" s="21">
        <v>0</v>
      </c>
      <c r="AC116" s="21">
        <v>0</v>
      </c>
      <c r="AD116" s="21">
        <v>1.2874888903548001</v>
      </c>
      <c r="AE116" s="21">
        <v>2.5273569138440601</v>
      </c>
      <c r="AF116" s="21">
        <v>3.6378779695867398</v>
      </c>
      <c r="AG116" s="21">
        <v>1.8562492529582799</v>
      </c>
      <c r="AH116" s="21">
        <v>4.7513303049967499</v>
      </c>
      <c r="AI116" s="21">
        <v>0.433632616317634</v>
      </c>
      <c r="AJ116" s="21">
        <v>8.6936636463409905E-2</v>
      </c>
      <c r="AK116" s="21">
        <v>6.0972478399963198E-2</v>
      </c>
      <c r="AL116" s="21">
        <v>0.20537423314825201</v>
      </c>
      <c r="AM116" s="21">
        <v>0</v>
      </c>
      <c r="AN116" s="21">
        <v>0.27917394820310398</v>
      </c>
      <c r="AO116" s="21">
        <v>0.70134388538974002</v>
      </c>
      <c r="AP116" s="21">
        <v>0</v>
      </c>
      <c r="AQ116" s="21">
        <v>0</v>
      </c>
      <c r="AR116" s="21">
        <v>3.3483325841326899</v>
      </c>
      <c r="AS116" s="21">
        <v>3.3483325841326899</v>
      </c>
      <c r="AT116" s="21">
        <v>0</v>
      </c>
      <c r="AU116" s="21">
        <v>9.9680975109429504</v>
      </c>
      <c r="AV116" s="21">
        <v>9.9680975109429504</v>
      </c>
      <c r="AW116" s="21">
        <v>17.854465219189301</v>
      </c>
      <c r="AX116" s="21">
        <v>22.058179044222602</v>
      </c>
      <c r="AY116" s="21">
        <v>91.1886829255631</v>
      </c>
      <c r="AZ116" s="21">
        <v>63.954625186587499</v>
      </c>
      <c r="BA116" s="21">
        <v>63.954625186587499</v>
      </c>
      <c r="BB116" s="21">
        <v>0.74310750714553397</v>
      </c>
      <c r="BC116" s="21">
        <v>17.854465219189301</v>
      </c>
      <c r="BD116" s="21">
        <v>0</v>
      </c>
      <c r="BE116" s="21">
        <v>49.903555801845997</v>
      </c>
      <c r="BF116" s="21">
        <v>9.9680975109429504</v>
      </c>
    </row>
    <row r="117" spans="1:58" x14ac:dyDescent="0.2">
      <c r="A117" s="21" t="s">
        <v>58</v>
      </c>
      <c r="B117" s="22">
        <v>35183</v>
      </c>
      <c r="C117" s="21">
        <v>1996</v>
      </c>
      <c r="D117" s="21" t="s">
        <v>122</v>
      </c>
      <c r="E117" s="21">
        <v>2.4931841460055302</v>
      </c>
      <c r="F117" s="21">
        <v>2.0155264803955699</v>
      </c>
      <c r="G117" s="21">
        <v>0.28700551386379802</v>
      </c>
      <c r="H117" s="21">
        <v>48.390575213648297</v>
      </c>
      <c r="I117" s="21">
        <v>83.377953964496299</v>
      </c>
      <c r="J117" s="21">
        <v>131.76852917814401</v>
      </c>
      <c r="K117" s="21">
        <v>43.6656020685868</v>
      </c>
      <c r="L117" s="21">
        <v>88.102927109557697</v>
      </c>
      <c r="M117" s="21">
        <v>0.656110204872978</v>
      </c>
      <c r="N117" s="21">
        <v>0.35769788671132302</v>
      </c>
      <c r="O117" s="21">
        <v>0.37302859370225899</v>
      </c>
      <c r="P117" s="21">
        <v>0.23314287106391199</v>
      </c>
      <c r="Q117" s="21">
        <v>0.375</v>
      </c>
      <c r="R117" s="21">
        <v>7.9373060642220897E-2</v>
      </c>
      <c r="S117" s="21">
        <v>0.104620988059779</v>
      </c>
      <c r="T117" s="21">
        <v>0.157553453759848</v>
      </c>
      <c r="U117" s="21">
        <v>0.625</v>
      </c>
      <c r="V117" s="21">
        <v>1.04285937256126</v>
      </c>
      <c r="W117" s="21">
        <v>0.35769788671132302</v>
      </c>
      <c r="X117" s="21">
        <v>0</v>
      </c>
      <c r="Y117" s="21">
        <v>0</v>
      </c>
      <c r="Z117" s="21">
        <v>0</v>
      </c>
      <c r="AA117" s="21">
        <v>0</v>
      </c>
      <c r="AB117" s="21">
        <v>0</v>
      </c>
      <c r="AC117" s="21">
        <v>0</v>
      </c>
      <c r="AD117" s="21">
        <v>1.3180918968384501</v>
      </c>
      <c r="AE117" s="21">
        <v>1.8598662983988601</v>
      </c>
      <c r="AF117" s="21">
        <v>2.0611189525941702</v>
      </c>
      <c r="AG117" s="21">
        <v>1.0794220260948499</v>
      </c>
      <c r="AH117" s="21">
        <v>4.2906351805717602</v>
      </c>
      <c r="AI117" s="21">
        <v>0.34044815644593301</v>
      </c>
      <c r="AJ117" s="21">
        <v>4.80511274304933E-2</v>
      </c>
      <c r="AK117" s="21">
        <v>3.6518100583119301E-2</v>
      </c>
      <c r="AL117" s="21">
        <v>0.110800313119854</v>
      </c>
      <c r="AM117" s="21">
        <v>0</v>
      </c>
      <c r="AN117" s="21">
        <v>0.29409925625312699</v>
      </c>
      <c r="AO117" s="21">
        <v>0.75998426126303298</v>
      </c>
      <c r="AP117" s="21">
        <v>0</v>
      </c>
      <c r="AQ117" s="21">
        <v>0</v>
      </c>
      <c r="AR117" s="21">
        <v>4.1663934426229501</v>
      </c>
      <c r="AS117" s="21">
        <v>4.1663934426229501</v>
      </c>
      <c r="AT117" s="21">
        <v>0</v>
      </c>
      <c r="AU117" s="21">
        <v>15.8750411437249</v>
      </c>
      <c r="AV117" s="21">
        <v>15.8750411437249</v>
      </c>
      <c r="AW117" s="21">
        <v>35.376770370310197</v>
      </c>
      <c r="AX117" s="21">
        <v>37.9346473354232</v>
      </c>
      <c r="AY117" s="21">
        <v>158.277673474392</v>
      </c>
      <c r="AZ117" s="21">
        <v>120.288540749867</v>
      </c>
      <c r="BA117" s="21">
        <v>120.288540749867</v>
      </c>
      <c r="BB117" s="21">
        <v>1.9476893557291901</v>
      </c>
      <c r="BC117" s="21">
        <v>35.376770370310197</v>
      </c>
      <c r="BD117" s="21">
        <v>0</v>
      </c>
      <c r="BE117" s="21">
        <v>91.076797481791303</v>
      </c>
      <c r="BF117" s="21">
        <v>15.8750411437249</v>
      </c>
    </row>
    <row r="118" spans="1:58" x14ac:dyDescent="0.2">
      <c r="A118" s="21" t="s">
        <v>58</v>
      </c>
      <c r="B118" s="22">
        <v>35092</v>
      </c>
      <c r="C118" s="21">
        <v>1996</v>
      </c>
      <c r="D118" s="21" t="s">
        <v>121</v>
      </c>
      <c r="E118" s="21">
        <v>2.6008049519930001</v>
      </c>
      <c r="F118" s="21">
        <v>2.16935730405338</v>
      </c>
      <c r="G118" s="21">
        <v>0.24110200926454101</v>
      </c>
      <c r="H118" s="21">
        <v>53.491872781258301</v>
      </c>
      <c r="I118" s="21">
        <v>71.838348397136798</v>
      </c>
      <c r="J118" s="21">
        <v>125.33022117839501</v>
      </c>
      <c r="K118" s="21">
        <v>38.099006833647302</v>
      </c>
      <c r="L118" s="21">
        <v>87.231214344747897</v>
      </c>
      <c r="M118" s="21">
        <v>0.66412214664082203</v>
      </c>
      <c r="N118" s="21">
        <v>0.36286573694284902</v>
      </c>
      <c r="O118" s="21">
        <v>0.38011717133585399</v>
      </c>
      <c r="P118" s="21">
        <v>0.23757323208490899</v>
      </c>
      <c r="Q118" s="21">
        <v>0.375</v>
      </c>
      <c r="R118" s="21">
        <v>8.2994058749733701E-2</v>
      </c>
      <c r="S118" s="21">
        <v>0.10840112889548401</v>
      </c>
      <c r="T118" s="21">
        <v>0.161911307315761</v>
      </c>
      <c r="U118" s="21">
        <v>0.625</v>
      </c>
      <c r="V118" s="21">
        <v>1.0475421971177199</v>
      </c>
      <c r="W118" s="21">
        <v>0.36286573694284902</v>
      </c>
      <c r="X118" s="21">
        <v>0</v>
      </c>
      <c r="Y118" s="21">
        <v>0</v>
      </c>
      <c r="Z118" s="21">
        <v>0</v>
      </c>
      <c r="AA118" s="21">
        <v>0</v>
      </c>
      <c r="AB118" s="21">
        <v>0</v>
      </c>
      <c r="AC118" s="21">
        <v>0</v>
      </c>
      <c r="AD118" s="21">
        <v>1.3061311921418901</v>
      </c>
      <c r="AE118" s="21">
        <v>1.6824985800746299</v>
      </c>
      <c r="AF118" s="21">
        <v>2.3622663024516402</v>
      </c>
      <c r="AG118" s="21">
        <v>1.25281276655278</v>
      </c>
      <c r="AH118" s="21">
        <v>4.4771263427608696</v>
      </c>
      <c r="AI118" s="21">
        <v>0.34934095066767201</v>
      </c>
      <c r="AJ118" s="21">
        <v>1.64874433604816E-2</v>
      </c>
      <c r="AK118" s="21">
        <v>9.2090974153849307E-3</v>
      </c>
      <c r="AL118" s="21">
        <v>8.0109673888804606E-2</v>
      </c>
      <c r="AM118" s="21">
        <v>0</v>
      </c>
      <c r="AN118" s="21">
        <v>0.119605750639457</v>
      </c>
      <c r="AO118" s="21">
        <v>0.55855217901509302</v>
      </c>
      <c r="AP118" s="21">
        <v>0</v>
      </c>
      <c r="AQ118" s="21">
        <v>0</v>
      </c>
      <c r="AR118" s="21">
        <v>2.26527338558137</v>
      </c>
      <c r="AS118" s="21">
        <v>2.26527338558137</v>
      </c>
      <c r="AT118" s="21">
        <v>0</v>
      </c>
      <c r="AU118" s="21">
        <v>14.9283423156932</v>
      </c>
      <c r="AV118" s="21">
        <v>14.9283423156932</v>
      </c>
      <c r="AW118" s="21">
        <v>32.717136525659299</v>
      </c>
      <c r="AX118" s="21">
        <v>34.428475210084002</v>
      </c>
      <c r="AY118" s="21">
        <v>489.73311895533698</v>
      </c>
      <c r="AZ118" s="21">
        <v>273.54150072836097</v>
      </c>
      <c r="BA118" s="21">
        <v>273.54150072836097</v>
      </c>
      <c r="BB118" s="21">
        <v>3.24462296676852</v>
      </c>
      <c r="BC118" s="21">
        <v>32.717136525659299</v>
      </c>
      <c r="BD118" s="21">
        <v>0</v>
      </c>
      <c r="BE118" s="21">
        <v>84.567994941560798</v>
      </c>
      <c r="BF118" s="21">
        <v>14.9283423156932</v>
      </c>
    </row>
    <row r="119" spans="1:58" x14ac:dyDescent="0.2">
      <c r="A119" s="21" t="s">
        <v>58</v>
      </c>
      <c r="B119" s="22">
        <v>35001</v>
      </c>
      <c r="C119" s="21">
        <v>1996</v>
      </c>
      <c r="D119" s="21" t="s">
        <v>120</v>
      </c>
      <c r="E119" s="21">
        <v>2.7064084520336098</v>
      </c>
      <c r="F119" s="21">
        <v>2.4350985084769898</v>
      </c>
      <c r="G119" s="21">
        <v>0.393322859881575</v>
      </c>
      <c r="H119" s="21">
        <v>55.567023519025099</v>
      </c>
      <c r="I119" s="21">
        <v>49.664466751705397</v>
      </c>
      <c r="J119" s="21">
        <v>105.23149027073001</v>
      </c>
      <c r="K119" s="21">
        <v>34.153487796657799</v>
      </c>
      <c r="L119" s="21">
        <v>71.078002474072605</v>
      </c>
      <c r="M119" s="21">
        <v>0.66994371936563502</v>
      </c>
      <c r="N119" s="21">
        <v>0.363530374223272</v>
      </c>
      <c r="O119" s="21">
        <v>0.380172376163595</v>
      </c>
      <c r="P119" s="21">
        <v>0.237607911111236</v>
      </c>
      <c r="Q119" s="21">
        <v>0.374999537028463</v>
      </c>
      <c r="R119" s="21">
        <v>7.8564225475653698E-2</v>
      </c>
      <c r="S119" s="21">
        <v>0.103506335620429</v>
      </c>
      <c r="T119" s="21">
        <v>0.15449233300920001</v>
      </c>
      <c r="U119" s="21">
        <v>0.625000462971536</v>
      </c>
      <c r="V119" s="21">
        <v>1.04577884853743</v>
      </c>
      <c r="W119" s="21">
        <v>0.363530374223272</v>
      </c>
      <c r="X119" s="21">
        <v>0</v>
      </c>
      <c r="Y119" s="21">
        <v>0</v>
      </c>
      <c r="Z119" s="21">
        <v>0</v>
      </c>
      <c r="AA119" s="21">
        <v>0</v>
      </c>
      <c r="AB119" s="21">
        <v>0</v>
      </c>
      <c r="AC119" s="21">
        <v>0</v>
      </c>
      <c r="AD119" s="21">
        <v>1.31747414289096</v>
      </c>
      <c r="AE119" s="21">
        <v>1.61966566320014</v>
      </c>
      <c r="AF119" s="21">
        <v>2.6351627844230499</v>
      </c>
      <c r="AG119" s="21">
        <v>1.8121608040201</v>
      </c>
      <c r="AH119" s="21">
        <v>4.4981822097235904</v>
      </c>
      <c r="AI119" s="21">
        <v>0.33064650544768198</v>
      </c>
      <c r="AJ119" s="21">
        <v>3.9980979854387803E-2</v>
      </c>
      <c r="AK119" s="21">
        <v>3.3436884430637602E-2</v>
      </c>
      <c r="AL119" s="21">
        <v>0.101927127150457</v>
      </c>
      <c r="AM119" s="21">
        <v>0</v>
      </c>
      <c r="AN119" s="21">
        <v>0.33043364390706098</v>
      </c>
      <c r="AO119" s="21">
        <v>0.83631978386762695</v>
      </c>
      <c r="AP119" s="21">
        <v>0</v>
      </c>
      <c r="AQ119" s="21">
        <v>0</v>
      </c>
      <c r="AR119" s="21">
        <v>6.1094738486370996</v>
      </c>
      <c r="AS119" s="21">
        <v>6.1094738486370996</v>
      </c>
      <c r="AT119" s="21">
        <v>0</v>
      </c>
      <c r="AU119" s="21">
        <v>15.949261905433699</v>
      </c>
      <c r="AV119" s="21">
        <v>15.949261905433699</v>
      </c>
      <c r="AW119" s="21">
        <v>36.612935646889298</v>
      </c>
      <c r="AX119" s="21">
        <v>38.522429109850798</v>
      </c>
      <c r="AY119" s="21">
        <v>132.48842036074501</v>
      </c>
      <c r="AZ119" s="21">
        <v>110.802687081062</v>
      </c>
      <c r="BA119" s="21">
        <v>110.802687081062</v>
      </c>
      <c r="BB119" s="21">
        <v>-2.56349255531007</v>
      </c>
      <c r="BC119" s="21">
        <v>36.612935646889298</v>
      </c>
      <c r="BD119" s="21">
        <v>0</v>
      </c>
      <c r="BE119" s="21">
        <v>93.218945129547706</v>
      </c>
      <c r="BF119" s="21">
        <v>15.949261905433699</v>
      </c>
    </row>
    <row r="120" spans="1:58" x14ac:dyDescent="0.2">
      <c r="A120" s="21" t="s">
        <v>58</v>
      </c>
      <c r="B120" s="22">
        <v>34911</v>
      </c>
      <c r="C120" s="21">
        <v>1995</v>
      </c>
      <c r="D120" s="21" t="s">
        <v>123</v>
      </c>
      <c r="E120" s="21">
        <v>2.9487825530856502</v>
      </c>
      <c r="F120" s="21">
        <v>2.73809791683937</v>
      </c>
      <c r="G120" s="21">
        <v>0.60649107639834599</v>
      </c>
      <c r="H120" s="21">
        <v>61.104648542138797</v>
      </c>
      <c r="I120" s="21">
        <v>31.633383879045901</v>
      </c>
      <c r="J120" s="21">
        <v>92.738032421184798</v>
      </c>
      <c r="K120" s="21">
        <v>26.588757118795499</v>
      </c>
      <c r="L120" s="21">
        <v>66.149275302389199</v>
      </c>
      <c r="M120" s="21">
        <v>0.67407885586235305</v>
      </c>
      <c r="N120" s="21">
        <v>0.35750437873480301</v>
      </c>
      <c r="O120" s="21">
        <v>0.37317767360395598</v>
      </c>
      <c r="P120" s="21">
        <v>0.23136944930970499</v>
      </c>
      <c r="Q120" s="21">
        <v>0.38000189808983098</v>
      </c>
      <c r="R120" s="21">
        <v>8.1787240386984594E-2</v>
      </c>
      <c r="S120" s="21">
        <v>0.104242959649126</v>
      </c>
      <c r="T120" s="21">
        <v>0.15644410129318001</v>
      </c>
      <c r="U120" s="21">
        <v>0.61999810191016802</v>
      </c>
      <c r="V120" s="21">
        <v>1.0438408472775</v>
      </c>
      <c r="W120" s="21">
        <v>0.35750437873480301</v>
      </c>
      <c r="X120" s="21">
        <v>0</v>
      </c>
      <c r="Y120" s="21">
        <v>0</v>
      </c>
      <c r="Z120" s="21">
        <v>0</v>
      </c>
      <c r="AA120" s="21">
        <v>0</v>
      </c>
      <c r="AB120" s="21">
        <v>0</v>
      </c>
      <c r="AC120" s="21">
        <v>0</v>
      </c>
      <c r="AD120" s="21">
        <v>1.2745626231657901</v>
      </c>
      <c r="AE120" s="21">
        <v>1.4728830317702299</v>
      </c>
      <c r="AF120" s="21">
        <v>3.3848893198689201</v>
      </c>
      <c r="AG120" s="21">
        <v>2.8450955593029699</v>
      </c>
      <c r="AH120" s="21">
        <v>4.5463021919713098</v>
      </c>
      <c r="AI120" s="21">
        <v>0.35349196115130199</v>
      </c>
      <c r="AJ120" s="21">
        <v>2.7925667731310898E-2</v>
      </c>
      <c r="AK120" s="21">
        <v>2.15067535050327E-2</v>
      </c>
      <c r="AL120" s="21">
        <v>8.9781253600221503E-2</v>
      </c>
      <c r="AM120" s="21">
        <v>0</v>
      </c>
      <c r="AN120" s="21">
        <v>0.22008132855965301</v>
      </c>
      <c r="AO120" s="21">
        <v>0.77014285609789901</v>
      </c>
      <c r="AP120" s="21">
        <v>0</v>
      </c>
      <c r="AQ120" s="21">
        <v>0</v>
      </c>
      <c r="AR120" s="21">
        <v>4.3505282586557996</v>
      </c>
      <c r="AS120" s="21">
        <v>4.3505282586557996</v>
      </c>
      <c r="AT120" s="21">
        <v>0</v>
      </c>
      <c r="AU120" s="21">
        <v>11.007331524423501</v>
      </c>
      <c r="AV120" s="21">
        <v>11.007331524423501</v>
      </c>
      <c r="AW120" s="21">
        <v>24.431004662064701</v>
      </c>
      <c r="AX120" s="21">
        <v>26.3982612386326</v>
      </c>
      <c r="AY120" s="21">
        <v>144.14076951570399</v>
      </c>
      <c r="AZ120" s="21">
        <v>111.008983914973</v>
      </c>
      <c r="BA120" s="21">
        <v>111.008983914973</v>
      </c>
      <c r="BB120" s="21">
        <v>0.52796522477265295</v>
      </c>
      <c r="BC120" s="21">
        <v>24.431004662064701</v>
      </c>
      <c r="BD120" s="21">
        <v>0</v>
      </c>
      <c r="BE120" s="21">
        <v>62.784869199090799</v>
      </c>
      <c r="BF120" s="21">
        <v>11.007331524423501</v>
      </c>
    </row>
    <row r="121" spans="1:58" x14ac:dyDescent="0.2">
      <c r="A121" s="21" t="s">
        <v>58</v>
      </c>
      <c r="B121" s="22">
        <v>34819</v>
      </c>
      <c r="C121" s="21">
        <v>1995</v>
      </c>
      <c r="D121" s="21" t="s">
        <v>122</v>
      </c>
      <c r="E121" s="21">
        <v>2.6852327113823899</v>
      </c>
      <c r="F121" s="21">
        <v>2.5185607899764699</v>
      </c>
      <c r="G121" s="21">
        <v>0.337385788242415</v>
      </c>
      <c r="H121" s="21">
        <v>62.747073012884599</v>
      </c>
      <c r="I121" s="21">
        <v>28.743973610758601</v>
      </c>
      <c r="J121" s="21">
        <v>91.4910466236433</v>
      </c>
      <c r="K121" s="21">
        <v>36.102874542356901</v>
      </c>
      <c r="L121" s="21">
        <v>55.388172081286399</v>
      </c>
      <c r="M121" s="21">
        <v>0.67538977466611705</v>
      </c>
      <c r="N121" s="21">
        <v>0.37433272538291001</v>
      </c>
      <c r="O121" s="21">
        <v>0.39548351669902498</v>
      </c>
      <c r="P121" s="21">
        <v>0.245200133356866</v>
      </c>
      <c r="Q121" s="21">
        <v>0.37999910741293502</v>
      </c>
      <c r="R121" s="21">
        <v>8.12292427872746E-2</v>
      </c>
      <c r="S121" s="21">
        <v>0.10582892837947</v>
      </c>
      <c r="T121" s="21">
        <v>0.15619328178061401</v>
      </c>
      <c r="U121" s="21">
        <v>0.62000089258706403</v>
      </c>
      <c r="V121" s="21">
        <v>1.0565026509356801</v>
      </c>
      <c r="W121" s="21">
        <v>0.37433272538291001</v>
      </c>
      <c r="X121" s="21">
        <v>0</v>
      </c>
      <c r="Y121" s="21">
        <v>0</v>
      </c>
      <c r="Z121" s="21">
        <v>0</v>
      </c>
      <c r="AA121" s="21">
        <v>0</v>
      </c>
      <c r="AB121" s="21">
        <v>0</v>
      </c>
      <c r="AC121" s="21">
        <v>0</v>
      </c>
      <c r="AD121" s="21">
        <v>1.3028427293926399</v>
      </c>
      <c r="AE121" s="21">
        <v>1.4343298528286601</v>
      </c>
      <c r="AF121" s="21">
        <v>2.4928762914545599</v>
      </c>
      <c r="AG121" s="21">
        <v>3.1310911016949099</v>
      </c>
      <c r="AH121" s="21">
        <v>4.2651019622931896</v>
      </c>
      <c r="AI121" s="21">
        <v>0.33127731896072299</v>
      </c>
      <c r="AJ121" s="21">
        <v>2.5376237923571399E-2</v>
      </c>
      <c r="AK121" s="21">
        <v>2.0393067627999702E-2</v>
      </c>
      <c r="AL121" s="21">
        <v>7.2630294742948506E-2</v>
      </c>
      <c r="AM121" s="21">
        <v>0</v>
      </c>
      <c r="AN121" s="21">
        <v>0.249810750916828</v>
      </c>
      <c r="AO121" s="21">
        <v>0.80362848462486502</v>
      </c>
      <c r="AP121" s="21">
        <v>0</v>
      </c>
      <c r="AQ121" s="21">
        <v>0</v>
      </c>
      <c r="AR121" s="21">
        <v>5.0923882625729497</v>
      </c>
      <c r="AS121" s="21">
        <v>5.0923882625729497</v>
      </c>
      <c r="AT121" s="21">
        <v>0</v>
      </c>
      <c r="AU121" s="21">
        <v>9.3048997532661506</v>
      </c>
      <c r="AV121" s="21">
        <v>9.3048997532661506</v>
      </c>
      <c r="AW121" s="21">
        <v>21.5589697005353</v>
      </c>
      <c r="AX121" s="21">
        <v>21.980993041669901</v>
      </c>
      <c r="AY121" s="21">
        <v>107.38943448572201</v>
      </c>
      <c r="AZ121" s="21">
        <v>86.301208500482801</v>
      </c>
      <c r="BA121" s="21">
        <v>86.301208500482801</v>
      </c>
      <c r="BB121" s="21">
        <v>0.183450393054539</v>
      </c>
      <c r="BC121" s="21">
        <v>21.5589697005353</v>
      </c>
      <c r="BD121" s="21">
        <v>0</v>
      </c>
      <c r="BE121" s="21">
        <v>52.520198962730603</v>
      </c>
      <c r="BF121" s="21">
        <v>9.3048997532661506</v>
      </c>
    </row>
    <row r="122" spans="1:58" x14ac:dyDescent="0.2">
      <c r="A122" s="21" t="s">
        <v>58</v>
      </c>
      <c r="B122" s="22">
        <v>34728</v>
      </c>
      <c r="C122" s="21">
        <v>1995</v>
      </c>
      <c r="D122" s="21" t="s">
        <v>121</v>
      </c>
      <c r="E122" s="21">
        <v>2.4095363692268301</v>
      </c>
      <c r="F122" s="21">
        <v>2.2141986257788999</v>
      </c>
      <c r="G122" s="21">
        <v>0.33499216203438698</v>
      </c>
      <c r="H122" s="21">
        <v>58.538570269753301</v>
      </c>
      <c r="I122" s="21">
        <v>33.371366494831399</v>
      </c>
      <c r="J122" s="21">
        <v>91.909936764584799</v>
      </c>
      <c r="K122" s="21">
        <v>41.980041024533698</v>
      </c>
      <c r="L122" s="21">
        <v>49.929895740051002</v>
      </c>
      <c r="M122" s="21">
        <v>0.67420317126734097</v>
      </c>
      <c r="N122" s="21">
        <v>0.17216204987063</v>
      </c>
      <c r="O122" s="21">
        <v>0.189638533558146</v>
      </c>
      <c r="P122" s="21">
        <v>0.117576066670037</v>
      </c>
      <c r="Q122" s="21">
        <v>0.37999907263580002</v>
      </c>
      <c r="R122" s="21">
        <v>3.9378194853777498E-2</v>
      </c>
      <c r="S122" s="21">
        <v>5.1610556209043701E-2</v>
      </c>
      <c r="T122" s="21">
        <v>7.2722477890569001E-2</v>
      </c>
      <c r="U122" s="21">
        <v>0.62000092736419898</v>
      </c>
      <c r="V122" s="21">
        <v>1.10151182389294</v>
      </c>
      <c r="W122" s="21">
        <v>0.17216204987063</v>
      </c>
      <c r="X122" s="21">
        <v>0</v>
      </c>
      <c r="Y122" s="21">
        <v>0</v>
      </c>
      <c r="Z122" s="21">
        <v>0</v>
      </c>
      <c r="AA122" s="21">
        <v>0</v>
      </c>
      <c r="AB122" s="21">
        <v>0</v>
      </c>
      <c r="AC122" s="21">
        <v>0</v>
      </c>
      <c r="AD122" s="21">
        <v>1.3106379406341</v>
      </c>
      <c r="AE122" s="21">
        <v>1.5374478670262699</v>
      </c>
      <c r="AF122" s="21">
        <v>2.1438759420792999</v>
      </c>
      <c r="AG122" s="21">
        <v>2.6969228249595099</v>
      </c>
      <c r="AH122" s="21">
        <v>4.1709179931049603</v>
      </c>
      <c r="AI122" s="21">
        <v>0.334916756182085</v>
      </c>
      <c r="AJ122" s="21">
        <v>-1.4828905298985701E-3</v>
      </c>
      <c r="AK122" s="21">
        <v>-7.5013882782458503E-3</v>
      </c>
      <c r="AL122" s="21">
        <v>5.1650929523319497E-2</v>
      </c>
      <c r="AM122" s="21">
        <v>0</v>
      </c>
      <c r="AN122" s="21">
        <v>-1.6348755872208399E-2</v>
      </c>
      <c r="AO122" s="21">
        <v>5.0586257899690699</v>
      </c>
      <c r="AP122" s="21">
        <v>0</v>
      </c>
      <c r="AQ122" s="21">
        <v>0</v>
      </c>
      <c r="AR122" s="21">
        <v>-0.246388815266366</v>
      </c>
      <c r="AS122" s="21">
        <v>-0.246388815266366</v>
      </c>
      <c r="AT122" s="21">
        <v>0</v>
      </c>
      <c r="AU122" s="21">
        <v>8.7593888078863706</v>
      </c>
      <c r="AV122" s="21">
        <v>8.7593888078863706</v>
      </c>
      <c r="AW122" s="21">
        <v>19.955113025586002</v>
      </c>
      <c r="AX122" s="21">
        <v>42.430218986631701</v>
      </c>
      <c r="AY122" s="21">
        <v>-241.288669891815</v>
      </c>
      <c r="AZ122" s="21">
        <v>-1220.58908834207</v>
      </c>
      <c r="BA122" s="21">
        <v>-1220.58908834207</v>
      </c>
      <c r="BB122" s="21">
        <v>-0.92006580118380399</v>
      </c>
      <c r="BC122" s="21">
        <v>19.955113025586002</v>
      </c>
      <c r="BD122" s="21">
        <v>0</v>
      </c>
      <c r="BE122" s="21">
        <v>96.960356290947502</v>
      </c>
      <c r="BF122" s="21">
        <v>8.7593888078863706</v>
      </c>
    </row>
    <row r="123" spans="1:58" x14ac:dyDescent="0.2">
      <c r="A123" s="21" t="s">
        <v>58</v>
      </c>
      <c r="B123" s="22">
        <v>34638</v>
      </c>
      <c r="C123" s="21">
        <v>1995</v>
      </c>
      <c r="D123" s="21" t="s">
        <v>120</v>
      </c>
      <c r="E123" s="21">
        <v>2.35620437956204</v>
      </c>
      <c r="F123" s="21">
        <v>2.24014598540146</v>
      </c>
      <c r="G123" s="21">
        <v>0.51350364963503603</v>
      </c>
      <c r="H123" s="21">
        <v>61.893611606006601</v>
      </c>
      <c r="I123" s="21">
        <v>24.545454545454501</v>
      </c>
      <c r="J123" s="21">
        <v>86.439066151461105</v>
      </c>
      <c r="K123" s="21">
        <v>28.4819897084048</v>
      </c>
      <c r="L123" s="21">
        <v>57.957076443056302</v>
      </c>
      <c r="M123" s="21">
        <v>0.70323237465003796</v>
      </c>
      <c r="N123" s="21">
        <v>0.38610333418172499</v>
      </c>
      <c r="O123" s="21">
        <v>0.405446678544158</v>
      </c>
      <c r="P123" s="21">
        <v>0.251463476711631</v>
      </c>
      <c r="Q123" s="21">
        <v>0.37978656622724399</v>
      </c>
      <c r="R123" s="21">
        <v>7.8537360890301999E-2</v>
      </c>
      <c r="S123" s="21">
        <v>0.104716481187069</v>
      </c>
      <c r="T123" s="21">
        <v>0.15416666666666601</v>
      </c>
      <c r="U123" s="21">
        <v>0.62021343377275495</v>
      </c>
      <c r="V123" s="21">
        <v>1.0500988793671699</v>
      </c>
      <c r="W123" s="21">
        <v>0.38610333418172499</v>
      </c>
      <c r="X123" s="21">
        <v>0</v>
      </c>
      <c r="Y123" s="21">
        <v>0</v>
      </c>
      <c r="Z123" s="21">
        <v>0</v>
      </c>
      <c r="AA123" s="21">
        <v>0</v>
      </c>
      <c r="AB123" s="21">
        <v>0</v>
      </c>
      <c r="AC123" s="21">
        <v>0</v>
      </c>
      <c r="AD123" s="21">
        <v>1.3333333333333299</v>
      </c>
      <c r="AE123" s="21">
        <v>1.4541080680977001</v>
      </c>
      <c r="AF123" s="21">
        <v>3.1598915989159799</v>
      </c>
      <c r="AG123" s="21">
        <v>3.6666666666666599</v>
      </c>
      <c r="AH123" s="21">
        <v>4.30339539978094</v>
      </c>
      <c r="AI123" s="21">
        <v>0.31232114467408501</v>
      </c>
      <c r="AJ123" s="21">
        <v>2.8657380109759201E-2</v>
      </c>
      <c r="AK123" s="21">
        <v>2.3445074453562802E-2</v>
      </c>
      <c r="AL123" s="21">
        <v>2.89870120880166E-2</v>
      </c>
      <c r="AM123" s="21">
        <v>0</v>
      </c>
      <c r="AN123" s="21">
        <v>0.35403410537032298</v>
      </c>
      <c r="AO123" s="21">
        <v>0.81811646297627605</v>
      </c>
      <c r="AP123" s="21">
        <v>0</v>
      </c>
      <c r="AQ123" s="21">
        <v>0</v>
      </c>
      <c r="AR123" s="21">
        <v>5.4980237154150098</v>
      </c>
      <c r="AS123" s="21">
        <v>5.4980237154150098</v>
      </c>
      <c r="AT123" s="21">
        <v>0</v>
      </c>
      <c r="AU123" s="21">
        <v>8.5914251828298802</v>
      </c>
      <c r="AV123" s="21">
        <v>8.5914251828298802</v>
      </c>
      <c r="AW123" s="21">
        <v>20.631228455077601</v>
      </c>
      <c r="AX123" s="21">
        <v>20.511158046558698</v>
      </c>
      <c r="AY123" s="21">
        <v>71.230313356766203</v>
      </c>
      <c r="AZ123" s="21">
        <v>58.2746920201294</v>
      </c>
      <c r="BA123" s="21">
        <v>58.2746920201294</v>
      </c>
      <c r="BB123" s="21">
        <v>3.6360689264353998</v>
      </c>
      <c r="BC123" s="21">
        <v>20.631228455077601</v>
      </c>
      <c r="BD123" s="21">
        <v>0</v>
      </c>
      <c r="BE123" s="21">
        <v>48.838166846519798</v>
      </c>
      <c r="BF123" s="21">
        <v>8.5914251828298802</v>
      </c>
    </row>
    <row r="124" spans="1:58" x14ac:dyDescent="0.2">
      <c r="A124" s="21" t="s">
        <v>58</v>
      </c>
      <c r="B124" s="22">
        <v>34546</v>
      </c>
      <c r="C124" s="21">
        <v>1994</v>
      </c>
      <c r="D124" s="21" t="s">
        <v>123</v>
      </c>
      <c r="E124" s="21">
        <v>2.4705596107055898</v>
      </c>
      <c r="F124" s="21">
        <v>2.33479318734793</v>
      </c>
      <c r="G124" s="21">
        <v>0.260827250608272</v>
      </c>
      <c r="H124" s="21">
        <v>59.202657807308903</v>
      </c>
      <c r="I124" s="21">
        <v>23.271547729379002</v>
      </c>
      <c r="J124" s="21">
        <v>82.474205536688004</v>
      </c>
      <c r="K124" s="21">
        <v>26.441149212233501</v>
      </c>
      <c r="L124" s="21">
        <v>56.0330563244544</v>
      </c>
      <c r="M124" s="21">
        <v>0.70127353266888104</v>
      </c>
      <c r="N124" s="21">
        <v>0.38399778516057498</v>
      </c>
      <c r="O124" s="21">
        <v>0.40116279069767402</v>
      </c>
      <c r="P124" s="21">
        <v>0.24806201550387499</v>
      </c>
      <c r="Q124" s="21">
        <v>0.38164251207729399</v>
      </c>
      <c r="R124" s="21">
        <v>8.5033690803834105E-2</v>
      </c>
      <c r="S124" s="21">
        <v>0.105635463334119</v>
      </c>
      <c r="T124" s="21">
        <v>0.16352275406743599</v>
      </c>
      <c r="U124" s="21">
        <v>0.61835748792270495</v>
      </c>
      <c r="V124" s="21">
        <v>1.0447007930785801</v>
      </c>
      <c r="W124" s="21">
        <v>0.38399778516057498</v>
      </c>
      <c r="X124" s="21">
        <v>0</v>
      </c>
      <c r="Y124" s="21">
        <v>0</v>
      </c>
      <c r="Z124" s="21">
        <v>0</v>
      </c>
      <c r="AA124" s="21">
        <v>0</v>
      </c>
      <c r="AB124" s="21">
        <v>0</v>
      </c>
      <c r="AC124" s="21">
        <v>0</v>
      </c>
      <c r="AD124" s="21">
        <v>1.24227776467814</v>
      </c>
      <c r="AE124" s="21">
        <v>1.5202020202020201</v>
      </c>
      <c r="AF124" s="21">
        <v>3.4037854889589898</v>
      </c>
      <c r="AG124" s="21">
        <v>3.8673835125448002</v>
      </c>
      <c r="AH124" s="21">
        <v>4.6666666666666599</v>
      </c>
      <c r="AI124" s="21">
        <v>0.34279206605295598</v>
      </c>
      <c r="AJ124" s="21">
        <v>1.2729742540957101E-2</v>
      </c>
      <c r="AK124" s="21">
        <v>1.0245209457305299E-2</v>
      </c>
      <c r="AL124" s="21">
        <v>7.4815153530186501E-3</v>
      </c>
      <c r="AM124" s="21">
        <v>0</v>
      </c>
      <c r="AN124" s="21">
        <v>0.25249169435215901</v>
      </c>
      <c r="AO124" s="21">
        <v>0.804824561403508</v>
      </c>
      <c r="AP124" s="21">
        <v>0</v>
      </c>
      <c r="AQ124" s="21">
        <v>0</v>
      </c>
      <c r="AR124" s="21">
        <v>5.1235955056179696</v>
      </c>
      <c r="AS124" s="21">
        <v>5.1235955056179696</v>
      </c>
      <c r="AT124" s="21">
        <v>0</v>
      </c>
      <c r="AU124" s="21">
        <v>10.304733883518001</v>
      </c>
      <c r="AV124" s="21">
        <v>10.304733883518001</v>
      </c>
      <c r="AW124" s="21">
        <v>24.198436544850399</v>
      </c>
      <c r="AX124" s="21">
        <v>24.387486830357101</v>
      </c>
      <c r="AY124" s="21">
        <v>119.08004468664799</v>
      </c>
      <c r="AZ124" s="21">
        <v>95.838544736842096</v>
      </c>
      <c r="BA124" s="21">
        <v>95.838544736842096</v>
      </c>
      <c r="BB124" s="21">
        <v>2.5535133269432699</v>
      </c>
      <c r="BC124" s="21">
        <v>24.198436544850399</v>
      </c>
      <c r="BD124" s="21">
        <v>0</v>
      </c>
      <c r="BE124" s="21">
        <v>58.223024664879297</v>
      </c>
      <c r="BF124" s="21">
        <v>10.304733883518001</v>
      </c>
    </row>
    <row r="125" spans="1:58" x14ac:dyDescent="0.2">
      <c r="A125" s="21" t="s">
        <v>58</v>
      </c>
      <c r="B125" s="22">
        <v>34454</v>
      </c>
      <c r="C125" s="21">
        <v>1994</v>
      </c>
      <c r="D125" s="21" t="s">
        <v>122</v>
      </c>
      <c r="E125" s="21">
        <v>2.58928571428571</v>
      </c>
      <c r="F125" s="21">
        <v>2.4045758928571401</v>
      </c>
      <c r="G125" s="21">
        <v>0.53125</v>
      </c>
      <c r="H125" s="21">
        <v>54.945652173912997</v>
      </c>
      <c r="I125" s="21">
        <v>28.9504373177842</v>
      </c>
      <c r="J125" s="21">
        <v>83.896089491697296</v>
      </c>
      <c r="K125" s="21">
        <v>25.4518950437317</v>
      </c>
      <c r="L125" s="21">
        <v>58.444194447965501</v>
      </c>
      <c r="M125" s="21">
        <v>0.689311594202898</v>
      </c>
      <c r="N125" s="21">
        <v>0.397342995169082</v>
      </c>
      <c r="O125" s="21">
        <v>0.41183574879226997</v>
      </c>
      <c r="P125" s="21">
        <v>0.25452898550724601</v>
      </c>
      <c r="Q125" s="21">
        <v>0.38196480938416399</v>
      </c>
      <c r="R125" s="21">
        <v>9.0674411100354901E-2</v>
      </c>
      <c r="S125" s="21">
        <v>0.11232511658894</v>
      </c>
      <c r="T125" s="21">
        <v>0.175349766822118</v>
      </c>
      <c r="U125" s="21">
        <v>0.61803519061583501</v>
      </c>
      <c r="V125" s="21">
        <v>1.0364741641337301</v>
      </c>
      <c r="W125" s="21">
        <v>0.397342995169082</v>
      </c>
      <c r="X125" s="21">
        <v>0</v>
      </c>
      <c r="Y125" s="21">
        <v>0</v>
      </c>
      <c r="Z125" s="21">
        <v>0</v>
      </c>
      <c r="AA125" s="21">
        <v>0</v>
      </c>
      <c r="AB125" s="21">
        <v>0</v>
      </c>
      <c r="AC125" s="21">
        <v>0</v>
      </c>
      <c r="AD125" s="21">
        <v>1.2387741505662799</v>
      </c>
      <c r="AE125" s="21">
        <v>1.6379821958456899</v>
      </c>
      <c r="AF125" s="21">
        <v>3.5360824742268</v>
      </c>
      <c r="AG125" s="21">
        <v>3.1087613293051302</v>
      </c>
      <c r="AH125" s="21">
        <v>4.7246790299572003</v>
      </c>
      <c r="AI125" s="21">
        <v>0.356243949661181</v>
      </c>
      <c r="AJ125" s="21">
        <v>2.0312015945663099E-2</v>
      </c>
      <c r="AK125" s="21">
        <v>1.7452050699459799E-2</v>
      </c>
      <c r="AL125" s="21">
        <v>1.9873627112303501E-2</v>
      </c>
      <c r="AM125" s="21">
        <v>0</v>
      </c>
      <c r="AN125" s="21">
        <v>0.293780193236714</v>
      </c>
      <c r="AO125" s="21">
        <v>0.85919835560123303</v>
      </c>
      <c r="AP125" s="21">
        <v>0</v>
      </c>
      <c r="AQ125" s="21">
        <v>0</v>
      </c>
      <c r="AR125" s="21">
        <v>7.1021897810218899</v>
      </c>
      <c r="AS125" s="21">
        <v>7.1021897810218899</v>
      </c>
      <c r="AT125" s="21">
        <v>0</v>
      </c>
      <c r="AU125" s="21">
        <v>10.723051618920699</v>
      </c>
      <c r="AV125" s="21">
        <v>10.723051618920699</v>
      </c>
      <c r="AW125" s="21">
        <v>24.298460869565201</v>
      </c>
      <c r="AX125" s="21">
        <v>23.866103914590699</v>
      </c>
      <c r="AY125" s="21">
        <v>96.263758851674595</v>
      </c>
      <c r="AZ125" s="21">
        <v>82.709663309352507</v>
      </c>
      <c r="BA125" s="21">
        <v>82.709663309352507</v>
      </c>
      <c r="BB125" s="21">
        <v>2.26026042955829</v>
      </c>
      <c r="BC125" s="21">
        <v>24.298460869565201</v>
      </c>
      <c r="BD125" s="21">
        <v>0</v>
      </c>
      <c r="BE125" s="21">
        <v>57.712182880365702</v>
      </c>
      <c r="BF125" s="21">
        <v>10.723051618920699</v>
      </c>
    </row>
    <row r="126" spans="1:58" x14ac:dyDescent="0.2">
      <c r="A126" s="21" t="s">
        <v>58</v>
      </c>
      <c r="B126" s="22">
        <v>34365</v>
      </c>
      <c r="C126" s="21">
        <v>1994</v>
      </c>
      <c r="D126" s="21" t="s">
        <v>121</v>
      </c>
      <c r="E126" s="21">
        <v>2.4355788096795199</v>
      </c>
      <c r="F126" s="21">
        <v>2.1942446043165398</v>
      </c>
      <c r="G126" s="21">
        <v>0.42249836494440801</v>
      </c>
      <c r="H126" s="21">
        <v>51.909331568497599</v>
      </c>
      <c r="I126" s="21">
        <v>35.367412140574999</v>
      </c>
      <c r="J126" s="21">
        <v>87.276743709072704</v>
      </c>
      <c r="K126" s="21">
        <v>32.779552715654901</v>
      </c>
      <c r="L126" s="21">
        <v>54.497190993417703</v>
      </c>
      <c r="M126" s="21">
        <v>0.68927862342819302</v>
      </c>
      <c r="N126" s="21">
        <v>0.39675711449371198</v>
      </c>
      <c r="O126" s="21">
        <v>0.41495698213103899</v>
      </c>
      <c r="P126" s="21">
        <v>0.25645268034414198</v>
      </c>
      <c r="Q126" s="21">
        <v>0.38197767145135503</v>
      </c>
      <c r="R126" s="21">
        <v>9.6669577148559296E-2</v>
      </c>
      <c r="S126" s="21">
        <v>0.119451294697903</v>
      </c>
      <c r="T126" s="21">
        <v>0.18480271270036899</v>
      </c>
      <c r="U126" s="21">
        <v>0.61802232854864403</v>
      </c>
      <c r="V126" s="21">
        <v>1.0458715596330199</v>
      </c>
      <c r="W126" s="21">
        <v>0.39675711449371198</v>
      </c>
      <c r="X126" s="21">
        <v>0</v>
      </c>
      <c r="Y126" s="21">
        <v>0</v>
      </c>
      <c r="Z126" s="21">
        <v>0</v>
      </c>
      <c r="AA126" s="21">
        <v>0</v>
      </c>
      <c r="AB126" s="21">
        <v>0</v>
      </c>
      <c r="AC126" s="21">
        <v>0</v>
      </c>
      <c r="AD126" s="21">
        <v>1.2356658446362501</v>
      </c>
      <c r="AE126" s="21">
        <v>1.7337923121055601</v>
      </c>
      <c r="AF126" s="21">
        <v>2.7456140350877098</v>
      </c>
      <c r="AG126" s="21">
        <v>2.54471544715447</v>
      </c>
      <c r="AH126" s="21">
        <v>4.8197767145135497</v>
      </c>
      <c r="AI126" s="21">
        <v>0.37694898341025301</v>
      </c>
      <c r="AJ126" s="21">
        <v>1.11716433927589E-2</v>
      </c>
      <c r="AK126" s="21">
        <v>8.1114934202583602E-3</v>
      </c>
      <c r="AL126" s="21">
        <v>1.3540115631749E-2</v>
      </c>
      <c r="AM126" s="21">
        <v>0</v>
      </c>
      <c r="AN126" s="21">
        <v>0.176373262739907</v>
      </c>
      <c r="AO126" s="21">
        <v>0.726078799249531</v>
      </c>
      <c r="AP126" s="21">
        <v>0</v>
      </c>
      <c r="AQ126" s="21">
        <v>0</v>
      </c>
      <c r="AR126" s="21">
        <v>3.6506849315068401</v>
      </c>
      <c r="AS126" s="21">
        <v>3.6506849315068401</v>
      </c>
      <c r="AT126" s="21">
        <v>0</v>
      </c>
      <c r="AU126" s="21">
        <v>14.7807122071516</v>
      </c>
      <c r="AV126" s="21">
        <v>14.7807122071516</v>
      </c>
      <c r="AW126" s="21">
        <v>31.733044606221</v>
      </c>
      <c r="AX126" s="21">
        <v>30.934600258064499</v>
      </c>
      <c r="AY126" s="21">
        <v>247.79653953488301</v>
      </c>
      <c r="AZ126" s="21">
        <v>179.91981388367699</v>
      </c>
      <c r="BA126" s="21">
        <v>179.91981388367699</v>
      </c>
      <c r="BB126" s="21">
        <v>-1.5863897568238201</v>
      </c>
      <c r="BC126" s="21">
        <v>31.733044606221</v>
      </c>
      <c r="BD126" s="21">
        <v>0</v>
      </c>
      <c r="BE126" s="21">
        <v>74.706285284036895</v>
      </c>
      <c r="BF126" s="21">
        <v>14.7807122071516</v>
      </c>
    </row>
    <row r="127" spans="1:58" x14ac:dyDescent="0.2">
      <c r="A127" s="21" t="s">
        <v>58</v>
      </c>
      <c r="B127" s="22">
        <v>34273</v>
      </c>
      <c r="C127" s="21">
        <v>1994</v>
      </c>
      <c r="D127" s="21" t="s">
        <v>120</v>
      </c>
      <c r="E127" s="21">
        <v>1.76056338028169</v>
      </c>
      <c r="F127" s="21">
        <v>1.59093692590324</v>
      </c>
      <c r="G127" s="21">
        <v>1.6533986527862799E-2</v>
      </c>
      <c r="H127" s="21">
        <v>56.571428571428498</v>
      </c>
      <c r="I127" s="21">
        <v>32.2509702457956</v>
      </c>
      <c r="J127" s="21">
        <v>88.822398817224098</v>
      </c>
      <c r="K127" s="21">
        <v>38.654592496765801</v>
      </c>
      <c r="L127" s="21">
        <v>50.167806320458297</v>
      </c>
      <c r="M127" s="21">
        <v>0.688933601609658</v>
      </c>
      <c r="N127" s="21">
        <v>0.39396378269617699</v>
      </c>
      <c r="O127" s="21">
        <v>0.41327967806840998</v>
      </c>
      <c r="P127" s="21">
        <v>0.25553319919517098</v>
      </c>
      <c r="Q127" s="21">
        <v>0.38169425511197602</v>
      </c>
      <c r="R127" s="21">
        <v>8.9411433399042506E-2</v>
      </c>
      <c r="S127" s="21">
        <v>0.116108977875297</v>
      </c>
      <c r="T127" s="21">
        <v>0.17900895959041799</v>
      </c>
      <c r="U127" s="21">
        <v>0.61830574488802303</v>
      </c>
      <c r="V127" s="21">
        <v>1.0490296220633299</v>
      </c>
      <c r="W127" s="21">
        <v>0.39396378269617699</v>
      </c>
      <c r="X127" s="21">
        <v>0</v>
      </c>
      <c r="Y127" s="21">
        <v>0</v>
      </c>
      <c r="Z127" s="21">
        <v>0</v>
      </c>
      <c r="AA127" s="21">
        <v>0</v>
      </c>
      <c r="AB127" s="21">
        <v>0</v>
      </c>
      <c r="AC127" s="21">
        <v>0</v>
      </c>
      <c r="AD127" s="21">
        <v>1.29859206436277</v>
      </c>
      <c r="AE127" s="21">
        <v>1.5909090909090899</v>
      </c>
      <c r="AF127" s="21">
        <v>2.3283132530120398</v>
      </c>
      <c r="AG127" s="21">
        <v>2.7906137184115498</v>
      </c>
      <c r="AH127" s="21">
        <v>4.4614003590664204</v>
      </c>
      <c r="AI127" s="21">
        <v>0.34990143621515002</v>
      </c>
      <c r="AJ127" s="21">
        <v>1.6684872353012199E-2</v>
      </c>
      <c r="AK127" s="21">
        <v>1.37093667154208E-2</v>
      </c>
      <c r="AL127" s="21">
        <v>5.9510112751826895E-4</v>
      </c>
      <c r="AM127" s="21">
        <v>0</v>
      </c>
      <c r="AN127" s="21">
        <v>0.30462776659959701</v>
      </c>
      <c r="AO127" s="21">
        <v>0.82166446499339496</v>
      </c>
      <c r="AP127" s="21">
        <v>0</v>
      </c>
      <c r="AQ127" s="21">
        <v>0</v>
      </c>
      <c r="AR127" s="21">
        <v>5.6074074074073996</v>
      </c>
      <c r="AS127" s="21">
        <v>5.6074074074073996</v>
      </c>
      <c r="AT127" s="21">
        <v>0</v>
      </c>
      <c r="AU127" s="21">
        <v>12.360935381239701</v>
      </c>
      <c r="AV127" s="21">
        <v>12.360935381239701</v>
      </c>
      <c r="AW127" s="21">
        <v>27.204006277665901</v>
      </c>
      <c r="AX127" s="21">
        <v>26.614943149606301</v>
      </c>
      <c r="AY127" s="21">
        <v>108.68481607717</v>
      </c>
      <c r="AZ127" s="21">
        <v>89.302451254953695</v>
      </c>
      <c r="BA127" s="21">
        <v>89.302451254953695</v>
      </c>
      <c r="BB127" s="21">
        <v>0.14970905521653499</v>
      </c>
      <c r="BC127" s="21">
        <v>27.204006277665901</v>
      </c>
      <c r="BD127" s="21">
        <v>0</v>
      </c>
      <c r="BE127" s="21">
        <v>64.726968965517202</v>
      </c>
      <c r="BF127" s="21">
        <v>12.360935381239701</v>
      </c>
    </row>
    <row r="128" spans="1:58" x14ac:dyDescent="0.2">
      <c r="A128" s="21" t="s">
        <v>58</v>
      </c>
      <c r="B128" s="22">
        <v>34181</v>
      </c>
      <c r="C128" s="21">
        <v>1993</v>
      </c>
      <c r="D128" s="21" t="s">
        <v>123</v>
      </c>
      <c r="E128" s="21">
        <v>2.2358333333333298</v>
      </c>
      <c r="F128" s="21">
        <v>2.04</v>
      </c>
      <c r="G128" s="21">
        <v>0.22666666666666599</v>
      </c>
      <c r="H128" s="21">
        <v>56.622807017543799</v>
      </c>
      <c r="I128" s="21">
        <v>32.841614906832298</v>
      </c>
      <c r="J128" s="21">
        <v>89.464421924376097</v>
      </c>
      <c r="K128" s="21">
        <v>34.518633540372598</v>
      </c>
      <c r="L128" s="21">
        <v>54.9457883840034</v>
      </c>
      <c r="M128" s="21">
        <v>0.68615984405457997</v>
      </c>
      <c r="N128" s="21">
        <v>0.40009746588693901</v>
      </c>
      <c r="O128" s="21">
        <v>0.41959064327485301</v>
      </c>
      <c r="P128" s="21">
        <v>0.26218323586744602</v>
      </c>
      <c r="Q128" s="21">
        <v>0.375145180023228</v>
      </c>
      <c r="R128" s="21">
        <v>9.0389784946236507E-2</v>
      </c>
      <c r="S128" s="21">
        <v>0.11321548821548801</v>
      </c>
      <c r="T128" s="21">
        <v>0.17276936026935999</v>
      </c>
      <c r="U128" s="21">
        <v>0.62485481997677095</v>
      </c>
      <c r="V128" s="21">
        <v>1.04872107186358</v>
      </c>
      <c r="W128" s="21">
        <v>0.40009746588693901</v>
      </c>
      <c r="X128" s="21">
        <v>0</v>
      </c>
      <c r="Y128" s="21">
        <v>0</v>
      </c>
      <c r="Z128" s="21">
        <v>0</v>
      </c>
      <c r="AA128" s="21">
        <v>0</v>
      </c>
      <c r="AB128" s="21">
        <v>0</v>
      </c>
      <c r="AC128" s="21">
        <v>0</v>
      </c>
      <c r="AD128" s="21">
        <v>1.2525252525252499</v>
      </c>
      <c r="AE128" s="21">
        <v>1.58946553059643</v>
      </c>
      <c r="AF128" s="21">
        <v>2.6072874493927101</v>
      </c>
      <c r="AG128" s="21">
        <v>2.74042553191489</v>
      </c>
      <c r="AH128" s="21">
        <v>4.2135523613963004</v>
      </c>
      <c r="AI128" s="21">
        <v>0.344758064516129</v>
      </c>
      <c r="AJ128" s="21">
        <v>9.4448720995817595E-3</v>
      </c>
      <c r="AK128" s="21">
        <v>7.8042135658515904E-3</v>
      </c>
      <c r="AL128" s="21">
        <v>4.0203524430144598E-3</v>
      </c>
      <c r="AM128" s="21">
        <v>0</v>
      </c>
      <c r="AN128" s="21">
        <v>0.31140350877192902</v>
      </c>
      <c r="AO128" s="21">
        <v>0.82629107981220595</v>
      </c>
      <c r="AP128" s="21">
        <v>0</v>
      </c>
      <c r="AQ128" s="21">
        <v>0</v>
      </c>
      <c r="AR128" s="21">
        <v>5.7567567567567499</v>
      </c>
      <c r="AS128" s="21">
        <v>5.7567567567567499</v>
      </c>
      <c r="AT128" s="21">
        <v>0</v>
      </c>
      <c r="AU128" s="21">
        <v>20.5017454545454</v>
      </c>
      <c r="AV128" s="21">
        <v>20.5017454545454</v>
      </c>
      <c r="AW128" s="21">
        <v>47.477726315789397</v>
      </c>
      <c r="AX128" s="21">
        <v>45.271512267657997</v>
      </c>
      <c r="AY128" s="21">
        <v>184.51570909090901</v>
      </c>
      <c r="AZ128" s="21">
        <v>152.46368450704199</v>
      </c>
      <c r="BA128" s="21">
        <v>152.46368450704199</v>
      </c>
      <c r="BB128" s="21">
        <v>-1.6168397238449199</v>
      </c>
      <c r="BC128" s="21">
        <v>47.477726315789397</v>
      </c>
      <c r="BD128" s="21">
        <v>0</v>
      </c>
      <c r="BE128" s="21">
        <v>113.761468852459</v>
      </c>
      <c r="BF128" s="21">
        <v>20.5017454545454</v>
      </c>
    </row>
    <row r="129" spans="1:58" x14ac:dyDescent="0.2">
      <c r="A129" s="21" t="s">
        <v>58</v>
      </c>
      <c r="B129" s="22">
        <v>34089</v>
      </c>
      <c r="C129" s="21">
        <v>1993</v>
      </c>
      <c r="D129" s="21" t="s">
        <v>122</v>
      </c>
      <c r="E129" s="21">
        <v>2.7798913043478199</v>
      </c>
      <c r="F129" s="21">
        <v>2.58423913043478</v>
      </c>
      <c r="G129" s="21">
        <v>0.404891304347826</v>
      </c>
      <c r="H129" s="21">
        <v>58.364269141531302</v>
      </c>
      <c r="I129" s="21">
        <v>37.312859884836797</v>
      </c>
      <c r="J129" s="21">
        <v>95.677129026368107</v>
      </c>
      <c r="K129" s="21">
        <v>37.831094049904003</v>
      </c>
      <c r="L129" s="21">
        <v>57.846034976464097</v>
      </c>
      <c r="M129" s="21">
        <v>0.69779582366589299</v>
      </c>
      <c r="N129" s="21">
        <v>0.41357308584686697</v>
      </c>
      <c r="O129" s="21">
        <v>0.429814385150812</v>
      </c>
      <c r="P129" s="21">
        <v>0.268561484918793</v>
      </c>
      <c r="Q129" s="21">
        <v>0.37516869095816402</v>
      </c>
      <c r="R129" s="21">
        <v>9.0980546276282104E-2</v>
      </c>
      <c r="S129" s="21">
        <v>0.11618569636135501</v>
      </c>
      <c r="T129" s="21">
        <v>0.17892095357590901</v>
      </c>
      <c r="U129" s="21">
        <v>0.62483130904183504</v>
      </c>
      <c r="V129" s="21">
        <v>1.0392706872370201</v>
      </c>
      <c r="W129" s="21">
        <v>0.41357308584686697</v>
      </c>
      <c r="X129" s="21">
        <v>0</v>
      </c>
      <c r="Y129" s="21">
        <v>0</v>
      </c>
      <c r="Z129" s="21">
        <v>0</v>
      </c>
      <c r="AA129" s="21">
        <v>0</v>
      </c>
      <c r="AB129" s="21">
        <v>0</v>
      </c>
      <c r="AC129" s="21">
        <v>0</v>
      </c>
      <c r="AD129" s="21">
        <v>1.2770388958594701</v>
      </c>
      <c r="AE129" s="21">
        <v>1.54203935599284</v>
      </c>
      <c r="AF129" s="21">
        <v>2.3789954337899499</v>
      </c>
      <c r="AG129" s="21">
        <v>2.4120370370370301</v>
      </c>
      <c r="AH129" s="21">
        <v>4.2358722358722298</v>
      </c>
      <c r="AI129" s="21">
        <v>0.33876989585380202</v>
      </c>
      <c r="AJ129" s="21">
        <v>1.3369330453563699E-2</v>
      </c>
      <c r="AK129" s="21">
        <v>1.10367170626349E-2</v>
      </c>
      <c r="AL129" s="21">
        <v>9.6544276457883292E-3</v>
      </c>
      <c r="AM129" s="21">
        <v>0</v>
      </c>
      <c r="AN129" s="21">
        <v>0.35904872389791098</v>
      </c>
      <c r="AO129" s="21">
        <v>0.82552504038772201</v>
      </c>
      <c r="AP129" s="21">
        <v>0</v>
      </c>
      <c r="AQ129" s="21">
        <v>0</v>
      </c>
      <c r="AR129" s="21">
        <v>5.7314814814814801</v>
      </c>
      <c r="AS129" s="21">
        <v>5.7314814814814801</v>
      </c>
      <c r="AT129" s="21">
        <v>0</v>
      </c>
      <c r="AU129" s="21">
        <v>13.3613550815558</v>
      </c>
      <c r="AV129" s="21">
        <v>13.3613550815558</v>
      </c>
      <c r="AW129" s="21">
        <v>30.884570765661199</v>
      </c>
      <c r="AX129" s="21">
        <v>28.749999999999901</v>
      </c>
      <c r="AY129" s="21">
        <v>104.197651663405</v>
      </c>
      <c r="AZ129" s="21">
        <v>86.017770597738206</v>
      </c>
      <c r="BA129" s="21">
        <v>86.017770597738206</v>
      </c>
      <c r="BB129" s="21">
        <v>0</v>
      </c>
      <c r="BC129" s="21">
        <v>30.884570765661199</v>
      </c>
      <c r="BD129" s="21">
        <v>0</v>
      </c>
      <c r="BE129" s="21">
        <v>70.116865869853896</v>
      </c>
      <c r="BF129" s="21">
        <v>13.3613550815558</v>
      </c>
    </row>
    <row r="130" spans="1:58" x14ac:dyDescent="0.2">
      <c r="A130" s="21" t="s">
        <v>58</v>
      </c>
      <c r="B130" s="22">
        <v>34000</v>
      </c>
      <c r="C130" s="21">
        <v>1993</v>
      </c>
      <c r="D130" s="21" t="s">
        <v>121</v>
      </c>
      <c r="E130" s="21">
        <v>3.8782608695652101</v>
      </c>
      <c r="F130" s="21">
        <v>3.6807453416148999</v>
      </c>
      <c r="G130" s="21">
        <v>0.75279503105589995</v>
      </c>
      <c r="H130" s="21">
        <v>60.599586492074401</v>
      </c>
      <c r="I130" s="21">
        <v>33.2018561484918</v>
      </c>
      <c r="J130" s="21">
        <v>93.801442640566293</v>
      </c>
      <c r="K130" s="21">
        <v>41.136890951276101</v>
      </c>
      <c r="L130" s="21">
        <v>52.664551689290199</v>
      </c>
      <c r="M130" s="21">
        <v>0.70296347346657395</v>
      </c>
      <c r="N130" s="21">
        <v>0.41144038594073001</v>
      </c>
      <c r="O130" s="21">
        <v>0.42660234321157797</v>
      </c>
      <c r="P130" s="21">
        <v>0.26671261199172902</v>
      </c>
      <c r="Q130" s="21">
        <v>0.37479806138933702</v>
      </c>
      <c r="R130" s="21">
        <v>9.1080254177453496E-2</v>
      </c>
      <c r="S130" s="21">
        <v>0.112369337979094</v>
      </c>
      <c r="T130" s="21">
        <v>0.17334494773519099</v>
      </c>
      <c r="U130" s="21">
        <v>0.62520193861066198</v>
      </c>
      <c r="V130" s="21">
        <v>1.0368509212730299</v>
      </c>
      <c r="W130" s="21">
        <v>0.41144038594073001</v>
      </c>
      <c r="X130" s="21">
        <v>0</v>
      </c>
      <c r="Y130" s="21">
        <v>0</v>
      </c>
      <c r="Z130" s="21">
        <v>0</v>
      </c>
      <c r="AA130" s="21">
        <v>0</v>
      </c>
      <c r="AB130" s="21">
        <v>0</v>
      </c>
      <c r="AC130" s="21">
        <v>0</v>
      </c>
      <c r="AD130" s="21">
        <v>1.2337398373983699</v>
      </c>
      <c r="AE130" s="21">
        <v>1.4851586489252799</v>
      </c>
      <c r="AF130" s="21">
        <v>2.1878172588832401</v>
      </c>
      <c r="AG130" s="21">
        <v>2.7106918238993698</v>
      </c>
      <c r="AH130" s="21">
        <v>4.2928994082840202</v>
      </c>
      <c r="AI130" s="21">
        <v>0.34149211579195099</v>
      </c>
      <c r="AJ130" s="21">
        <v>4.5219638242894001E-3</v>
      </c>
      <c r="AK130" s="21">
        <v>3.2299741602067099E-3</v>
      </c>
      <c r="AL130" s="21">
        <v>1.56589147286821E-2</v>
      </c>
      <c r="AM130" s="21">
        <v>0</v>
      </c>
      <c r="AN130" s="21">
        <v>0.120606478290833</v>
      </c>
      <c r="AO130" s="21">
        <v>0.71428571428571397</v>
      </c>
      <c r="AP130" s="21">
        <v>0</v>
      </c>
      <c r="AQ130" s="21">
        <v>0</v>
      </c>
      <c r="AR130" s="21">
        <v>3.5</v>
      </c>
      <c r="AS130" s="21">
        <v>3.5</v>
      </c>
      <c r="AT130" s="21">
        <v>0</v>
      </c>
      <c r="AU130" s="21">
        <v>14.1585365853658</v>
      </c>
      <c r="AV130" s="21">
        <v>14.1585365853658</v>
      </c>
      <c r="AW130" s="21">
        <v>33.6057891109579</v>
      </c>
      <c r="AX130" s="21">
        <v>31.5</v>
      </c>
      <c r="AY130" s="21">
        <v>390.096</v>
      </c>
      <c r="AZ130" s="21">
        <v>278.64</v>
      </c>
      <c r="BA130" s="21">
        <v>278.64</v>
      </c>
      <c r="BB130" s="21">
        <v>0</v>
      </c>
      <c r="BC130" s="21">
        <v>33.6057891109579</v>
      </c>
      <c r="BD130" s="21">
        <v>0</v>
      </c>
      <c r="BE130" s="21">
        <v>76.438095238095201</v>
      </c>
      <c r="BF130" s="21">
        <v>14.1585365853658</v>
      </c>
    </row>
    <row r="131" spans="1:58" x14ac:dyDescent="0.2">
      <c r="A131" s="21" t="s">
        <v>58</v>
      </c>
      <c r="B131" s="22">
        <v>33908</v>
      </c>
      <c r="C131" s="21">
        <v>1993</v>
      </c>
      <c r="D131" s="21" t="s">
        <v>120</v>
      </c>
      <c r="E131" s="21">
        <v>3.3139810426540199</v>
      </c>
      <c r="F131" s="21">
        <v>3.2061611374407502</v>
      </c>
      <c r="G131" s="21">
        <v>0.51421800947867302</v>
      </c>
      <c r="H131" s="21">
        <v>52.761075949366997</v>
      </c>
      <c r="I131" s="21">
        <v>21.84</v>
      </c>
      <c r="J131" s="21">
        <v>74.601075949367001</v>
      </c>
      <c r="K131" s="21">
        <v>33.840000000000003</v>
      </c>
      <c r="L131" s="21">
        <v>40.761075949366997</v>
      </c>
      <c r="M131" s="21">
        <v>0.703322784810126</v>
      </c>
      <c r="N131" s="21">
        <v>0.398734177215189</v>
      </c>
      <c r="O131" s="21">
        <v>0.42009493670886</v>
      </c>
      <c r="P131" s="21">
        <v>0.262658227848101</v>
      </c>
      <c r="Q131" s="21">
        <v>0.37476459510357801</v>
      </c>
      <c r="R131" s="21">
        <v>8.8960342979635496E-2</v>
      </c>
      <c r="S131" s="21">
        <v>0.11495844875346201</v>
      </c>
      <c r="T131" s="21">
        <v>0.17451523545706299</v>
      </c>
      <c r="U131" s="21">
        <v>0.62523540489642104</v>
      </c>
      <c r="V131" s="21">
        <v>1.0535714285714199</v>
      </c>
      <c r="W131" s="21">
        <v>0.398734177215189</v>
      </c>
      <c r="X131" s="21">
        <v>0</v>
      </c>
      <c r="Y131" s="21">
        <v>0</v>
      </c>
      <c r="Z131" s="21">
        <v>0</v>
      </c>
      <c r="AA131" s="21">
        <v>0</v>
      </c>
      <c r="AB131" s="21">
        <v>0</v>
      </c>
      <c r="AC131" s="21">
        <v>0</v>
      </c>
      <c r="AD131" s="21">
        <v>1.29224376731301</v>
      </c>
      <c r="AE131" s="21">
        <v>1.70580296896086</v>
      </c>
      <c r="AF131" s="21">
        <v>2.6595744680851001</v>
      </c>
      <c r="AG131" s="21">
        <v>4.1208791208791196</v>
      </c>
      <c r="AH131" s="21">
        <v>3.9376947040498398</v>
      </c>
      <c r="AI131" s="21">
        <v>0.338692390139335</v>
      </c>
      <c r="AJ131" s="21">
        <v>9.8493975903614396E-3</v>
      </c>
      <c r="AK131" s="21">
        <v>7.7409638554216797E-3</v>
      </c>
      <c r="AL131" s="21">
        <v>1.3072289156626501E-2</v>
      </c>
      <c r="AM131" s="21">
        <v>0</v>
      </c>
      <c r="AN131" s="21">
        <v>0.258702531645569</v>
      </c>
      <c r="AO131" s="21">
        <v>0.78593272171253803</v>
      </c>
      <c r="AP131" s="21">
        <v>0</v>
      </c>
      <c r="AQ131" s="21">
        <v>0</v>
      </c>
      <c r="AR131" s="21">
        <v>4.6714285714285699</v>
      </c>
      <c r="AS131" s="21">
        <v>4.6714285714285699</v>
      </c>
      <c r="AT131" s="21">
        <v>0</v>
      </c>
      <c r="AU131" s="21">
        <v>9.5799473684210508</v>
      </c>
      <c r="AV131" s="21">
        <v>9.5799473684210508</v>
      </c>
      <c r="AW131" s="21">
        <v>21.888360759493601</v>
      </c>
      <c r="AX131" s="21">
        <v>20.833499999999901</v>
      </c>
      <c r="AY131" s="21">
        <v>107.653260700389</v>
      </c>
      <c r="AZ131" s="21">
        <v>84.608220183486196</v>
      </c>
      <c r="BA131" s="21">
        <v>84.608220183486196</v>
      </c>
      <c r="BB131" s="21">
        <v>0.35473256756756699</v>
      </c>
      <c r="BC131" s="21">
        <v>21.888360759493601</v>
      </c>
      <c r="BD131" s="21">
        <v>0</v>
      </c>
      <c r="BE131" s="21">
        <v>50.997917602996203</v>
      </c>
      <c r="BF131" s="21">
        <v>9.5799473684210508</v>
      </c>
    </row>
    <row r="132" spans="1:58" x14ac:dyDescent="0.2">
      <c r="A132" s="21" t="s">
        <v>58</v>
      </c>
      <c r="B132" s="22">
        <v>33816</v>
      </c>
      <c r="C132" s="21">
        <v>1992</v>
      </c>
      <c r="D132" s="21" t="s">
        <v>123</v>
      </c>
      <c r="E132" s="21">
        <v>3.1558109833971901</v>
      </c>
      <c r="F132" s="21">
        <v>3.03959131545338</v>
      </c>
      <c r="G132" s="21">
        <v>0.51085568326947595</v>
      </c>
      <c r="H132" s="21">
        <v>52.276422764227597</v>
      </c>
      <c r="I132" s="21">
        <v>24.375</v>
      </c>
      <c r="J132" s="21">
        <v>76.651422764227604</v>
      </c>
      <c r="K132" s="21">
        <v>43.660714285714199</v>
      </c>
      <c r="L132" s="21">
        <v>32.990708478513298</v>
      </c>
      <c r="M132" s="21">
        <v>0.69647696476964704</v>
      </c>
      <c r="N132" s="21">
        <v>0.37669376693766898</v>
      </c>
      <c r="O132" s="21">
        <v>0.39747064137308002</v>
      </c>
      <c r="P132" s="21">
        <v>0.24661246612466101</v>
      </c>
      <c r="Q132" s="21">
        <v>0.37954545454545402</v>
      </c>
      <c r="R132" s="21">
        <v>8.4285273232479099E-2</v>
      </c>
      <c r="S132" s="21">
        <v>0.11115635179152999</v>
      </c>
      <c r="T132" s="21">
        <v>0.169788273615635</v>
      </c>
      <c r="U132" s="21">
        <v>0.62045454545454504</v>
      </c>
      <c r="V132" s="21">
        <v>1.0551558752997601</v>
      </c>
      <c r="W132" s="21">
        <v>0.37669376693766898</v>
      </c>
      <c r="X132" s="21">
        <v>0</v>
      </c>
      <c r="Y132" s="21">
        <v>0</v>
      </c>
      <c r="Z132" s="21">
        <v>0</v>
      </c>
      <c r="AA132" s="21">
        <v>0</v>
      </c>
      <c r="AB132" s="21">
        <v>0</v>
      </c>
      <c r="AC132" s="21">
        <v>0</v>
      </c>
      <c r="AD132" s="21">
        <v>1.31881107491856</v>
      </c>
      <c r="AE132" s="21">
        <v>1.7216174183514701</v>
      </c>
      <c r="AF132" s="21">
        <v>2.0613496932515298</v>
      </c>
      <c r="AG132" s="21">
        <v>3.6923076923076898</v>
      </c>
      <c r="AH132" s="21">
        <v>3.9535714285714199</v>
      </c>
      <c r="AI132" s="21">
        <v>0.341772151898734</v>
      </c>
      <c r="AJ132" s="21">
        <v>8.4187699714501907E-3</v>
      </c>
      <c r="AK132" s="21">
        <v>7.0079321465643003E-3</v>
      </c>
      <c r="AL132" s="21">
        <v>9.2513955730221895E-3</v>
      </c>
      <c r="AM132" s="21">
        <v>0</v>
      </c>
      <c r="AN132" s="21">
        <v>0.32881662149954799</v>
      </c>
      <c r="AO132" s="21">
        <v>0.83241758241758201</v>
      </c>
      <c r="AP132" s="21">
        <v>0</v>
      </c>
      <c r="AQ132" s="21">
        <v>0</v>
      </c>
      <c r="AR132" s="21">
        <v>5.9672131147540899</v>
      </c>
      <c r="AS132" s="21">
        <v>5.9672131147540899</v>
      </c>
      <c r="AT132" s="21">
        <v>0</v>
      </c>
      <c r="AU132" s="21">
        <v>13.0507645104234</v>
      </c>
      <c r="AV132" s="21">
        <v>13.0507645104234</v>
      </c>
      <c r="AW132" s="21">
        <v>28.954541678048699</v>
      </c>
      <c r="AX132" s="21">
        <v>29.352268898901102</v>
      </c>
      <c r="AY132" s="21">
        <v>105.784414645544</v>
      </c>
      <c r="AZ132" s="21">
        <v>88.056806696703305</v>
      </c>
      <c r="BA132" s="21">
        <v>88.056806696703305</v>
      </c>
      <c r="BB132" s="21">
        <v>-0.79330456483516398</v>
      </c>
      <c r="BC132" s="21">
        <v>28.954541678048699</v>
      </c>
      <c r="BD132" s="21">
        <v>0</v>
      </c>
      <c r="BE132" s="21">
        <v>72.597884489908196</v>
      </c>
      <c r="BF132" s="21">
        <v>13.0507645104234</v>
      </c>
    </row>
    <row r="133" spans="1:58" x14ac:dyDescent="0.2">
      <c r="A133" s="21" t="s">
        <v>58</v>
      </c>
      <c r="B133" s="22">
        <v>33724</v>
      </c>
      <c r="C133" s="21">
        <v>1992</v>
      </c>
      <c r="D133" s="21" t="s">
        <v>122</v>
      </c>
      <c r="E133" s="21">
        <v>3.5773195876288599</v>
      </c>
      <c r="F133" s="21">
        <v>3.45189003436426</v>
      </c>
      <c r="G133" s="21">
        <v>0.42439862542955298</v>
      </c>
      <c r="H133" s="21">
        <v>159.71553610503199</v>
      </c>
      <c r="I133" s="21">
        <v>24.243542435424299</v>
      </c>
      <c r="J133" s="21">
        <v>183.959078540457</v>
      </c>
      <c r="K133" s="21">
        <v>44.8339483394833</v>
      </c>
      <c r="L133" s="21">
        <v>139.12513020097299</v>
      </c>
      <c r="M133" s="21">
        <v>0.70350109409190298</v>
      </c>
      <c r="N133" s="21">
        <v>0.39277899343544798</v>
      </c>
      <c r="O133" s="21">
        <v>0.40919037199124703</v>
      </c>
      <c r="P133" s="21">
        <v>0.25382932166301903</v>
      </c>
      <c r="Q133" s="21">
        <v>0.37967914438502598</v>
      </c>
      <c r="R133" s="21">
        <v>8.7349397590361394E-2</v>
      </c>
      <c r="S133" s="21">
        <v>0.11207729468598999</v>
      </c>
      <c r="T133" s="21">
        <v>0.17309546769527401</v>
      </c>
      <c r="U133" s="21">
        <v>0.62032085561497297</v>
      </c>
      <c r="V133" s="21">
        <v>1.04178272980501</v>
      </c>
      <c r="W133" s="21">
        <v>0.39277899343544798</v>
      </c>
      <c r="X133" s="21">
        <v>2.2590361445783101E-3</v>
      </c>
      <c r="Y133" s="21">
        <v>2.8985507246376799E-3</v>
      </c>
      <c r="Z133" s="21">
        <v>0</v>
      </c>
      <c r="AA133" s="21">
        <v>2.8901734104046198E-3</v>
      </c>
      <c r="AB133" s="21">
        <v>0</v>
      </c>
      <c r="AC133" s="21">
        <v>51.3333333333333</v>
      </c>
      <c r="AD133" s="21">
        <v>1.2830917874396099</v>
      </c>
      <c r="AE133" s="21">
        <v>0.56350184956843397</v>
      </c>
      <c r="AF133" s="21">
        <v>2.0074074074074</v>
      </c>
      <c r="AG133" s="21">
        <v>3.7123287671232799</v>
      </c>
      <c r="AH133" s="21">
        <v>3.8565400843881799</v>
      </c>
      <c r="AI133" s="21">
        <v>0.344126506024096</v>
      </c>
      <c r="AJ133" s="21">
        <v>9.0855457227138597E-3</v>
      </c>
      <c r="AK133" s="21">
        <v>7.2861356932153298E-3</v>
      </c>
      <c r="AL133" s="21">
        <v>7.2861356932153298E-3</v>
      </c>
      <c r="AM133" s="21">
        <v>0</v>
      </c>
      <c r="AN133" s="21">
        <v>0.33698030634573301</v>
      </c>
      <c r="AO133" s="21">
        <v>0.80194805194805197</v>
      </c>
      <c r="AP133" s="21">
        <v>51.3333333333333</v>
      </c>
      <c r="AQ133" s="21">
        <v>51.3333333333333</v>
      </c>
      <c r="AR133" s="21">
        <v>5.0491803278688501</v>
      </c>
      <c r="AS133" s="21">
        <v>5.0491803278688501</v>
      </c>
      <c r="AT133" s="21">
        <v>0</v>
      </c>
      <c r="AU133" s="21">
        <v>8.3022246376811601</v>
      </c>
      <c r="AV133" s="21">
        <v>8.3022246376811601</v>
      </c>
      <c r="AW133" s="21">
        <v>18.802631291028401</v>
      </c>
      <c r="AX133" s="21">
        <v>18.518970905172399</v>
      </c>
      <c r="AY133" s="21">
        <v>69.577348178137598</v>
      </c>
      <c r="AZ133" s="21">
        <v>55.797418831168798</v>
      </c>
      <c r="BA133" s="21">
        <v>55.797418831168798</v>
      </c>
      <c r="BB133" s="21">
        <v>0</v>
      </c>
      <c r="BC133" s="21">
        <v>18.802631291028401</v>
      </c>
      <c r="BD133" s="21">
        <v>0</v>
      </c>
      <c r="BE133" s="21">
        <v>44.474028871390999</v>
      </c>
      <c r="BF133" s="21">
        <v>8.3022246376811601</v>
      </c>
    </row>
    <row r="134" spans="1:58" x14ac:dyDescent="0.2">
      <c r="A134" s="21" t="s">
        <v>58</v>
      </c>
      <c r="B134" s="22">
        <v>33634</v>
      </c>
      <c r="C134" s="21">
        <v>1992</v>
      </c>
      <c r="D134" s="21" t="s">
        <v>121</v>
      </c>
      <c r="E134" s="21">
        <v>4.4164810690423097</v>
      </c>
      <c r="F134" s="21">
        <v>4.2850779510022203</v>
      </c>
      <c r="G134" s="21">
        <v>0.89755011135857399</v>
      </c>
      <c r="H134" s="21">
        <v>43.783783783783697</v>
      </c>
      <c r="I134" s="21">
        <v>23.289473684210499</v>
      </c>
      <c r="J134" s="21">
        <v>67.073257467994296</v>
      </c>
      <c r="K134" s="21">
        <v>42.236842105263101</v>
      </c>
      <c r="L134" s="21">
        <v>24.836415362731099</v>
      </c>
      <c r="M134" s="21">
        <v>0.69189189189189104</v>
      </c>
      <c r="N134" s="21">
        <v>0.38513513513513498</v>
      </c>
      <c r="O134" s="21">
        <v>0.40135135135135103</v>
      </c>
      <c r="P134" s="21">
        <v>0.248648648648648</v>
      </c>
      <c r="Q134" s="21">
        <v>0.38047138047138002</v>
      </c>
      <c r="R134" s="21">
        <v>8.4210526315789402E-2</v>
      </c>
      <c r="S134" s="21">
        <v>0.106174264281592</v>
      </c>
      <c r="T134" s="21">
        <v>0.164170506912442</v>
      </c>
      <c r="U134" s="21">
        <v>0.61952861952861904</v>
      </c>
      <c r="V134" s="21">
        <v>1.04210526315789</v>
      </c>
      <c r="W134" s="21">
        <v>0.38513513513513498</v>
      </c>
      <c r="X134" s="21">
        <v>7.7803203661327199E-3</v>
      </c>
      <c r="Y134" s="21">
        <v>9.8095787651471394E-3</v>
      </c>
      <c r="Z134" s="21">
        <v>0</v>
      </c>
      <c r="AA134" s="21">
        <v>9.71428571428571E-3</v>
      </c>
      <c r="AB134" s="21">
        <v>0</v>
      </c>
      <c r="AC134" s="21">
        <v>16.294117647058801</v>
      </c>
      <c r="AD134" s="21">
        <v>1.2608193883439101</v>
      </c>
      <c r="AE134" s="21">
        <v>2.05555555555555</v>
      </c>
      <c r="AF134" s="21">
        <v>2.1308411214953198</v>
      </c>
      <c r="AG134" s="21">
        <v>3.8644067796610102</v>
      </c>
      <c r="AH134" s="21">
        <v>3.77551020408163</v>
      </c>
      <c r="AI134" s="21">
        <v>0.338672768878718</v>
      </c>
      <c r="AJ134" s="21">
        <v>6.6185543165876697E-3</v>
      </c>
      <c r="AK134" s="21">
        <v>5.4716568176843899E-3</v>
      </c>
      <c r="AL134" s="21">
        <v>9.6291602512087807E-3</v>
      </c>
      <c r="AM134" s="21">
        <v>0</v>
      </c>
      <c r="AN134" s="21">
        <v>0.374324324324324</v>
      </c>
      <c r="AO134" s="21">
        <v>0.82671480144404297</v>
      </c>
      <c r="AP134" s="21">
        <v>16.294117647058801</v>
      </c>
      <c r="AQ134" s="21">
        <v>16.294117647058801</v>
      </c>
      <c r="AR134" s="21">
        <v>5.7708333333333304</v>
      </c>
      <c r="AS134" s="21">
        <v>5.7708333333333304</v>
      </c>
      <c r="AT134" s="21">
        <v>0</v>
      </c>
      <c r="AU134" s="21">
        <v>12.5993235939988</v>
      </c>
      <c r="AV134" s="21">
        <v>12.5993235939988</v>
      </c>
      <c r="AW134" s="21">
        <v>29.506253768108099</v>
      </c>
      <c r="AX134" s="21">
        <v>29.666613842934701</v>
      </c>
      <c r="AY134" s="21">
        <v>95.347719600000005</v>
      </c>
      <c r="AZ134" s="21">
        <v>78.825371077256307</v>
      </c>
      <c r="BA134" s="21">
        <v>78.825371077256307</v>
      </c>
      <c r="BB134" s="21">
        <v>0</v>
      </c>
      <c r="BC134" s="21">
        <v>29.506253768108099</v>
      </c>
      <c r="BD134" s="21">
        <v>0</v>
      </c>
      <c r="BE134" s="21">
        <v>71.021946319205298</v>
      </c>
      <c r="BF134" s="21">
        <v>12.5993235939988</v>
      </c>
    </row>
    <row r="135" spans="1:58" x14ac:dyDescent="0.2">
      <c r="A135" s="21" t="s">
        <v>58</v>
      </c>
      <c r="B135" s="22">
        <v>33542</v>
      </c>
      <c r="C135" s="21">
        <v>1992</v>
      </c>
      <c r="D135" s="21" t="s">
        <v>120</v>
      </c>
      <c r="E135" s="21">
        <v>4.4005167958656299</v>
      </c>
      <c r="F135" s="21">
        <v>4.2377260981912102</v>
      </c>
      <c r="G135" s="21">
        <v>1.03359173126614</v>
      </c>
      <c r="H135" s="21">
        <v>48.254716981131999</v>
      </c>
      <c r="I135" s="21">
        <v>27</v>
      </c>
      <c r="J135" s="21">
        <v>75.254716981132006</v>
      </c>
      <c r="K135" s="21">
        <v>38.571428571428498</v>
      </c>
      <c r="L135" s="21">
        <v>36.683288409703501</v>
      </c>
      <c r="M135" s="21">
        <v>0.66981132075471606</v>
      </c>
      <c r="N135" s="21">
        <v>0.36792452830188599</v>
      </c>
      <c r="O135" s="21">
        <v>0.393081761006289</v>
      </c>
      <c r="P135" s="21">
        <v>0.24371069182389901</v>
      </c>
      <c r="Q135" s="21">
        <v>0.38</v>
      </c>
      <c r="R135" s="21">
        <v>8.2710779082177097E-2</v>
      </c>
      <c r="S135" s="21">
        <v>0.104517869184086</v>
      </c>
      <c r="T135" s="21">
        <v>0.157363819771351</v>
      </c>
      <c r="U135" s="21">
        <v>0.62</v>
      </c>
      <c r="V135" s="21">
        <v>1.0683760683760599</v>
      </c>
      <c r="W135" s="21">
        <v>0.36792452830188599</v>
      </c>
      <c r="X135" s="21">
        <v>1.0138740661686199E-2</v>
      </c>
      <c r="Y135" s="21">
        <v>1.28118678354686E-2</v>
      </c>
      <c r="Z135" s="21">
        <v>0</v>
      </c>
      <c r="AA135" s="21">
        <v>1.26498002663115E-2</v>
      </c>
      <c r="AB135" s="21">
        <v>0</v>
      </c>
      <c r="AC135" s="21">
        <v>16.105263157894701</v>
      </c>
      <c r="AD135" s="21">
        <v>1.26365475387727</v>
      </c>
      <c r="AE135" s="21">
        <v>1.86510263929618</v>
      </c>
      <c r="AF135" s="21">
        <v>2.3333333333333299</v>
      </c>
      <c r="AG135" s="21">
        <v>3.3333333333333299</v>
      </c>
      <c r="AH135" s="21">
        <v>3.8780487804877999</v>
      </c>
      <c r="AI135" s="21">
        <v>0.339381003201707</v>
      </c>
      <c r="AJ135" s="21">
        <v>7.3114715555083996E-3</v>
      </c>
      <c r="AK135" s="21">
        <v>6.21236145239276E-3</v>
      </c>
      <c r="AL135" s="21">
        <v>9.55747915752732E-3</v>
      </c>
      <c r="AM135" s="21">
        <v>0</v>
      </c>
      <c r="AN135" s="21">
        <v>0.48113207547169801</v>
      </c>
      <c r="AO135" s="21">
        <v>0.84967320261437895</v>
      </c>
      <c r="AP135" s="21">
        <v>16.105263157894701</v>
      </c>
      <c r="AQ135" s="21">
        <v>16.105263157894701</v>
      </c>
      <c r="AR135" s="21">
        <v>6.6521739130434696</v>
      </c>
      <c r="AS135" s="21">
        <v>6.6521739130434696</v>
      </c>
      <c r="AT135" s="21">
        <v>0</v>
      </c>
      <c r="AU135" s="21">
        <v>9.5542873513148994</v>
      </c>
      <c r="AV135" s="21">
        <v>9.5542873513148994</v>
      </c>
      <c r="AW135" s="21">
        <v>22.278314688679199</v>
      </c>
      <c r="AX135" s="21">
        <v>22.853238938709602</v>
      </c>
      <c r="AY135" s="21">
        <v>54.496185161538399</v>
      </c>
      <c r="AZ135" s="21">
        <v>46.303948176470499</v>
      </c>
      <c r="BA135" s="21">
        <v>46.303948176470499</v>
      </c>
      <c r="BB135" s="21">
        <v>0.107544653829222</v>
      </c>
      <c r="BC135" s="21">
        <v>22.278314688679199</v>
      </c>
      <c r="BD135" s="21">
        <v>0</v>
      </c>
      <c r="BE135" s="21">
        <v>56.740774246913503</v>
      </c>
      <c r="BF135" s="21">
        <v>9.5542873513148994</v>
      </c>
    </row>
    <row r="136" spans="1:58" x14ac:dyDescent="0.2">
      <c r="A136" s="21" t="s">
        <v>58</v>
      </c>
      <c r="B136" s="22">
        <v>33450</v>
      </c>
      <c r="C136" s="21">
        <v>1991</v>
      </c>
      <c r="D136" s="21" t="s">
        <v>123</v>
      </c>
      <c r="E136" s="21">
        <v>5.36121673003802</v>
      </c>
      <c r="F136" s="21">
        <v>5.12927756653992</v>
      </c>
      <c r="G136" s="21">
        <v>1.53231939163498</v>
      </c>
      <c r="H136" s="21">
        <v>54.982394366197099</v>
      </c>
      <c r="I136" s="21">
        <v>30</v>
      </c>
      <c r="J136" s="21">
        <v>84.982394366197099</v>
      </c>
      <c r="K136" s="21">
        <v>37.868852459016303</v>
      </c>
      <c r="L136" s="21">
        <v>47.113541907180696</v>
      </c>
      <c r="M136" s="21">
        <v>0.67781690140844997</v>
      </c>
      <c r="N136" s="21">
        <v>0.35035211267605598</v>
      </c>
      <c r="O136" s="21">
        <v>0.375</v>
      </c>
      <c r="P136" s="21">
        <v>0.23239436619718301</v>
      </c>
      <c r="Q136" s="21">
        <v>0.38028169014084501</v>
      </c>
      <c r="R136" s="21">
        <v>8.56586632057105E-2</v>
      </c>
      <c r="S136" s="21">
        <v>0.103529411764705</v>
      </c>
      <c r="T136" s="21">
        <v>0.15571205007824701</v>
      </c>
      <c r="U136" s="21">
        <v>0.61971830985915399</v>
      </c>
      <c r="V136" s="21">
        <v>1.0703517587939699</v>
      </c>
      <c r="W136" s="21">
        <v>0.35035211267605598</v>
      </c>
      <c r="X136" s="21">
        <v>0</v>
      </c>
      <c r="Y136" s="21">
        <v>0</v>
      </c>
      <c r="Z136" s="21">
        <v>0</v>
      </c>
      <c r="AA136" s="21">
        <v>0</v>
      </c>
      <c r="AB136" s="21">
        <v>0</v>
      </c>
      <c r="AC136" s="21">
        <v>0</v>
      </c>
      <c r="AD136" s="21">
        <v>1.20862745098039</v>
      </c>
      <c r="AE136" s="21">
        <v>1.6368876080691599</v>
      </c>
      <c r="AF136" s="21">
        <v>2.3766233766233702</v>
      </c>
      <c r="AG136" s="21">
        <v>3</v>
      </c>
      <c r="AH136" s="21">
        <v>4.4724409448818898</v>
      </c>
      <c r="AI136" s="21">
        <v>0.36859182349123898</v>
      </c>
      <c r="AJ136" s="21">
        <v>2.9737007852519998E-3</v>
      </c>
      <c r="AK136" s="21">
        <v>1.8524693416323899E-3</v>
      </c>
      <c r="AL136" s="21">
        <v>9.8229624299717797E-3</v>
      </c>
      <c r="AM136" s="21">
        <v>0</v>
      </c>
      <c r="AN136" s="21">
        <v>0.21478873239436599</v>
      </c>
      <c r="AO136" s="21">
        <v>0.62295081967213095</v>
      </c>
      <c r="AP136" s="21">
        <v>0</v>
      </c>
      <c r="AQ136" s="21">
        <v>0</v>
      </c>
      <c r="AR136" s="21">
        <v>2.6521739130434701</v>
      </c>
      <c r="AS136" s="21">
        <v>2.6521739130434701</v>
      </c>
      <c r="AT136" s="21">
        <v>0</v>
      </c>
      <c r="AU136" s="21">
        <v>8.7706227783529407</v>
      </c>
      <c r="AV136" s="21">
        <v>8.7706227783529407</v>
      </c>
      <c r="AW136" s="21">
        <v>19.687577539436599</v>
      </c>
      <c r="AX136" s="21">
        <v>21.179060686363599</v>
      </c>
      <c r="AY136" s="21">
        <v>147.1387374</v>
      </c>
      <c r="AZ136" s="21">
        <v>91.660197068852398</v>
      </c>
      <c r="BA136" s="21">
        <v>91.660197068852398</v>
      </c>
      <c r="BB136" s="21">
        <v>-0.31145677479946499</v>
      </c>
      <c r="BC136" s="21">
        <v>19.687577539436599</v>
      </c>
      <c r="BD136" s="21">
        <v>0</v>
      </c>
      <c r="BE136" s="21">
        <v>50.608187992488197</v>
      </c>
      <c r="BF136" s="21">
        <v>8.7706227783529407</v>
      </c>
    </row>
    <row r="137" spans="1:58" x14ac:dyDescent="0.2">
      <c r="A137" s="21" t="s">
        <v>58</v>
      </c>
      <c r="B137" s="22">
        <v>33358</v>
      </c>
      <c r="C137" s="21">
        <v>1991</v>
      </c>
      <c r="D137" s="21" t="s">
        <v>122</v>
      </c>
      <c r="E137" s="21">
        <v>4.07407407407407</v>
      </c>
      <c r="F137" s="21">
        <v>3.8720538720538702</v>
      </c>
      <c r="G137" s="21">
        <v>1.64646464646464</v>
      </c>
      <c r="H137" s="21">
        <v>50.704225352112601</v>
      </c>
      <c r="I137" s="21">
        <v>32.530120481927703</v>
      </c>
      <c r="J137" s="21">
        <v>83.234345834040298</v>
      </c>
      <c r="K137" s="21">
        <v>35.240963855421597</v>
      </c>
      <c r="L137" s="21">
        <v>47.993381978618601</v>
      </c>
      <c r="M137" s="21">
        <v>0.66599597585513004</v>
      </c>
      <c r="N137" s="21">
        <v>0.35814889336016098</v>
      </c>
      <c r="O137" s="21">
        <v>0.37625754527162902</v>
      </c>
      <c r="P137" s="21">
        <v>0.23340040241448601</v>
      </c>
      <c r="Q137" s="21">
        <v>0.37967914438502598</v>
      </c>
      <c r="R137" s="21">
        <v>8.8957055214723899E-2</v>
      </c>
      <c r="S137" s="21">
        <v>0.11542288557213901</v>
      </c>
      <c r="T137" s="21">
        <v>0.176762661370407</v>
      </c>
      <c r="U137" s="21">
        <v>0.62032085561497297</v>
      </c>
      <c r="V137" s="21">
        <v>1.0505617977527999</v>
      </c>
      <c r="W137" s="21">
        <v>0.35814889336016098</v>
      </c>
      <c r="X137" s="21">
        <v>0</v>
      </c>
      <c r="Y137" s="21">
        <v>0</v>
      </c>
      <c r="Z137" s="21">
        <v>0</v>
      </c>
      <c r="AA137" s="21">
        <v>0</v>
      </c>
      <c r="AB137" s="21">
        <v>0</v>
      </c>
      <c r="AC137" s="21">
        <v>0</v>
      </c>
      <c r="AD137" s="21">
        <v>1.2975124378109399</v>
      </c>
      <c r="AE137" s="21">
        <v>1.7749999999999999</v>
      </c>
      <c r="AF137" s="21">
        <v>2.5538461538461501</v>
      </c>
      <c r="AG137" s="21">
        <v>2.7666666666666599</v>
      </c>
      <c r="AH137" s="21">
        <v>5.4615384615384599</v>
      </c>
      <c r="AI137" s="21">
        <v>0.38113496932515301</v>
      </c>
      <c r="AJ137" s="21">
        <v>4.7380942779950801E-3</v>
      </c>
      <c r="AK137" s="21">
        <v>3.9316101455703798E-3</v>
      </c>
      <c r="AL137" s="21">
        <v>1.2324085648614799E-2</v>
      </c>
      <c r="AM137" s="21">
        <v>0</v>
      </c>
      <c r="AN137" s="21">
        <v>0.37826961770623702</v>
      </c>
      <c r="AO137" s="21">
        <v>0.82978723404255295</v>
      </c>
      <c r="AP137" s="21">
        <v>0</v>
      </c>
      <c r="AQ137" s="21">
        <v>0</v>
      </c>
      <c r="AR137" s="21">
        <v>5.875</v>
      </c>
      <c r="AS137" s="21">
        <v>5.875</v>
      </c>
      <c r="AT137" s="21">
        <v>0</v>
      </c>
      <c r="AU137" s="21">
        <v>8.1567735721393007</v>
      </c>
      <c r="AV137" s="21">
        <v>8.1567735721393007</v>
      </c>
      <c r="AW137" s="21">
        <v>16.494079356136801</v>
      </c>
      <c r="AX137" s="21">
        <v>17.667149655172398</v>
      </c>
      <c r="AY137" s="21">
        <v>52.548445128205103</v>
      </c>
      <c r="AZ137" s="21">
        <v>43.604028936170202</v>
      </c>
      <c r="BA137" s="21">
        <v>43.604028936170202</v>
      </c>
      <c r="BB137" s="21">
        <v>0</v>
      </c>
      <c r="BC137" s="21">
        <v>16.494079356136801</v>
      </c>
      <c r="BD137" s="21">
        <v>0</v>
      </c>
      <c r="BE137" s="21">
        <v>41.667878054054</v>
      </c>
      <c r="BF137" s="21">
        <v>8.1567735721393007</v>
      </c>
    </row>
    <row r="138" spans="1:58" x14ac:dyDescent="0.2">
      <c r="A138" s="21" t="s">
        <v>58</v>
      </c>
      <c r="B138" s="22">
        <v>33269</v>
      </c>
      <c r="C138" s="21">
        <v>1991</v>
      </c>
      <c r="D138" s="21" t="s">
        <v>121</v>
      </c>
      <c r="E138" s="21">
        <v>4.2995951417003999</v>
      </c>
      <c r="F138" s="21">
        <v>3.9554655870445301</v>
      </c>
      <c r="G138" s="21">
        <v>1.48987854251012</v>
      </c>
      <c r="H138" s="21">
        <v>56.993166287015903</v>
      </c>
      <c r="I138" s="21">
        <v>54.255319148936103</v>
      </c>
      <c r="J138" s="21">
        <v>111.24848543595201</v>
      </c>
      <c r="K138" s="21">
        <v>46.595744680850999</v>
      </c>
      <c r="L138" s="21">
        <v>64.652740755100993</v>
      </c>
      <c r="M138" s="21">
        <v>0.67881548974942996</v>
      </c>
      <c r="N138" s="21">
        <v>0.36902050113895202</v>
      </c>
      <c r="O138" s="21">
        <v>0.394077448747152</v>
      </c>
      <c r="P138" s="21">
        <v>0.23690205011389501</v>
      </c>
      <c r="Q138" s="21">
        <v>0.39884393063583801</v>
      </c>
      <c r="R138" s="21">
        <v>9.1629955947136493E-2</v>
      </c>
      <c r="S138" s="21">
        <v>0.117381489841986</v>
      </c>
      <c r="T138" s="21">
        <v>0.18243243243243201</v>
      </c>
      <c r="U138" s="21">
        <v>0.60115606936416099</v>
      </c>
      <c r="V138" s="21">
        <v>1.0679012345679</v>
      </c>
      <c r="W138" s="21">
        <v>0.36902050113895202</v>
      </c>
      <c r="X138" s="21">
        <v>0</v>
      </c>
      <c r="Y138" s="21">
        <v>0</v>
      </c>
      <c r="Z138" s="21">
        <v>0</v>
      </c>
      <c r="AA138" s="21">
        <v>0</v>
      </c>
      <c r="AB138" s="21">
        <v>0</v>
      </c>
      <c r="AC138" s="21">
        <v>0</v>
      </c>
      <c r="AD138" s="21">
        <v>1.28103837471783</v>
      </c>
      <c r="AE138" s="21">
        <v>1.57913669064748</v>
      </c>
      <c r="AF138" s="21">
        <v>1.93150684931506</v>
      </c>
      <c r="AG138" s="21">
        <v>1.6588235294117599</v>
      </c>
      <c r="AH138" s="21">
        <v>6.5522388059701404</v>
      </c>
      <c r="AI138" s="21">
        <v>0.38678414096916203</v>
      </c>
      <c r="AJ138" s="21">
        <v>1.83600259864983E-3</v>
      </c>
      <c r="AK138" s="21">
        <v>1.1580939468406599E-3</v>
      </c>
      <c r="AL138" s="21">
        <v>1.0394599327740501E-2</v>
      </c>
      <c r="AM138" s="21">
        <v>0</v>
      </c>
      <c r="AN138" s="21">
        <v>0.148063781321184</v>
      </c>
      <c r="AO138" s="21">
        <v>0.63076923076922997</v>
      </c>
      <c r="AP138" s="21">
        <v>0</v>
      </c>
      <c r="AQ138" s="21">
        <v>0</v>
      </c>
      <c r="AR138" s="21">
        <v>2.7083333333333299</v>
      </c>
      <c r="AS138" s="21">
        <v>2.7083333333333299</v>
      </c>
      <c r="AT138" s="21">
        <v>0</v>
      </c>
      <c r="AU138" s="21">
        <v>8.1167171444695203</v>
      </c>
      <c r="AV138" s="21">
        <v>8.1167171444695203</v>
      </c>
      <c r="AW138" s="21">
        <v>16.381347129840499</v>
      </c>
      <c r="AX138" s="21">
        <v>17.287046610576901</v>
      </c>
      <c r="AY138" s="21">
        <v>175.40027780487799</v>
      </c>
      <c r="AZ138" s="21">
        <v>110.637098307692</v>
      </c>
      <c r="BA138" s="21">
        <v>110.637098307692</v>
      </c>
      <c r="BB138" s="21">
        <v>0</v>
      </c>
      <c r="BC138" s="21">
        <v>16.381347129840499</v>
      </c>
      <c r="BD138" s="21">
        <v>0</v>
      </c>
      <c r="BE138" s="21">
        <v>40.615543988095197</v>
      </c>
      <c r="BF138" s="21">
        <v>8.1167171444695203</v>
      </c>
    </row>
    <row r="139" spans="1:58" x14ac:dyDescent="0.2">
      <c r="A139" s="21" t="s">
        <v>58</v>
      </c>
      <c r="B139" s="22">
        <v>33177</v>
      </c>
      <c r="C139" s="21">
        <v>1991</v>
      </c>
      <c r="D139" s="21" t="s">
        <v>120</v>
      </c>
      <c r="E139" s="21">
        <v>4.3785046728971899</v>
      </c>
      <c r="F139" s="21">
        <v>4.1168224299065397</v>
      </c>
      <c r="G139" s="21">
        <v>1.42523364485981</v>
      </c>
      <c r="H139" s="21">
        <v>64.207317073170699</v>
      </c>
      <c r="I139" s="21">
        <v>48</v>
      </c>
      <c r="J139" s="21">
        <v>112.20731707317</v>
      </c>
      <c r="K139" s="21">
        <v>69.428571428571402</v>
      </c>
      <c r="L139" s="21">
        <v>42.778745644599297</v>
      </c>
      <c r="M139" s="21">
        <v>0.67987804878048697</v>
      </c>
      <c r="N139" s="21">
        <v>0.375</v>
      </c>
      <c r="O139" s="21">
        <v>0.40548780487804797</v>
      </c>
      <c r="P139" s="21">
        <v>0.240853658536585</v>
      </c>
      <c r="Q139" s="21">
        <v>0.406015037593984</v>
      </c>
      <c r="R139" s="21">
        <v>7.9797979797979798E-2</v>
      </c>
      <c r="S139" s="21">
        <v>0.10219922380336301</v>
      </c>
      <c r="T139" s="21">
        <v>0.158505154639175</v>
      </c>
      <c r="U139" s="21">
        <v>0.59398496240601495</v>
      </c>
      <c r="V139" s="21">
        <v>1.0813008130081301</v>
      </c>
      <c r="W139" s="21">
        <v>0.375</v>
      </c>
      <c r="X139" s="21">
        <v>0</v>
      </c>
      <c r="Y139" s="21">
        <v>0</v>
      </c>
      <c r="Z139" s="21">
        <v>0</v>
      </c>
      <c r="AA139" s="21">
        <v>0</v>
      </c>
      <c r="AB139" s="21">
        <v>0</v>
      </c>
      <c r="AC139" s="21">
        <v>0</v>
      </c>
      <c r="AD139" s="21">
        <v>1.28072445019404</v>
      </c>
      <c r="AE139" s="21">
        <v>1.4017094017094001</v>
      </c>
      <c r="AF139" s="21">
        <v>1.2962962962962901</v>
      </c>
      <c r="AG139" s="21">
        <v>1.875</v>
      </c>
      <c r="AH139" s="21">
        <v>6.6938775510203996</v>
      </c>
      <c r="AI139" s="21">
        <v>0.331313131313131</v>
      </c>
      <c r="AJ139" s="21">
        <v>1.83600259864983E-3</v>
      </c>
      <c r="AK139" s="21">
        <v>1.52529446657062E-3</v>
      </c>
      <c r="AL139" s="21">
        <v>8.6150891167415099E-3</v>
      </c>
      <c r="AM139" s="21">
        <v>0</v>
      </c>
      <c r="AN139" s="21">
        <v>0.198170731707317</v>
      </c>
      <c r="AO139" s="21">
        <v>0.83076923076923004</v>
      </c>
      <c r="AP139" s="21">
        <v>0</v>
      </c>
      <c r="AQ139" s="21">
        <v>0</v>
      </c>
      <c r="AR139" s="21">
        <v>5.9090909090909003</v>
      </c>
      <c r="AS139" s="21">
        <v>5.9090909090909003</v>
      </c>
      <c r="AT139" s="21">
        <v>0</v>
      </c>
      <c r="AU139" s="21">
        <v>4.69124099611901</v>
      </c>
      <c r="AV139" s="21">
        <v>4.69124099611901</v>
      </c>
      <c r="AW139" s="21">
        <v>11.0558819817073</v>
      </c>
      <c r="AX139" s="21">
        <v>11.4757256012658</v>
      </c>
      <c r="AY139" s="21">
        <v>67.154246111111107</v>
      </c>
      <c r="AZ139" s="21">
        <v>55.789681384615299</v>
      </c>
      <c r="BA139" s="21">
        <v>55.789681384615299</v>
      </c>
      <c r="BB139" s="21">
        <v>1.5648716728998799E-2</v>
      </c>
      <c r="BC139" s="21">
        <v>11.0558819817073</v>
      </c>
      <c r="BD139" s="21">
        <v>0</v>
      </c>
      <c r="BE139" s="21">
        <v>26.359756269841199</v>
      </c>
      <c r="BF139" s="21">
        <v>4.69124099611901</v>
      </c>
    </row>
    <row r="140" spans="1:58" x14ac:dyDescent="0.2">
      <c r="A140" s="21" t="s">
        <v>58</v>
      </c>
      <c r="B140" s="22">
        <v>33085</v>
      </c>
      <c r="C140" s="21">
        <v>1990</v>
      </c>
      <c r="D140" s="21" t="s">
        <v>123</v>
      </c>
      <c r="E140" s="21">
        <v>5.9242424242424203</v>
      </c>
      <c r="F140" s="21">
        <v>5.64393939393939</v>
      </c>
      <c r="G140" s="21">
        <v>2.7121212121212102</v>
      </c>
      <c r="H140" s="21">
        <v>65.642201834862306</v>
      </c>
      <c r="I140" s="21">
        <v>50.454545454545404</v>
      </c>
      <c r="J140" s="21">
        <v>116.09674728940701</v>
      </c>
      <c r="K140" s="21">
        <v>68.181818181818102</v>
      </c>
      <c r="L140" s="21">
        <v>47.9149291075896</v>
      </c>
      <c r="M140" s="21">
        <v>0.69724770642201805</v>
      </c>
      <c r="N140" s="21">
        <v>0.32110091743119201</v>
      </c>
      <c r="O140" s="21">
        <v>0.37155963302752198</v>
      </c>
      <c r="P140" s="21">
        <v>0.21100917431192601</v>
      </c>
      <c r="Q140" s="21">
        <v>0.43209876543209802</v>
      </c>
      <c r="R140" s="21">
        <v>5.5622732769044697E-2</v>
      </c>
      <c r="S140" s="21">
        <v>6.6473988439306297E-2</v>
      </c>
      <c r="T140" s="21">
        <v>0.100719424460431</v>
      </c>
      <c r="U140" s="21">
        <v>0.56790123456790098</v>
      </c>
      <c r="V140" s="21">
        <v>1.1571428571428499</v>
      </c>
      <c r="W140" s="21">
        <v>0.32110091743119201</v>
      </c>
      <c r="X140" s="21">
        <v>0</v>
      </c>
      <c r="Y140" s="21">
        <v>0</v>
      </c>
      <c r="Z140" s="21">
        <v>0</v>
      </c>
      <c r="AA140" s="21">
        <v>0</v>
      </c>
      <c r="AB140" s="21">
        <v>0</v>
      </c>
      <c r="AC140" s="21">
        <v>0</v>
      </c>
      <c r="AD140" s="21">
        <v>1.19508670520231</v>
      </c>
      <c r="AE140" s="21">
        <v>1.3710691823899299</v>
      </c>
      <c r="AF140" s="21">
        <v>1.32</v>
      </c>
      <c r="AG140" s="21">
        <v>1.78378378378378</v>
      </c>
      <c r="AH140" s="21">
        <v>5.3170731707316996</v>
      </c>
      <c r="AI140" s="21">
        <v>0.263603385731559</v>
      </c>
      <c r="AJ140" s="21">
        <v>5.19303012269053E-4</v>
      </c>
      <c r="AK140" s="21">
        <v>2.5965150613452601E-4</v>
      </c>
      <c r="AL140" s="21">
        <v>9.2955239196160395E-3</v>
      </c>
      <c r="AM140" s="21">
        <v>0</v>
      </c>
      <c r="AN140" s="21">
        <v>9.1743119266054995E-2</v>
      </c>
      <c r="AO140" s="21">
        <v>0.5</v>
      </c>
      <c r="AP140" s="21">
        <v>0</v>
      </c>
      <c r="AQ140" s="21">
        <v>0</v>
      </c>
      <c r="AR140" s="21">
        <v>2</v>
      </c>
      <c r="AS140" s="21">
        <v>2</v>
      </c>
      <c r="AT140" s="21">
        <v>0</v>
      </c>
      <c r="AU140" s="21">
        <v>4.9278478697687804</v>
      </c>
      <c r="AV140" s="21">
        <v>4.9278478697687804</v>
      </c>
      <c r="AW140" s="21">
        <v>15.6425262655045</v>
      </c>
      <c r="AX140" s="21">
        <v>18.5329930754347</v>
      </c>
      <c r="AY140" s="21">
        <v>341.00707258799901</v>
      </c>
      <c r="AZ140" s="21">
        <v>170.50353629399899</v>
      </c>
      <c r="BA140" s="21">
        <v>170.50353629399899</v>
      </c>
      <c r="BB140" s="21">
        <v>-0.21060219403903099</v>
      </c>
      <c r="BC140" s="21">
        <v>15.6425262655045</v>
      </c>
      <c r="BD140" s="21">
        <v>0</v>
      </c>
      <c r="BE140" s="21">
        <v>40.158825340526299</v>
      </c>
      <c r="BF140" s="21">
        <v>4.9278478697687804</v>
      </c>
    </row>
    <row r="141" spans="1:58" x14ac:dyDescent="0.2">
      <c r="A141" s="21" t="s">
        <v>58</v>
      </c>
      <c r="B141" s="22">
        <v>32993</v>
      </c>
      <c r="C141" s="21">
        <v>1990</v>
      </c>
      <c r="D141" s="21" t="s">
        <v>122</v>
      </c>
      <c r="E141" s="21">
        <v>6.3333333333333304</v>
      </c>
      <c r="F141" s="21">
        <v>6.0526315789473601</v>
      </c>
      <c r="G141" s="21">
        <v>4.2982456140350802</v>
      </c>
      <c r="H141" s="21">
        <v>56.815642458100498</v>
      </c>
      <c r="I141" s="21">
        <v>48.813559322033797</v>
      </c>
      <c r="J141" s="21">
        <v>105.629201780134</v>
      </c>
      <c r="K141" s="21">
        <v>74.745762711864401</v>
      </c>
      <c r="L141" s="21">
        <v>30.88343906827</v>
      </c>
      <c r="M141" s="21">
        <v>0.67039106145251304</v>
      </c>
      <c r="N141" s="21">
        <v>0.30167597765363102</v>
      </c>
      <c r="O141" s="21">
        <v>0.35195530726256902</v>
      </c>
      <c r="P141" s="21">
        <v>0.212290502793296</v>
      </c>
      <c r="Q141" s="21">
        <v>0.39682539682539603</v>
      </c>
      <c r="R141" s="21">
        <v>4.9803407601572702E-2</v>
      </c>
      <c r="S141" s="21">
        <v>5.8823529411764698E-2</v>
      </c>
      <c r="T141" s="21">
        <v>8.32049306625577E-2</v>
      </c>
      <c r="U141" s="21">
        <v>0.60317460317460303</v>
      </c>
      <c r="V141" s="21">
        <v>1.1666666666666601</v>
      </c>
      <c r="W141" s="21">
        <v>0.30167597765363102</v>
      </c>
      <c r="X141" s="21">
        <v>0</v>
      </c>
      <c r="Y141" s="21">
        <v>0</v>
      </c>
      <c r="Z141" s="21">
        <v>0</v>
      </c>
      <c r="AA141" s="21">
        <v>0</v>
      </c>
      <c r="AB141" s="21">
        <v>0</v>
      </c>
      <c r="AC141" s="21">
        <v>0</v>
      </c>
      <c r="AD141" s="21">
        <v>1.1811145510835901</v>
      </c>
      <c r="AE141" s="21">
        <v>1.5840707964601699</v>
      </c>
      <c r="AF141" s="21">
        <v>1.2040816326530599</v>
      </c>
      <c r="AG141" s="21">
        <v>1.84375</v>
      </c>
      <c r="AH141" s="21">
        <v>5.1142857142857103</v>
      </c>
      <c r="AI141" s="21">
        <v>0.23460026212319701</v>
      </c>
      <c r="AJ141" s="21">
        <v>1.16843177760536E-3</v>
      </c>
      <c r="AK141" s="21">
        <v>6.2316361472286304E-4</v>
      </c>
      <c r="AL141" s="21">
        <v>1.2722923800591699E-2</v>
      </c>
      <c r="AM141" s="21">
        <v>0</v>
      </c>
      <c r="AN141" s="21">
        <v>0.25139664804469197</v>
      </c>
      <c r="AO141" s="21">
        <v>0.53333333333333299</v>
      </c>
      <c r="AP141" s="21">
        <v>0</v>
      </c>
      <c r="AQ141" s="21">
        <v>0</v>
      </c>
      <c r="AR141" s="21">
        <v>2.1428571428571401</v>
      </c>
      <c r="AS141" s="21">
        <v>2.1428571428571401</v>
      </c>
      <c r="AT141" s="21">
        <v>0</v>
      </c>
      <c r="AU141" s="21">
        <v>4.9164493073684197</v>
      </c>
      <c r="AV141" s="21">
        <v>4.9164493073684197</v>
      </c>
      <c r="AW141" s="21">
        <v>17.743163422122901</v>
      </c>
      <c r="AX141" s="21">
        <v>20.894909556315699</v>
      </c>
      <c r="AY141" s="21">
        <v>132.33442718999899</v>
      </c>
      <c r="AZ141" s="21">
        <v>70.578361168000001</v>
      </c>
      <c r="BA141" s="21">
        <v>70.578361168000001</v>
      </c>
      <c r="BB141" s="21">
        <v>0</v>
      </c>
      <c r="BC141" s="21">
        <v>17.743163422122901</v>
      </c>
      <c r="BD141" s="21">
        <v>0</v>
      </c>
      <c r="BE141" s="21">
        <v>47.964754509999999</v>
      </c>
      <c r="BF141" s="21">
        <v>4.9164493073684197</v>
      </c>
    </row>
    <row r="142" spans="1:58" x14ac:dyDescent="0.2">
      <c r="A142" s="21" t="s">
        <v>58</v>
      </c>
      <c r="B142" s="22">
        <v>32904</v>
      </c>
      <c r="C142" s="21">
        <v>1990</v>
      </c>
      <c r="D142" s="21" t="s">
        <v>121</v>
      </c>
      <c r="E142" s="21">
        <v>2.2258064516128999</v>
      </c>
      <c r="F142" s="21">
        <v>1.9462365591397801</v>
      </c>
      <c r="G142" s="21">
        <v>0.65591397849462296</v>
      </c>
      <c r="H142" s="21">
        <v>54.223602484472003</v>
      </c>
      <c r="I142" s="21">
        <v>43.3333333333333</v>
      </c>
      <c r="J142" s="21">
        <v>97.556935817805396</v>
      </c>
      <c r="K142" s="21">
        <v>50</v>
      </c>
      <c r="L142" s="21">
        <v>47.556935817805297</v>
      </c>
      <c r="M142" s="21">
        <v>0.66459627329192505</v>
      </c>
      <c r="N142" s="21">
        <v>0.30434782608695599</v>
      </c>
      <c r="O142" s="21">
        <v>0.30434782608695599</v>
      </c>
      <c r="P142" s="21">
        <v>0.18012422360248401</v>
      </c>
      <c r="Q142" s="21">
        <v>0.40816326530612201</v>
      </c>
      <c r="R142" s="21">
        <v>0.128888888888888</v>
      </c>
      <c r="S142" s="21">
        <v>0.22307692307692301</v>
      </c>
      <c r="T142" s="21">
        <v>0.37121212121212099</v>
      </c>
      <c r="U142" s="21">
        <v>0.59183673469387699</v>
      </c>
      <c r="V142" s="21">
        <v>1</v>
      </c>
      <c r="W142" s="21">
        <v>0.30434782608695599</v>
      </c>
      <c r="X142" s="21">
        <v>1.3333333333333299E-2</v>
      </c>
      <c r="Y142" s="21">
        <v>2.3076923076922998E-2</v>
      </c>
      <c r="Z142" s="21">
        <v>1.51515151515151E-2</v>
      </c>
      <c r="AA142" s="21">
        <v>2.2556390977443601E-2</v>
      </c>
      <c r="AB142" s="21">
        <v>0</v>
      </c>
      <c r="AC142" s="21">
        <v>9.3333333333333304</v>
      </c>
      <c r="AD142" s="21">
        <v>1.7307692307692299</v>
      </c>
      <c r="AE142" s="21">
        <v>1.65979381443298</v>
      </c>
      <c r="AF142" s="21">
        <v>1.8</v>
      </c>
      <c r="AG142" s="21">
        <v>2.07692307692307</v>
      </c>
      <c r="AH142" s="21">
        <v>10.0625</v>
      </c>
      <c r="AI142" s="21">
        <v>0.71555555555555495</v>
      </c>
      <c r="AJ142" s="21">
        <v>7.2702421717667405E-4</v>
      </c>
      <c r="AK142" s="21">
        <v>6.2316361472286304E-4</v>
      </c>
      <c r="AL142" s="21">
        <v>1.5838741874206099E-3</v>
      </c>
      <c r="AM142" s="21">
        <v>0</v>
      </c>
      <c r="AN142" s="21">
        <v>0.17391304347826</v>
      </c>
      <c r="AO142" s="21">
        <v>0.85714285714285698</v>
      </c>
      <c r="AP142" s="21">
        <v>9.3333333333333304</v>
      </c>
      <c r="AQ142" s="21">
        <v>28</v>
      </c>
      <c r="AR142" s="21">
        <v>7</v>
      </c>
      <c r="AS142" s="21">
        <v>7</v>
      </c>
      <c r="AT142" s="21">
        <v>0</v>
      </c>
      <c r="AU142" s="21">
        <v>22.888074732922998</v>
      </c>
      <c r="AV142" s="21">
        <v>22.888074732922998</v>
      </c>
      <c r="AW142" s="21">
        <v>18.481054132173899</v>
      </c>
      <c r="AX142" s="21">
        <v>25.6504285799999</v>
      </c>
      <c r="AY142" s="21">
        <v>123.97707147</v>
      </c>
      <c r="AZ142" s="21">
        <v>106.26606125999901</v>
      </c>
      <c r="BA142" s="21">
        <v>106.26606125999901</v>
      </c>
      <c r="BB142" s="21">
        <v>0</v>
      </c>
      <c r="BC142" s="21">
        <v>18.481054132173899</v>
      </c>
      <c r="BD142" s="21">
        <v>0</v>
      </c>
      <c r="BE142" s="21">
        <v>58.348994305600002</v>
      </c>
      <c r="BF142" s="21">
        <v>22.888074732922998</v>
      </c>
    </row>
    <row r="143" spans="1:58" x14ac:dyDescent="0.2">
      <c r="A143" s="21" t="s">
        <v>58</v>
      </c>
      <c r="B143" s="22">
        <v>32812</v>
      </c>
      <c r="C143" s="21">
        <v>1990</v>
      </c>
      <c r="D143" s="21" t="s">
        <v>120</v>
      </c>
      <c r="E143" s="21">
        <v>2.0357142857142798</v>
      </c>
      <c r="F143" s="21">
        <v>1.7619047619047601</v>
      </c>
      <c r="G143" s="21">
        <v>0.44047619047619002</v>
      </c>
      <c r="H143" s="21">
        <v>61.9148936170212</v>
      </c>
      <c r="I143" s="21">
        <v>40.588235294117602</v>
      </c>
      <c r="J143" s="21">
        <v>102.50312891113801</v>
      </c>
      <c r="K143" s="21">
        <v>31.764705882352899</v>
      </c>
      <c r="L143" s="21">
        <v>70.738423028785903</v>
      </c>
      <c r="M143" s="21">
        <v>0.63829787234042501</v>
      </c>
      <c r="N143" s="21">
        <v>0.290780141843971</v>
      </c>
      <c r="O143" s="21">
        <v>0.29787234042553101</v>
      </c>
      <c r="P143" s="21">
        <v>0.17730496453900699</v>
      </c>
      <c r="Q143" s="21">
        <v>0.40476190476190399</v>
      </c>
      <c r="R143" s="21">
        <v>0.13368983957219199</v>
      </c>
      <c r="S143" s="21">
        <v>0.25</v>
      </c>
      <c r="T143" s="21">
        <v>0.39805825242718401</v>
      </c>
      <c r="U143" s="21">
        <v>0.59523809523809501</v>
      </c>
      <c r="V143" s="21">
        <v>1.0243902439024299</v>
      </c>
      <c r="W143" s="21">
        <v>0.290780141843971</v>
      </c>
      <c r="X143" s="21">
        <v>1.60427807486631E-2</v>
      </c>
      <c r="Y143" s="21">
        <v>0.03</v>
      </c>
      <c r="Z143" s="21">
        <v>1.9607843137254902E-2</v>
      </c>
      <c r="AA143" s="21">
        <v>2.9126213592233E-2</v>
      </c>
      <c r="AB143" s="21">
        <v>0</v>
      </c>
      <c r="AC143" s="21">
        <v>0.66666666666666596</v>
      </c>
      <c r="AD143" s="21">
        <v>1.87</v>
      </c>
      <c r="AE143" s="21">
        <v>1.4536082474226799</v>
      </c>
      <c r="AF143" s="21">
        <v>2.8333333333333299</v>
      </c>
      <c r="AG143" s="21">
        <v>2.2173913043478199</v>
      </c>
      <c r="AH143" s="21">
        <v>11.75</v>
      </c>
      <c r="AI143" s="21">
        <v>0.75401069518716501</v>
      </c>
      <c r="AJ143" s="21">
        <v>5.1930301226905201E-5</v>
      </c>
      <c r="AK143" s="21">
        <v>-1.0386060245381E-4</v>
      </c>
      <c r="AL143" s="21">
        <v>9.6071057269774798E-4</v>
      </c>
      <c r="AM143" s="21">
        <v>0</v>
      </c>
      <c r="AN143" s="21">
        <v>1.4184397163120499E-2</v>
      </c>
      <c r="AO143" s="21">
        <v>-2</v>
      </c>
      <c r="AP143" s="21">
        <v>0.66666666666666596</v>
      </c>
      <c r="AQ143" s="21">
        <v>2</v>
      </c>
      <c r="AR143" s="21">
        <v>0.33333333333333298</v>
      </c>
      <c r="AS143" s="21">
        <v>0.33333333333333298</v>
      </c>
      <c r="AT143" s="21">
        <v>0</v>
      </c>
      <c r="AU143" s="21">
        <v>29.7544971527999</v>
      </c>
      <c r="AV143" s="21">
        <v>29.7544971527999</v>
      </c>
      <c r="AW143" s="21">
        <v>21.1024802502127</v>
      </c>
      <c r="AX143" s="21">
        <v>29.7544971527999</v>
      </c>
      <c r="AY143" s="21">
        <v>-743.86242881999999</v>
      </c>
      <c r="AZ143" s="21">
        <v>1487.72485764</v>
      </c>
      <c r="BA143" s="21">
        <v>1487.72485764</v>
      </c>
      <c r="BB143" s="21">
        <v>0</v>
      </c>
      <c r="BC143" s="21">
        <v>21.1024802502127</v>
      </c>
      <c r="BD143" s="21">
        <v>0</v>
      </c>
      <c r="BE143" s="21">
        <v>70.034517030476195</v>
      </c>
      <c r="BF143" s="21">
        <v>29.7544971527999</v>
      </c>
    </row>
    <row r="144" spans="1:58" x14ac:dyDescent="0.2">
      <c r="A144" s="21" t="s">
        <v>58</v>
      </c>
      <c r="B144" s="22">
        <v>32720</v>
      </c>
      <c r="C144" s="21">
        <v>1989</v>
      </c>
      <c r="D144" s="21" t="s">
        <v>123</v>
      </c>
      <c r="E144" s="21">
        <v>1.76136363636363</v>
      </c>
      <c r="F144" s="21">
        <v>1.4659090909090899</v>
      </c>
      <c r="G144" s="21">
        <v>0.47727272727272702</v>
      </c>
      <c r="H144" s="21">
        <v>64.660194174757194</v>
      </c>
      <c r="I144" s="21">
        <v>0</v>
      </c>
      <c r="J144" s="21">
        <v>64.660194174757194</v>
      </c>
      <c r="K144" s="21">
        <v>0</v>
      </c>
      <c r="L144" s="21">
        <v>64.660194174757194</v>
      </c>
      <c r="M144" s="21">
        <v>1</v>
      </c>
      <c r="N144" s="21">
        <v>-1.01941747572815</v>
      </c>
      <c r="O144" s="21">
        <v>0</v>
      </c>
      <c r="P144" s="21">
        <v>0</v>
      </c>
      <c r="Q144" s="21">
        <v>0</v>
      </c>
      <c r="R144" s="21">
        <v>0</v>
      </c>
      <c r="S144" s="21">
        <v>0</v>
      </c>
      <c r="T144" s="21">
        <v>-1.36363636363636</v>
      </c>
      <c r="U144" s="21">
        <v>0</v>
      </c>
      <c r="V144" s="21">
        <v>0</v>
      </c>
      <c r="W144" s="21">
        <v>-1.01941747572815</v>
      </c>
      <c r="X144" s="21">
        <v>1.8181818181818101E-2</v>
      </c>
      <c r="Y144" s="21">
        <v>4.0540540540540501E-2</v>
      </c>
      <c r="Z144" s="21">
        <v>2.6315789473684199E-2</v>
      </c>
      <c r="AA144" s="21">
        <v>3.8961038961038898E-2</v>
      </c>
      <c r="AB144" s="21">
        <v>0</v>
      </c>
      <c r="AC144" s="21" t="s">
        <v>60</v>
      </c>
      <c r="AD144" s="21">
        <v>2.2297297297297298</v>
      </c>
      <c r="AE144" s="21">
        <v>1.3918918918918901</v>
      </c>
      <c r="AF144" s="21">
        <v>0</v>
      </c>
      <c r="AG144" s="21">
        <v>0</v>
      </c>
      <c r="AH144" s="21">
        <v>12.875</v>
      </c>
      <c r="AI144" s="21">
        <v>0.62424242424242404</v>
      </c>
      <c r="AJ144" s="21" t="s">
        <v>60</v>
      </c>
      <c r="AK144" s="21" t="s">
        <v>60</v>
      </c>
      <c r="AL144" s="21">
        <v>1.09053632576501E-3</v>
      </c>
      <c r="AM144" s="21">
        <v>0</v>
      </c>
      <c r="AN144" s="21" t="s">
        <v>60</v>
      </c>
      <c r="AO144" s="21">
        <v>0</v>
      </c>
      <c r="AP144" s="21" t="s">
        <v>60</v>
      </c>
      <c r="AQ144" s="21" t="s">
        <v>60</v>
      </c>
      <c r="AR144" s="21">
        <v>0</v>
      </c>
      <c r="AS144" s="21">
        <v>0</v>
      </c>
      <c r="AT144" s="21">
        <v>0</v>
      </c>
      <c r="AU144" s="21">
        <v>40.208779936216203</v>
      </c>
      <c r="AV144" s="21">
        <v>40.208779936216203</v>
      </c>
      <c r="AW144" s="21">
        <v>28.887861313397998</v>
      </c>
      <c r="AX144" s="21">
        <v>0</v>
      </c>
      <c r="AY144" s="21">
        <v>0</v>
      </c>
      <c r="AZ144" s="21">
        <v>0</v>
      </c>
      <c r="BA144" s="21">
        <v>0</v>
      </c>
      <c r="BB144" s="21">
        <v>0</v>
      </c>
      <c r="BC144" s="21">
        <v>28.887861313397998</v>
      </c>
      <c r="BD144" s="21" t="s">
        <v>60</v>
      </c>
      <c r="BE144" s="21">
        <v>-27.966187764571401</v>
      </c>
      <c r="BF144" s="21">
        <v>40.208779936216203</v>
      </c>
    </row>
    <row r="145" spans="1:58" x14ac:dyDescent="0.2">
      <c r="A145" s="21" t="s">
        <v>58</v>
      </c>
      <c r="B145" s="22">
        <v>32628</v>
      </c>
      <c r="C145" s="21">
        <v>1989</v>
      </c>
      <c r="D145" s="21" t="s">
        <v>122</v>
      </c>
      <c r="E145" s="21">
        <v>0</v>
      </c>
      <c r="F145" s="21">
        <v>0</v>
      </c>
      <c r="G145" s="21">
        <v>0</v>
      </c>
      <c r="H145" s="21" t="s">
        <v>60</v>
      </c>
      <c r="I145" s="21">
        <v>0</v>
      </c>
      <c r="J145" s="21" t="s">
        <v>60</v>
      </c>
      <c r="K145" s="21">
        <v>0</v>
      </c>
      <c r="L145" s="21" t="s">
        <v>60</v>
      </c>
      <c r="M145" s="21">
        <v>1</v>
      </c>
      <c r="N145" s="21">
        <v>1</v>
      </c>
      <c r="O145" s="21">
        <v>0</v>
      </c>
      <c r="P145" s="21">
        <v>0</v>
      </c>
      <c r="Q145" s="21">
        <v>0</v>
      </c>
      <c r="R145" s="21">
        <v>0</v>
      </c>
      <c r="S145" s="21">
        <v>0</v>
      </c>
      <c r="T145" s="21">
        <v>0</v>
      </c>
      <c r="U145" s="21">
        <v>0</v>
      </c>
      <c r="V145" s="21">
        <v>0</v>
      </c>
      <c r="W145" s="21">
        <v>1</v>
      </c>
      <c r="X145" s="21">
        <v>0</v>
      </c>
      <c r="Y145" s="21">
        <v>0</v>
      </c>
      <c r="Z145" s="21">
        <v>0</v>
      </c>
      <c r="AA145" s="21">
        <v>0</v>
      </c>
      <c r="AB145" s="21">
        <v>0</v>
      </c>
      <c r="AC145" s="21">
        <v>0</v>
      </c>
      <c r="AD145" s="21">
        <v>0</v>
      </c>
      <c r="AE145" s="21">
        <v>0</v>
      </c>
      <c r="AF145" s="21">
        <v>0</v>
      </c>
      <c r="AG145" s="21">
        <v>0</v>
      </c>
      <c r="AH145" s="21"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21" t="s">
        <v>60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21">
        <v>0</v>
      </c>
      <c r="AX145" s="21">
        <v>0</v>
      </c>
      <c r="AY145" s="21">
        <v>0</v>
      </c>
      <c r="AZ145" s="21">
        <v>0</v>
      </c>
      <c r="BA145" s="21">
        <v>0</v>
      </c>
      <c r="BB145" s="21">
        <v>0</v>
      </c>
      <c r="BC145" s="21">
        <v>0</v>
      </c>
      <c r="BD145" s="21" t="s">
        <v>60</v>
      </c>
      <c r="BE145" s="21" t="s">
        <v>60</v>
      </c>
      <c r="BF145" s="21">
        <v>0</v>
      </c>
    </row>
    <row r="146" spans="1:58" x14ac:dyDescent="0.2">
      <c r="A146" s="21" t="s">
        <v>58</v>
      </c>
      <c r="B146" s="22">
        <v>32539</v>
      </c>
      <c r="C146" s="21">
        <v>1989</v>
      </c>
      <c r="D146" s="21" t="s">
        <v>121</v>
      </c>
      <c r="E146" s="21">
        <v>0</v>
      </c>
      <c r="F146" s="21">
        <v>0</v>
      </c>
      <c r="G146" s="21">
        <v>0</v>
      </c>
      <c r="H146" s="21" t="s">
        <v>60</v>
      </c>
      <c r="I146" s="21">
        <v>0</v>
      </c>
      <c r="J146" s="21" t="s">
        <v>60</v>
      </c>
      <c r="K146" s="21">
        <v>0</v>
      </c>
      <c r="L146" s="21" t="s">
        <v>60</v>
      </c>
      <c r="M146" s="21">
        <v>1</v>
      </c>
      <c r="N146" s="21">
        <v>1</v>
      </c>
      <c r="O146" s="21">
        <v>0</v>
      </c>
      <c r="P146" s="21">
        <v>0</v>
      </c>
      <c r="Q146" s="21">
        <v>0</v>
      </c>
      <c r="R146" s="21">
        <v>0</v>
      </c>
      <c r="S146" s="21">
        <v>0</v>
      </c>
      <c r="T146" s="21">
        <v>0</v>
      </c>
      <c r="U146" s="21">
        <v>0</v>
      </c>
      <c r="V146" s="21">
        <v>0</v>
      </c>
      <c r="W146" s="21">
        <v>1</v>
      </c>
      <c r="X146" s="21">
        <v>0</v>
      </c>
      <c r="Y146" s="21">
        <v>0</v>
      </c>
      <c r="Z146" s="21">
        <v>0</v>
      </c>
      <c r="AA146" s="21">
        <v>0</v>
      </c>
      <c r="AB146" s="21">
        <v>0</v>
      </c>
      <c r="AC146" s="21">
        <v>0</v>
      </c>
      <c r="AD146" s="21">
        <v>0</v>
      </c>
      <c r="AE146" s="21">
        <v>0</v>
      </c>
      <c r="AF146" s="21">
        <v>0</v>
      </c>
      <c r="AG146" s="21">
        <v>0</v>
      </c>
      <c r="AH146" s="21">
        <v>0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21" t="s">
        <v>60</v>
      </c>
      <c r="AO146" s="21">
        <v>0</v>
      </c>
      <c r="AP146" s="21">
        <v>0</v>
      </c>
      <c r="AQ146" s="21">
        <v>0</v>
      </c>
      <c r="AR146" s="21">
        <v>0</v>
      </c>
      <c r="AS146" s="21">
        <v>0</v>
      </c>
      <c r="AT146" s="21">
        <v>0</v>
      </c>
      <c r="AU146" s="21">
        <v>0</v>
      </c>
      <c r="AV146" s="21">
        <v>0</v>
      </c>
      <c r="AW146" s="21">
        <v>0</v>
      </c>
      <c r="AX146" s="21">
        <v>0</v>
      </c>
      <c r="AY146" s="21">
        <v>0</v>
      </c>
      <c r="AZ146" s="21">
        <v>0</v>
      </c>
      <c r="BA146" s="21">
        <v>0</v>
      </c>
      <c r="BB146" s="21">
        <v>0</v>
      </c>
      <c r="BC146" s="21">
        <v>0</v>
      </c>
      <c r="BD146" s="21" t="s">
        <v>60</v>
      </c>
      <c r="BE146" s="21" t="s">
        <v>60</v>
      </c>
      <c r="BF146" s="21">
        <v>0</v>
      </c>
    </row>
    <row r="147" spans="1:58" x14ac:dyDescent="0.2">
      <c r="A147" s="21" t="s">
        <v>58</v>
      </c>
      <c r="B147" s="22">
        <v>32447</v>
      </c>
      <c r="C147" s="21">
        <v>1989</v>
      </c>
      <c r="D147" s="21" t="s">
        <v>120</v>
      </c>
      <c r="E147" s="21">
        <v>0</v>
      </c>
      <c r="F147" s="21">
        <v>0</v>
      </c>
      <c r="G147" s="21">
        <v>0</v>
      </c>
      <c r="H147" s="21" t="s">
        <v>60</v>
      </c>
      <c r="I147" s="21">
        <v>0</v>
      </c>
      <c r="J147" s="21" t="s">
        <v>60</v>
      </c>
      <c r="K147" s="21">
        <v>0</v>
      </c>
      <c r="L147" s="21" t="s">
        <v>60</v>
      </c>
      <c r="M147" s="21">
        <v>1</v>
      </c>
      <c r="N147" s="21">
        <v>1</v>
      </c>
      <c r="O147" s="21">
        <v>0</v>
      </c>
      <c r="P147" s="21">
        <v>0</v>
      </c>
      <c r="Q147" s="21">
        <v>0</v>
      </c>
      <c r="R147" s="21">
        <v>0</v>
      </c>
      <c r="S147" s="21">
        <v>0</v>
      </c>
      <c r="T147" s="21">
        <v>0</v>
      </c>
      <c r="U147" s="21">
        <v>0</v>
      </c>
      <c r="V147" s="21">
        <v>0</v>
      </c>
      <c r="W147" s="21">
        <v>1</v>
      </c>
      <c r="X147" s="21">
        <v>0</v>
      </c>
      <c r="Y147" s="21">
        <v>0</v>
      </c>
      <c r="Z147" s="21">
        <v>0</v>
      </c>
      <c r="AA147" s="21">
        <v>0</v>
      </c>
      <c r="AB147" s="21">
        <v>0</v>
      </c>
      <c r="AC147" s="21">
        <v>0</v>
      </c>
      <c r="AD147" s="21">
        <v>0</v>
      </c>
      <c r="AE147" s="21">
        <v>0</v>
      </c>
      <c r="AF147" s="21">
        <v>0</v>
      </c>
      <c r="AG147" s="21">
        <v>0</v>
      </c>
      <c r="AH147" s="21">
        <v>0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21" t="s">
        <v>60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21">
        <v>0</v>
      </c>
      <c r="AX147" s="21">
        <v>0</v>
      </c>
      <c r="AY147" s="21">
        <v>0</v>
      </c>
      <c r="AZ147" s="21">
        <v>0</v>
      </c>
      <c r="BA147" s="21">
        <v>0</v>
      </c>
      <c r="BB147" s="21">
        <v>0</v>
      </c>
      <c r="BC147" s="21">
        <v>0</v>
      </c>
      <c r="BD147" s="21" t="s">
        <v>60</v>
      </c>
      <c r="BE147" s="21" t="s">
        <v>60</v>
      </c>
      <c r="BF147" s="21">
        <v>0</v>
      </c>
    </row>
    <row r="148" spans="1:58" x14ac:dyDescent="0.2">
      <c r="A148" s="21" t="s">
        <v>58</v>
      </c>
      <c r="B148" s="22">
        <v>32355</v>
      </c>
      <c r="C148" s="21">
        <v>1988</v>
      </c>
      <c r="D148" s="21" t="s">
        <v>123</v>
      </c>
      <c r="E148" s="21">
        <v>2.6470588235294099</v>
      </c>
      <c r="F148" s="21">
        <v>1.94117647058823</v>
      </c>
      <c r="G148" s="21">
        <v>1.3529411764705801</v>
      </c>
      <c r="H148" s="21">
        <v>51.428571428571402</v>
      </c>
      <c r="I148" s="21">
        <v>0</v>
      </c>
      <c r="J148" s="21">
        <v>51.428571428571402</v>
      </c>
      <c r="K148" s="21">
        <v>0</v>
      </c>
      <c r="L148" s="21">
        <v>51.428571428571402</v>
      </c>
      <c r="M148" s="21">
        <v>1</v>
      </c>
      <c r="N148" s="21">
        <v>-2.5714285714285698</v>
      </c>
      <c r="O148" s="21">
        <v>0</v>
      </c>
      <c r="P148" s="21">
        <v>0</v>
      </c>
      <c r="Q148" s="21">
        <v>0</v>
      </c>
      <c r="R148" s="21">
        <v>0</v>
      </c>
      <c r="S148" s="21">
        <v>0</v>
      </c>
      <c r="T148" s="21">
        <v>-1.1612903225806399</v>
      </c>
      <c r="U148" s="21">
        <v>0</v>
      </c>
      <c r="V148" s="21">
        <v>0</v>
      </c>
      <c r="W148" s="21">
        <v>-2.5714285714285698</v>
      </c>
      <c r="X148" s="21">
        <v>0</v>
      </c>
      <c r="Y148" s="21">
        <v>0</v>
      </c>
      <c r="Z148" s="21">
        <v>0</v>
      </c>
      <c r="AA148" s="21">
        <v>0</v>
      </c>
      <c r="AB148" s="21">
        <v>0</v>
      </c>
      <c r="AC148" s="21">
        <v>0</v>
      </c>
      <c r="AD148" s="21">
        <v>9.6</v>
      </c>
      <c r="AE148" s="21">
        <v>1.75</v>
      </c>
      <c r="AF148" s="21">
        <v>0</v>
      </c>
      <c r="AG148" s="21">
        <v>0</v>
      </c>
      <c r="AH148" s="21">
        <v>4.6666666666666599</v>
      </c>
      <c r="AI148" s="21">
        <v>0.29166666666666602</v>
      </c>
      <c r="AJ148" s="21">
        <v>0</v>
      </c>
      <c r="AK148" s="21">
        <v>0</v>
      </c>
      <c r="AL148" s="21">
        <v>0</v>
      </c>
      <c r="AM148" s="21">
        <v>0</v>
      </c>
      <c r="AN148" s="21" t="s">
        <v>60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21">
        <v>0</v>
      </c>
      <c r="AX148" s="21">
        <v>0</v>
      </c>
      <c r="AY148" s="21">
        <v>0</v>
      </c>
      <c r="AZ148" s="21">
        <v>0</v>
      </c>
      <c r="BA148" s="21">
        <v>0</v>
      </c>
      <c r="BB148" s="21">
        <v>0</v>
      </c>
      <c r="BC148" s="21">
        <v>0</v>
      </c>
      <c r="BD148" s="21" t="s">
        <v>60</v>
      </c>
      <c r="BE148" s="21">
        <v>0.63888888888888795</v>
      </c>
      <c r="BF148" s="21">
        <v>0</v>
      </c>
    </row>
    <row r="149" spans="1:58" x14ac:dyDescent="0.2">
      <c r="A149" s="21" t="s">
        <v>58</v>
      </c>
      <c r="B149" s="22">
        <v>32263</v>
      </c>
      <c r="C149" s="21">
        <v>1988</v>
      </c>
      <c r="D149" s="21" t="s">
        <v>122</v>
      </c>
      <c r="E149" s="21">
        <v>0</v>
      </c>
      <c r="F149" s="21">
        <v>0</v>
      </c>
      <c r="G149" s="21">
        <v>0</v>
      </c>
      <c r="H149" s="21" t="s">
        <v>60</v>
      </c>
      <c r="I149" s="21">
        <v>0</v>
      </c>
      <c r="J149" s="21" t="s">
        <v>60</v>
      </c>
      <c r="K149" s="21">
        <v>0</v>
      </c>
      <c r="L149" s="21" t="s">
        <v>60</v>
      </c>
      <c r="M149" s="21">
        <v>1</v>
      </c>
      <c r="N149" s="21">
        <v>1</v>
      </c>
      <c r="O149" s="21">
        <v>0</v>
      </c>
      <c r="P149" s="21">
        <v>0</v>
      </c>
      <c r="Q149" s="21">
        <v>0</v>
      </c>
      <c r="R149" s="21">
        <v>0</v>
      </c>
      <c r="S149" s="21">
        <v>0</v>
      </c>
      <c r="T149" s="21">
        <v>0</v>
      </c>
      <c r="U149" s="21">
        <v>0</v>
      </c>
      <c r="V149" s="21">
        <v>0</v>
      </c>
      <c r="W149" s="21">
        <v>1</v>
      </c>
      <c r="X149" s="21">
        <v>0</v>
      </c>
      <c r="Y149" s="21">
        <v>0</v>
      </c>
      <c r="Z149" s="21">
        <v>0</v>
      </c>
      <c r="AA149" s="21">
        <v>0</v>
      </c>
      <c r="AB149" s="21">
        <v>0</v>
      </c>
      <c r="AC149" s="21">
        <v>0</v>
      </c>
      <c r="AD149" s="21">
        <v>0</v>
      </c>
      <c r="AE149" s="21">
        <v>0</v>
      </c>
      <c r="AF149" s="21">
        <v>0</v>
      </c>
      <c r="AG149" s="21">
        <v>0</v>
      </c>
      <c r="AH149" s="21">
        <v>0</v>
      </c>
      <c r="AI149" s="21">
        <v>0</v>
      </c>
      <c r="AJ149" s="21">
        <v>0</v>
      </c>
      <c r="AK149" s="21">
        <v>0</v>
      </c>
      <c r="AL149" s="21">
        <v>0</v>
      </c>
      <c r="AM149" s="21">
        <v>0</v>
      </c>
      <c r="AN149" s="21" t="s">
        <v>60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21">
        <v>0</v>
      </c>
      <c r="AW149" s="21">
        <v>0</v>
      </c>
      <c r="AX149" s="21">
        <v>0</v>
      </c>
      <c r="AY149" s="21">
        <v>0</v>
      </c>
      <c r="AZ149" s="21">
        <v>0</v>
      </c>
      <c r="BA149" s="21">
        <v>0</v>
      </c>
      <c r="BB149" s="21">
        <v>0</v>
      </c>
      <c r="BC149" s="21">
        <v>0</v>
      </c>
      <c r="BD149" s="21" t="s">
        <v>60</v>
      </c>
      <c r="BE149" s="21" t="s">
        <v>60</v>
      </c>
      <c r="BF149" s="21">
        <v>0</v>
      </c>
    </row>
    <row r="150" spans="1:58" x14ac:dyDescent="0.2">
      <c r="A150" s="21" t="s">
        <v>58</v>
      </c>
      <c r="B150" s="22">
        <v>32173</v>
      </c>
      <c r="C150" s="21">
        <v>1988</v>
      </c>
      <c r="D150" s="21" t="s">
        <v>121</v>
      </c>
      <c r="E150" s="21">
        <v>0</v>
      </c>
      <c r="F150" s="21">
        <v>0</v>
      </c>
      <c r="G150" s="21">
        <v>0</v>
      </c>
      <c r="H150" s="21" t="s">
        <v>60</v>
      </c>
      <c r="I150" s="21">
        <v>0</v>
      </c>
      <c r="J150" s="21" t="s">
        <v>60</v>
      </c>
      <c r="K150" s="21">
        <v>0</v>
      </c>
      <c r="L150" s="21" t="s">
        <v>60</v>
      </c>
      <c r="M150" s="21">
        <v>1</v>
      </c>
      <c r="N150" s="21">
        <v>1</v>
      </c>
      <c r="O150" s="21">
        <v>0</v>
      </c>
      <c r="P150" s="21">
        <v>0</v>
      </c>
      <c r="Q150" s="21">
        <v>0</v>
      </c>
      <c r="R150" s="21">
        <v>0</v>
      </c>
      <c r="S150" s="21">
        <v>0</v>
      </c>
      <c r="T150" s="21">
        <v>0</v>
      </c>
      <c r="U150" s="21">
        <v>0</v>
      </c>
      <c r="V150" s="21">
        <v>0</v>
      </c>
      <c r="W150" s="21">
        <v>1</v>
      </c>
      <c r="X150" s="21">
        <v>0</v>
      </c>
      <c r="Y150" s="21">
        <v>0</v>
      </c>
      <c r="Z150" s="21">
        <v>0</v>
      </c>
      <c r="AA150" s="21">
        <v>0</v>
      </c>
      <c r="AB150" s="21">
        <v>0</v>
      </c>
      <c r="AC150" s="21">
        <v>0</v>
      </c>
      <c r="AD150" s="21">
        <v>0</v>
      </c>
      <c r="AE150" s="21">
        <v>0</v>
      </c>
      <c r="AF150" s="21">
        <v>0</v>
      </c>
      <c r="AG150" s="21">
        <v>0</v>
      </c>
      <c r="AH150" s="21">
        <v>0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21" t="s">
        <v>60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21">
        <v>0</v>
      </c>
      <c r="AX150" s="21">
        <v>0</v>
      </c>
      <c r="AY150" s="21">
        <v>0</v>
      </c>
      <c r="AZ150" s="21">
        <v>0</v>
      </c>
      <c r="BA150" s="21">
        <v>0</v>
      </c>
      <c r="BB150" s="21">
        <v>0</v>
      </c>
      <c r="BC150" s="21">
        <v>0</v>
      </c>
      <c r="BD150" s="21" t="s">
        <v>60</v>
      </c>
      <c r="BE150" s="21" t="s">
        <v>60</v>
      </c>
      <c r="BF150" s="21">
        <v>0</v>
      </c>
    </row>
    <row r="151" spans="1:58" x14ac:dyDescent="0.2">
      <c r="A151" s="21" t="s">
        <v>58</v>
      </c>
      <c r="B151" s="22">
        <v>32081</v>
      </c>
      <c r="C151" s="21">
        <v>1988</v>
      </c>
      <c r="D151" s="21" t="s">
        <v>120</v>
      </c>
      <c r="E151" s="21">
        <v>0</v>
      </c>
      <c r="F151" s="21">
        <v>0</v>
      </c>
      <c r="G151" s="21">
        <v>0</v>
      </c>
      <c r="H151" s="21" t="s">
        <v>60</v>
      </c>
      <c r="I151" s="21">
        <v>0</v>
      </c>
      <c r="J151" s="21" t="s">
        <v>60</v>
      </c>
      <c r="K151" s="21">
        <v>0</v>
      </c>
      <c r="L151" s="21" t="s">
        <v>60</v>
      </c>
      <c r="M151" s="21">
        <v>1</v>
      </c>
      <c r="N151" s="21">
        <v>1</v>
      </c>
      <c r="O151" s="21">
        <v>0</v>
      </c>
      <c r="P151" s="21">
        <v>0</v>
      </c>
      <c r="Q151" s="21">
        <v>0</v>
      </c>
      <c r="R151" s="21">
        <v>0</v>
      </c>
      <c r="S151" s="21">
        <v>0</v>
      </c>
      <c r="T151" s="21">
        <v>0</v>
      </c>
      <c r="U151" s="21">
        <v>0</v>
      </c>
      <c r="V151" s="21">
        <v>0</v>
      </c>
      <c r="W151" s="21">
        <v>1</v>
      </c>
      <c r="X151" s="21">
        <v>0</v>
      </c>
      <c r="Y151" s="21">
        <v>0</v>
      </c>
      <c r="Z151" s="21">
        <v>0</v>
      </c>
      <c r="AA151" s="21">
        <v>0</v>
      </c>
      <c r="AB151" s="21">
        <v>0</v>
      </c>
      <c r="AC151" s="21">
        <v>0</v>
      </c>
      <c r="AD151" s="21">
        <v>0</v>
      </c>
      <c r="AE151" s="21">
        <v>0</v>
      </c>
      <c r="AF151" s="21">
        <v>0</v>
      </c>
      <c r="AG151" s="21">
        <v>0</v>
      </c>
      <c r="AH151" s="21">
        <v>0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21" t="s">
        <v>60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21">
        <v>0</v>
      </c>
      <c r="AX151" s="21">
        <v>0</v>
      </c>
      <c r="AY151" s="21">
        <v>0</v>
      </c>
      <c r="AZ151" s="21">
        <v>0</v>
      </c>
      <c r="BA151" s="21">
        <v>0</v>
      </c>
      <c r="BB151" s="21">
        <v>0</v>
      </c>
      <c r="BC151" s="21">
        <v>0</v>
      </c>
      <c r="BD151" s="21" t="s">
        <v>60</v>
      </c>
      <c r="BE151" s="21" t="s">
        <v>60</v>
      </c>
      <c r="BF151" s="21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F018B-C86D-42D7-A7A9-FE94E14E7D6A}">
  <dimension ref="A1:BF38"/>
  <sheetViews>
    <sheetView workbookViewId="0">
      <selection activeCell="N53" sqref="N53"/>
    </sheetView>
  </sheetViews>
  <sheetFormatPr baseColWidth="10" defaultColWidth="8.83203125" defaultRowHeight="15" x14ac:dyDescent="0.2"/>
  <cols>
    <col min="5" max="5" width="12" bestFit="1" customWidth="1"/>
  </cols>
  <sheetData>
    <row r="1" spans="1:58" x14ac:dyDescent="0.2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s="5" t="s">
        <v>10</v>
      </c>
      <c r="L1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3" t="s">
        <v>23</v>
      </c>
      <c r="Y1" s="3" t="s">
        <v>24</v>
      </c>
      <c r="Z1" t="s">
        <v>25</v>
      </c>
      <c r="AA1" t="s">
        <v>26</v>
      </c>
      <c r="AB1" s="3" t="s">
        <v>27</v>
      </c>
      <c r="AC1" t="s">
        <v>28</v>
      </c>
      <c r="AD1" t="s">
        <v>29</v>
      </c>
      <c r="AE1" s="5" t="s">
        <v>30</v>
      </c>
      <c r="AF1" s="5" t="s">
        <v>31</v>
      </c>
      <c r="AG1" s="5" t="s">
        <v>32</v>
      </c>
      <c r="AH1" t="s">
        <v>33</v>
      </c>
      <c r="AI1" s="5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s="4" t="s">
        <v>46</v>
      </c>
      <c r="AV1" s="4" t="s">
        <v>47</v>
      </c>
      <c r="AW1" t="s">
        <v>48</v>
      </c>
      <c r="AX1" s="4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s="4" t="s">
        <v>55</v>
      </c>
      <c r="BE1" t="s">
        <v>56</v>
      </c>
      <c r="BF1" t="s">
        <v>57</v>
      </c>
    </row>
    <row r="2" spans="1:58" x14ac:dyDescent="0.2">
      <c r="A2" t="s">
        <v>58</v>
      </c>
      <c r="B2" s="1">
        <v>45500</v>
      </c>
      <c r="C2">
        <v>2024</v>
      </c>
      <c r="D2" t="s">
        <v>59</v>
      </c>
      <c r="E2">
        <v>0.90828898087916399</v>
      </c>
      <c r="F2">
        <v>0.82517740981667598</v>
      </c>
      <c r="G2">
        <v>0.18499901438990701</v>
      </c>
      <c r="H2">
        <v>67.996115458245797</v>
      </c>
      <c r="I2">
        <v>64.882476943346504</v>
      </c>
      <c r="J2">
        <v>132.87859240159199</v>
      </c>
      <c r="K2">
        <v>44.319367588932799</v>
      </c>
      <c r="L2">
        <v>88.559224812659494</v>
      </c>
      <c r="M2">
        <v>0.64732449863390495</v>
      </c>
      <c r="N2">
        <v>0.226400014869059</v>
      </c>
      <c r="O2">
        <v>0.22738509005074001</v>
      </c>
      <c r="P2">
        <v>0.19181086556511701</v>
      </c>
      <c r="Q2">
        <v>0.156449239823442</v>
      </c>
      <c r="R2">
        <v>8.2949530997564497E-2</v>
      </c>
      <c r="S2">
        <v>0.22702774050201199</v>
      </c>
      <c r="T2">
        <v>0.145307709742451</v>
      </c>
      <c r="U2">
        <v>0.84355076017655695</v>
      </c>
      <c r="V2">
        <v>1.00435103850258</v>
      </c>
      <c r="W2">
        <v>0.226400014869059</v>
      </c>
      <c r="X2">
        <v>0.24886466848319699</v>
      </c>
      <c r="Y2">
        <v>0.68112721913016605</v>
      </c>
      <c r="Z2">
        <v>0.30149973877500802</v>
      </c>
      <c r="AA2">
        <v>0.40516102016514199</v>
      </c>
      <c r="AB2">
        <v>12.1083499005964</v>
      </c>
      <c r="AC2">
        <v>0.35139848846973698</v>
      </c>
      <c r="AD2">
        <v>2.73693820533691</v>
      </c>
      <c r="AE2">
        <v>5.3679537064750997</v>
      </c>
      <c r="AF2">
        <v>8.2356770833333304</v>
      </c>
      <c r="AG2">
        <v>5.62555588496887</v>
      </c>
      <c r="AH2">
        <v>25.743062200956899</v>
      </c>
      <c r="AI2">
        <v>0.43245480777732198</v>
      </c>
      <c r="AJ2">
        <v>2.6910709868909199</v>
      </c>
      <c r="AK2">
        <v>2.5253524610437701</v>
      </c>
      <c r="AL2">
        <v>4.4160277022013297</v>
      </c>
      <c r="AM2">
        <v>0.61860465116278995</v>
      </c>
      <c r="AN2">
        <v>0.20221920710741001</v>
      </c>
      <c r="AO2">
        <v>0.93841911764705799</v>
      </c>
      <c r="AP2">
        <v>0.35139848846973698</v>
      </c>
      <c r="AQ2">
        <v>0.95935102724627397</v>
      </c>
      <c r="AR2">
        <v>16.238805970149201</v>
      </c>
      <c r="AS2">
        <v>1.54238729798695</v>
      </c>
      <c r="AT2">
        <v>0.61860465116278995</v>
      </c>
      <c r="AU2">
        <v>4.2585045207558796</v>
      </c>
      <c r="AV2">
        <v>4.2585045207558796</v>
      </c>
      <c r="AW2">
        <v>3.5979190751445</v>
      </c>
      <c r="AX2">
        <v>18.757639534883701</v>
      </c>
      <c r="AY2">
        <v>18.959729676787401</v>
      </c>
      <c r="AZ2">
        <v>17.792172794117601</v>
      </c>
      <c r="BA2">
        <v>17.792172794117601</v>
      </c>
      <c r="BB2">
        <v>-1.0900665993856899</v>
      </c>
      <c r="BC2">
        <v>3.5979190751445</v>
      </c>
      <c r="BD2">
        <v>3.2978811113859301E-2</v>
      </c>
      <c r="BE2">
        <v>13.78248809297</v>
      </c>
      <c r="BF2">
        <v>4.2585045207558796</v>
      </c>
    </row>
    <row r="3" spans="1:58" x14ac:dyDescent="0.2">
      <c r="A3" t="s">
        <v>58</v>
      </c>
      <c r="B3" s="1">
        <v>45136</v>
      </c>
      <c r="C3">
        <v>2023</v>
      </c>
      <c r="D3" t="s">
        <v>59</v>
      </c>
      <c r="E3">
        <v>1.3845220224216599</v>
      </c>
      <c r="F3">
        <v>1.2681337634545899</v>
      </c>
      <c r="G3">
        <v>0.32332556134018903</v>
      </c>
      <c r="H3">
        <v>58.952770272641096</v>
      </c>
      <c r="I3">
        <v>62.605789597552302</v>
      </c>
      <c r="J3">
        <v>121.55855987019299</v>
      </c>
      <c r="K3">
        <v>39.738526712167499</v>
      </c>
      <c r="L3">
        <v>81.820033158025893</v>
      </c>
      <c r="M3">
        <v>0.627267623425383</v>
      </c>
      <c r="N3">
        <v>0.26371100740376802</v>
      </c>
      <c r="O3">
        <v>0.26874627179901001</v>
      </c>
      <c r="P3">
        <v>0.22128846626197399</v>
      </c>
      <c r="Q3">
        <v>0.17658963311137199</v>
      </c>
      <c r="R3">
        <v>0.12383654714684</v>
      </c>
      <c r="S3">
        <v>0.28437760692625003</v>
      </c>
      <c r="T3">
        <v>0.21307571268587899</v>
      </c>
      <c r="U3">
        <v>0.82341036688862701</v>
      </c>
      <c r="V3">
        <v>1.01909387266316</v>
      </c>
      <c r="W3">
        <v>0.26371100740376802</v>
      </c>
      <c r="X3">
        <v>8.2384243804736204E-2</v>
      </c>
      <c r="Y3">
        <v>0.18918675174170799</v>
      </c>
      <c r="Z3">
        <v>0.13052086804806801</v>
      </c>
      <c r="AA3">
        <v>0.159089185499772</v>
      </c>
      <c r="AB3">
        <v>35.201405152224801</v>
      </c>
      <c r="AC3">
        <v>2.36992015254439</v>
      </c>
      <c r="AD3">
        <v>2.2963948323675898</v>
      </c>
      <c r="AE3">
        <v>6.1913969150553898</v>
      </c>
      <c r="AF3">
        <v>9.1850410722005993</v>
      </c>
      <c r="AG3">
        <v>5.8301317233808998</v>
      </c>
      <c r="AH3">
        <v>27.337170263788899</v>
      </c>
      <c r="AI3">
        <v>0.55961591328594396</v>
      </c>
      <c r="AJ3">
        <v>4.85853896897141</v>
      </c>
      <c r="AK3">
        <v>4.65111165404348</v>
      </c>
      <c r="AL3">
        <v>6.3879794771561196</v>
      </c>
      <c r="AM3">
        <v>0.49964322524379601</v>
      </c>
      <c r="AN3">
        <v>0.34888943471700701</v>
      </c>
      <c r="AO3">
        <v>0.95730664789299003</v>
      </c>
      <c r="AP3">
        <v>2.36992015254439</v>
      </c>
      <c r="AQ3">
        <v>11.4748990190421</v>
      </c>
      <c r="AR3">
        <v>23.422850412249701</v>
      </c>
      <c r="AS3">
        <v>2.7808698084183998</v>
      </c>
      <c r="AT3">
        <v>0.49964322524379601</v>
      </c>
      <c r="AU3">
        <v>4.8069887042590098</v>
      </c>
      <c r="AV3">
        <v>4.8069887042590098</v>
      </c>
      <c r="AW3">
        <v>3.7405587915365399</v>
      </c>
      <c r="AX3">
        <v>16.9035415840799</v>
      </c>
      <c r="AY3">
        <v>11.199473131270601</v>
      </c>
      <c r="AZ3">
        <v>10.7213300814643</v>
      </c>
      <c r="BA3">
        <v>10.7213300814643</v>
      </c>
      <c r="BB3">
        <v>1.91348090731784</v>
      </c>
      <c r="BC3">
        <v>3.7405587915365399</v>
      </c>
      <c r="BD3">
        <v>2.9558493571215198E-2</v>
      </c>
      <c r="BE3">
        <v>12.1041938068799</v>
      </c>
      <c r="BF3">
        <v>4.8069887042590098</v>
      </c>
    </row>
    <row r="4" spans="1:58" x14ac:dyDescent="0.2">
      <c r="A4" t="s">
        <v>58</v>
      </c>
      <c r="B4" s="1">
        <v>44772</v>
      </c>
      <c r="C4">
        <v>2022</v>
      </c>
      <c r="D4" t="s">
        <v>59</v>
      </c>
      <c r="E4">
        <v>1.4320202808112299</v>
      </c>
      <c r="F4">
        <v>1.3318642745709799</v>
      </c>
      <c r="G4">
        <v>0.276092043681747</v>
      </c>
      <c r="H4">
        <v>74.526349477277506</v>
      </c>
      <c r="I4">
        <v>48.543166399088499</v>
      </c>
      <c r="J4">
        <v>123.069515876366</v>
      </c>
      <c r="K4">
        <v>43.117976073333601</v>
      </c>
      <c r="L4">
        <v>79.951539803032404</v>
      </c>
      <c r="M4">
        <v>0.62548247570649895</v>
      </c>
      <c r="N4">
        <v>0.27094283996353502</v>
      </c>
      <c r="O4">
        <v>0.280796012180693</v>
      </c>
      <c r="P4">
        <v>0.229105650057218</v>
      </c>
      <c r="Q4">
        <v>0.18408510050424801</v>
      </c>
      <c r="R4">
        <v>0.12565690091700099</v>
      </c>
      <c r="S4">
        <v>0.296985392100168</v>
      </c>
      <c r="T4">
        <v>0.204338667680875</v>
      </c>
      <c r="U4">
        <v>0.81591489949575102</v>
      </c>
      <c r="V4">
        <v>1.0363662395303801</v>
      </c>
      <c r="W4">
        <v>0.27094283996353502</v>
      </c>
      <c r="X4">
        <v>0.101221250611689</v>
      </c>
      <c r="Y4">
        <v>0.239232645261861</v>
      </c>
      <c r="Z4">
        <v>0.17464566602336601</v>
      </c>
      <c r="AA4">
        <v>0.193049018016555</v>
      </c>
      <c r="AB4">
        <v>38.802777777777699</v>
      </c>
      <c r="AC4">
        <v>1.39001576458223</v>
      </c>
      <c r="AD4">
        <v>2.3634626505418201</v>
      </c>
      <c r="AE4">
        <v>4.8975966562173401</v>
      </c>
      <c r="AF4">
        <v>8.4651468654098991</v>
      </c>
      <c r="AG4">
        <v>7.5190809968847301</v>
      </c>
      <c r="AH4">
        <v>25.817225838758102</v>
      </c>
      <c r="AI4">
        <v>0.54846705389246997</v>
      </c>
      <c r="AJ4">
        <v>3.17170263788968</v>
      </c>
      <c r="AK4">
        <v>3.05731414868105</v>
      </c>
      <c r="AL4">
        <v>4.62038369304556</v>
      </c>
      <c r="AM4">
        <v>0.52692177446664401</v>
      </c>
      <c r="AN4">
        <v>0.25653160579552697</v>
      </c>
      <c r="AO4">
        <v>0.96393467412671996</v>
      </c>
      <c r="AP4">
        <v>1.39001576458223</v>
      </c>
      <c r="AQ4">
        <v>12.03457688808</v>
      </c>
      <c r="AR4">
        <v>27.727463312368901</v>
      </c>
      <c r="AS4">
        <v>1.9737352633935199</v>
      </c>
      <c r="AT4">
        <v>0.52692177446664401</v>
      </c>
      <c r="AU4">
        <v>4.75681743896613</v>
      </c>
      <c r="AV4">
        <v>4.75681743896613</v>
      </c>
      <c r="AW4">
        <v>3.66958705898326</v>
      </c>
      <c r="AX4">
        <v>16.017008127328101</v>
      </c>
      <c r="AY4">
        <v>14.8398227311946</v>
      </c>
      <c r="AZ4">
        <v>14.3046196884923</v>
      </c>
      <c r="BA4">
        <v>14.3046196884923</v>
      </c>
      <c r="BB4">
        <v>1.2563340749873</v>
      </c>
      <c r="BC4">
        <v>3.66958705898326</v>
      </c>
      <c r="BD4">
        <v>3.28976404505665E-2</v>
      </c>
      <c r="BE4">
        <v>11.410557341907801</v>
      </c>
      <c r="BF4">
        <v>4.75681743896613</v>
      </c>
    </row>
    <row r="5" spans="1:58" x14ac:dyDescent="0.2">
      <c r="A5" t="s">
        <v>58</v>
      </c>
      <c r="B5" s="1">
        <v>44408</v>
      </c>
      <c r="C5">
        <v>2021</v>
      </c>
      <c r="D5" t="s">
        <v>59</v>
      </c>
      <c r="E5">
        <v>1.48958373005293</v>
      </c>
      <c r="F5">
        <v>1.4302090871005799</v>
      </c>
      <c r="G5">
        <v>0.34943062802300301</v>
      </c>
      <c r="H5">
        <v>74.336384439359193</v>
      </c>
      <c r="I5">
        <v>31.747098861861101</v>
      </c>
      <c r="J5">
        <v>106.08348330122</v>
      </c>
      <c r="K5">
        <v>48.099196607899998</v>
      </c>
      <c r="L5">
        <v>57.984286693320399</v>
      </c>
      <c r="M5">
        <v>0.640210365731261</v>
      </c>
      <c r="N5">
        <v>0.25759765546589503</v>
      </c>
      <c r="O5">
        <v>0.26620900076277598</v>
      </c>
      <c r="P5">
        <v>0.212593841583363</v>
      </c>
      <c r="Q5">
        <v>0.20140250339315299</v>
      </c>
      <c r="R5">
        <v>0.108628983455901</v>
      </c>
      <c r="S5">
        <v>0.25659600242277403</v>
      </c>
      <c r="T5">
        <v>0.18013756316676</v>
      </c>
      <c r="U5">
        <v>0.79859749660684598</v>
      </c>
      <c r="V5">
        <v>1.0334294397257</v>
      </c>
      <c r="W5">
        <v>0.25759765546589503</v>
      </c>
      <c r="X5">
        <v>0.118219022123757</v>
      </c>
      <c r="Y5">
        <v>0.27924894003634099</v>
      </c>
      <c r="Z5">
        <v>0.17930924780784599</v>
      </c>
      <c r="AA5">
        <v>0.218291320240146</v>
      </c>
      <c r="AB5">
        <v>29.5691244239631</v>
      </c>
      <c r="AC5">
        <v>1.3407947249696299</v>
      </c>
      <c r="AD5">
        <v>2.36213204118715</v>
      </c>
      <c r="AE5">
        <v>4.9101123595505598</v>
      </c>
      <c r="AF5">
        <v>7.5884843353090599</v>
      </c>
      <c r="AG5">
        <v>11.497113534316799</v>
      </c>
      <c r="AH5">
        <v>21.3079555175363</v>
      </c>
      <c r="AI5">
        <v>0.51096956829440898</v>
      </c>
      <c r="AJ5">
        <v>3.6603505447655098</v>
      </c>
      <c r="AK5">
        <v>3.4964471814306002</v>
      </c>
      <c r="AL5">
        <v>5.8072003789673099</v>
      </c>
      <c r="AM5">
        <v>0.58190916816164595</v>
      </c>
      <c r="AN5">
        <v>0.31020916134730397</v>
      </c>
      <c r="AO5">
        <v>0.95522194900996504</v>
      </c>
      <c r="AP5">
        <v>1.3407947249696299</v>
      </c>
      <c r="AQ5">
        <v>6.1618819776714497</v>
      </c>
      <c r="AR5">
        <v>22.3323699421965</v>
      </c>
      <c r="AS5">
        <v>2.2544128373449999</v>
      </c>
      <c r="AT5">
        <v>0.58190916816164595</v>
      </c>
      <c r="AU5">
        <v>5.6637708055723799</v>
      </c>
      <c r="AV5">
        <v>5.6637708055723799</v>
      </c>
      <c r="AW5">
        <v>4.6925235858525003</v>
      </c>
      <c r="AX5">
        <v>22.072716457369399</v>
      </c>
      <c r="AY5">
        <v>15.836075057580199</v>
      </c>
      <c r="AZ5">
        <v>15.1269664811699</v>
      </c>
      <c r="BA5">
        <v>15.1269664811699</v>
      </c>
      <c r="BB5">
        <v>-4.17804990085921</v>
      </c>
      <c r="BC5">
        <v>4.6925235858525003</v>
      </c>
      <c r="BD5">
        <v>2.6363278361570298E-2</v>
      </c>
      <c r="BE5">
        <v>15.1769597634657</v>
      </c>
      <c r="BF5">
        <v>5.6637708055723799</v>
      </c>
    </row>
    <row r="6" spans="1:58" x14ac:dyDescent="0.2">
      <c r="A6" t="s">
        <v>58</v>
      </c>
      <c r="B6" s="1">
        <v>44037</v>
      </c>
      <c r="C6">
        <v>2020</v>
      </c>
      <c r="D6" t="s">
        <v>59</v>
      </c>
      <c r="E6">
        <v>1.72014527653862</v>
      </c>
      <c r="F6">
        <v>1.66953535194031</v>
      </c>
      <c r="G6">
        <v>0.466187675180608</v>
      </c>
      <c r="H6">
        <v>77.907040425143506</v>
      </c>
      <c r="I6">
        <v>26.559768418662699</v>
      </c>
      <c r="J6">
        <v>104.46680884380601</v>
      </c>
      <c r="K6">
        <v>45.951299807015502</v>
      </c>
      <c r="L6">
        <v>58.515509036790597</v>
      </c>
      <c r="M6">
        <v>0.64264416543274905</v>
      </c>
      <c r="N6">
        <v>0.27626214478408101</v>
      </c>
      <c r="O6">
        <v>0.28336139226384799</v>
      </c>
      <c r="P6">
        <v>0.22745988925173899</v>
      </c>
      <c r="Q6">
        <v>0.19727988546886099</v>
      </c>
      <c r="R6">
        <v>0.118225042961213</v>
      </c>
      <c r="S6">
        <v>0.29572784810126501</v>
      </c>
      <c r="T6">
        <v>0.19590920859583999</v>
      </c>
      <c r="U6">
        <v>0.80272011453113801</v>
      </c>
      <c r="V6">
        <v>1.02569750367107</v>
      </c>
      <c r="W6">
        <v>0.27626214478408101</v>
      </c>
      <c r="X6">
        <v>0.15374316046935699</v>
      </c>
      <c r="Y6">
        <v>0.38457278481012602</v>
      </c>
      <c r="Z6">
        <v>0.23390844074507999</v>
      </c>
      <c r="AA6">
        <v>0.27775555682532399</v>
      </c>
      <c r="AB6">
        <v>23.282051282051199</v>
      </c>
      <c r="AC6">
        <v>1.0578070355893801</v>
      </c>
      <c r="AD6">
        <v>2.50139767932489</v>
      </c>
      <c r="AE6">
        <v>4.6850707973011501</v>
      </c>
      <c r="AF6">
        <v>7.9431920649233501</v>
      </c>
      <c r="AG6">
        <v>13.7425897035881</v>
      </c>
      <c r="AH6">
        <v>20.098247044435301</v>
      </c>
      <c r="AI6">
        <v>0.51976215828703298</v>
      </c>
      <c r="AJ6">
        <v>3.6416430594900802</v>
      </c>
      <c r="AK6">
        <v>3.45986779981114</v>
      </c>
      <c r="AL6">
        <v>6.9449952785646802</v>
      </c>
      <c r="AM6">
        <v>0.53647226680934501</v>
      </c>
      <c r="AN6">
        <v>0.31289426177967899</v>
      </c>
      <c r="AO6">
        <v>0.95008427330481005</v>
      </c>
      <c r="AP6">
        <v>1.0578070355893801</v>
      </c>
      <c r="AQ6">
        <v>5.1334442595673799</v>
      </c>
      <c r="AR6">
        <v>20.033766233766201</v>
      </c>
      <c r="AS6">
        <v>2.27320954907161</v>
      </c>
      <c r="AT6">
        <v>0.53647226680934501</v>
      </c>
      <c r="AU6">
        <v>5.1832911392404997</v>
      </c>
      <c r="AV6">
        <v>5.1832911392404997</v>
      </c>
      <c r="AW6">
        <v>3.9867426624206401</v>
      </c>
      <c r="AX6">
        <v>17.527233814874201</v>
      </c>
      <c r="AY6">
        <v>13.4109170305676</v>
      </c>
      <c r="AZ6">
        <v>12.741501361338001</v>
      </c>
      <c r="BA6">
        <v>12.741501361338001</v>
      </c>
      <c r="BB6">
        <v>23.048312466559398</v>
      </c>
      <c r="BC6">
        <v>3.9867426624206401</v>
      </c>
      <c r="BD6">
        <v>3.0607925499006799E-2</v>
      </c>
      <c r="BE6">
        <v>12.181409277027401</v>
      </c>
      <c r="BF6">
        <v>5.1832911392404997</v>
      </c>
    </row>
    <row r="7" spans="1:58" x14ac:dyDescent="0.2">
      <c r="A7" t="s">
        <v>58</v>
      </c>
      <c r="B7" s="1">
        <v>43673</v>
      </c>
      <c r="C7">
        <v>2019</v>
      </c>
      <c r="D7" t="s">
        <v>59</v>
      </c>
      <c r="E7">
        <v>1.5058968213925299</v>
      </c>
      <c r="F7">
        <v>1.4622855701311801</v>
      </c>
      <c r="G7">
        <v>0.37052219979818302</v>
      </c>
      <c r="H7">
        <v>74.443010172626302</v>
      </c>
      <c r="I7">
        <v>26.239473957791802</v>
      </c>
      <c r="J7">
        <v>100.682484130418</v>
      </c>
      <c r="K7">
        <v>39.065131510552</v>
      </c>
      <c r="L7">
        <v>61.617352619866203</v>
      </c>
      <c r="M7">
        <v>0.62935419235511703</v>
      </c>
      <c r="N7">
        <v>0.27394805795314398</v>
      </c>
      <c r="O7">
        <v>0.28072980887792798</v>
      </c>
      <c r="P7">
        <v>0.223894112207151</v>
      </c>
      <c r="Q7">
        <v>0.202456935007892</v>
      </c>
      <c r="R7">
        <v>0.11883263628276</v>
      </c>
      <c r="S7">
        <v>0.34616186589615999</v>
      </c>
      <c r="T7">
        <v>0.215175315143535</v>
      </c>
      <c r="U7">
        <v>0.79754306499210703</v>
      </c>
      <c r="V7">
        <v>1.02475560869259</v>
      </c>
      <c r="W7">
        <v>0.27394805795314398</v>
      </c>
      <c r="X7">
        <v>0.25222664198868999</v>
      </c>
      <c r="Y7">
        <v>0.73474129456971704</v>
      </c>
      <c r="Z7">
        <v>0.301273779294842</v>
      </c>
      <c r="AA7">
        <v>0.42354516887889099</v>
      </c>
      <c r="AB7">
        <v>16.552968568102401</v>
      </c>
      <c r="AC7">
        <v>0.64181464363901697</v>
      </c>
      <c r="AD7">
        <v>2.91302016621488</v>
      </c>
      <c r="AE7">
        <v>4.90307953901379</v>
      </c>
      <c r="AF7">
        <v>9.3433705682370007</v>
      </c>
      <c r="AG7">
        <v>13.9103398409255</v>
      </c>
      <c r="AH7">
        <v>18.610254571531001</v>
      </c>
      <c r="AI7">
        <v>0.53075373492990296</v>
      </c>
      <c r="AJ7">
        <v>3.58248472505091</v>
      </c>
      <c r="AK7">
        <v>3.3767820773930701</v>
      </c>
      <c r="AL7">
        <v>7.5612129441049998</v>
      </c>
      <c r="AM7">
        <v>0.51449961276998502</v>
      </c>
      <c r="AN7">
        <v>0.30500539457459902</v>
      </c>
      <c r="AO7">
        <v>0.942581011938601</v>
      </c>
      <c r="AP7">
        <v>0.64181464363901697</v>
      </c>
      <c r="AQ7">
        <v>1.55342949661466</v>
      </c>
      <c r="AR7">
        <v>17.4158415841584</v>
      </c>
      <c r="AS7">
        <v>2.29834494773519</v>
      </c>
      <c r="AT7">
        <v>0.51449961276998502</v>
      </c>
      <c r="AU7">
        <v>7.4411268654493403</v>
      </c>
      <c r="AV7">
        <v>7.4411268654493403</v>
      </c>
      <c r="AW7">
        <v>4.8128481427250298</v>
      </c>
      <c r="AX7">
        <v>21.4960906978745</v>
      </c>
      <c r="AY7">
        <v>16.7407901085645</v>
      </c>
      <c r="AZ7">
        <v>15.7795508811824</v>
      </c>
      <c r="BA7">
        <v>15.7795508811824</v>
      </c>
      <c r="BB7">
        <v>1.8715194217840301E-3</v>
      </c>
      <c r="BC7">
        <v>4.8128481427250298</v>
      </c>
      <c r="BD7">
        <v>2.39345665219424E-2</v>
      </c>
      <c r="BE7">
        <v>15.1564595592477</v>
      </c>
      <c r="BF7">
        <v>7.4411268654493403</v>
      </c>
    </row>
    <row r="8" spans="1:58" x14ac:dyDescent="0.2">
      <c r="A8" t="s">
        <v>58</v>
      </c>
      <c r="B8" s="1">
        <v>43309</v>
      </c>
      <c r="C8">
        <v>2018</v>
      </c>
      <c r="D8" t="s">
        <v>59</v>
      </c>
      <c r="E8">
        <v>2.2872942481967802</v>
      </c>
      <c r="F8">
        <v>2.2190123913445499</v>
      </c>
      <c r="G8">
        <v>0.330460514148326</v>
      </c>
      <c r="H8">
        <v>77.713257652544002</v>
      </c>
      <c r="I8">
        <v>35.985366374706203</v>
      </c>
      <c r="J8">
        <v>113.69862402725001</v>
      </c>
      <c r="K8">
        <v>37.116000854518198</v>
      </c>
      <c r="L8">
        <v>76.582623172732099</v>
      </c>
      <c r="M8">
        <v>0.62043381309547896</v>
      </c>
      <c r="N8">
        <v>0.249523616460571</v>
      </c>
      <c r="O8">
        <v>0.26432191364281299</v>
      </c>
      <c r="P8">
        <v>2.2298803973241398E-3</v>
      </c>
      <c r="Q8">
        <v>0.99156377022777797</v>
      </c>
      <c r="R8">
        <v>1.01117811442859E-3</v>
      </c>
      <c r="S8">
        <v>2.54606054994907E-3</v>
      </c>
      <c r="T8">
        <v>0.15057064918225299</v>
      </c>
      <c r="U8">
        <v>8.4362297722217899E-3</v>
      </c>
      <c r="V8">
        <v>1.0593061987163801</v>
      </c>
      <c r="W8">
        <v>0.249523616460571</v>
      </c>
      <c r="X8">
        <v>0.23504375643476899</v>
      </c>
      <c r="Y8">
        <v>0.59182020183316297</v>
      </c>
      <c r="Z8">
        <v>0.31999685212874701</v>
      </c>
      <c r="AA8">
        <v>0.37178834717112802</v>
      </c>
      <c r="AB8">
        <v>13.0530222693531</v>
      </c>
      <c r="AC8">
        <v>0.53447534123352503</v>
      </c>
      <c r="AD8">
        <v>2.51791500786964</v>
      </c>
      <c r="AE8">
        <v>4.6967533085784998</v>
      </c>
      <c r="AF8">
        <v>9.8340336134453707</v>
      </c>
      <c r="AG8">
        <v>10.1430119176598</v>
      </c>
      <c r="AH8">
        <v>16.410512308715901</v>
      </c>
      <c r="AI8">
        <v>0.45346742167965798</v>
      </c>
      <c r="AJ8">
        <v>2.82530494107918</v>
      </c>
      <c r="AK8">
        <v>2.6528840190200502</v>
      </c>
      <c r="AL8">
        <v>9.6233202398180602</v>
      </c>
      <c r="AM8">
        <v>54.254545454545401</v>
      </c>
      <c r="AN8">
        <v>0.27703223190756099</v>
      </c>
      <c r="AO8">
        <v>0.93897263281135601</v>
      </c>
      <c r="AP8">
        <v>0.53447534123352503</v>
      </c>
      <c r="AQ8">
        <v>2.60901107292859</v>
      </c>
      <c r="AR8">
        <v>16.3860911270983</v>
      </c>
      <c r="AS8">
        <v>2.0091149661864098</v>
      </c>
      <c r="AT8">
        <v>54.254545454545401</v>
      </c>
      <c r="AU8">
        <v>4.7660191186001297</v>
      </c>
      <c r="AV8">
        <v>4.7660191186001297</v>
      </c>
      <c r="AW8">
        <v>4.1741554834786099</v>
      </c>
      <c r="AX8">
        <v>1871.9190000000001</v>
      </c>
      <c r="AY8">
        <v>16.0466871882793</v>
      </c>
      <c r="AZ8">
        <v>15.067400117078799</v>
      </c>
      <c r="BA8">
        <v>15.067400117078799</v>
      </c>
      <c r="BB8">
        <v>-18.943153323143399</v>
      </c>
      <c r="BC8">
        <v>4.1741554834786099</v>
      </c>
      <c r="BD8">
        <v>2.8983383070819501E-2</v>
      </c>
      <c r="BE8">
        <v>13.7611977491961</v>
      </c>
      <c r="BF8">
        <v>4.7660191186001297</v>
      </c>
    </row>
    <row r="9" spans="1:58" x14ac:dyDescent="0.2">
      <c r="A9" t="s">
        <v>58</v>
      </c>
      <c r="B9" s="1">
        <v>42945</v>
      </c>
      <c r="C9">
        <v>2017</v>
      </c>
      <c r="D9" t="s">
        <v>59</v>
      </c>
      <c r="E9">
        <v>3.0345865206830198</v>
      </c>
      <c r="F9">
        <v>2.9759997099662798</v>
      </c>
      <c r="G9">
        <v>0.424464343979987</v>
      </c>
      <c r="H9">
        <v>76.048953234038095</v>
      </c>
      <c r="I9">
        <v>33.172487486643</v>
      </c>
      <c r="J9">
        <v>109.221440720681</v>
      </c>
      <c r="K9">
        <v>28.4306281986389</v>
      </c>
      <c r="L9">
        <v>80.790812522042103</v>
      </c>
      <c r="M9">
        <v>0.62960108322049702</v>
      </c>
      <c r="N9">
        <v>0.24941151963337099</v>
      </c>
      <c r="O9">
        <v>0.25595250494740102</v>
      </c>
      <c r="P9">
        <v>0.200166649307363</v>
      </c>
      <c r="Q9">
        <v>0.21795393505330801</v>
      </c>
      <c r="R9">
        <v>7.4019011231108101E-2</v>
      </c>
      <c r="S9">
        <v>0.14528932367660999</v>
      </c>
      <c r="T9">
        <v>0.117112534846187</v>
      </c>
      <c r="U9">
        <v>0.78204606494669104</v>
      </c>
      <c r="V9">
        <v>1.02622567443414</v>
      </c>
      <c r="W9">
        <v>0.24941151963337099</v>
      </c>
      <c r="X9">
        <v>0.25972515367668503</v>
      </c>
      <c r="Y9">
        <v>0.509805403934257</v>
      </c>
      <c r="Z9">
        <v>0.28003962465437199</v>
      </c>
      <c r="AA9">
        <v>0.337662987962425</v>
      </c>
      <c r="AB9">
        <v>13.9059233449477</v>
      </c>
      <c r="AC9">
        <v>0.41154313847613899</v>
      </c>
      <c r="AD9">
        <v>1.9628649621240699</v>
      </c>
      <c r="AE9">
        <v>4.7995400919815996</v>
      </c>
      <c r="AF9">
        <v>12.838267148014401</v>
      </c>
      <c r="AG9">
        <v>11.0030940594059</v>
      </c>
      <c r="AH9">
        <v>14.4506321493076</v>
      </c>
      <c r="AI9">
        <v>0.36978693247469502</v>
      </c>
      <c r="AJ9">
        <v>2.76966067864271</v>
      </c>
      <c r="AK9">
        <v>2.5772455089820299</v>
      </c>
      <c r="AL9">
        <v>14.070259481037899</v>
      </c>
      <c r="AM9">
        <v>0.573524820480799</v>
      </c>
      <c r="AN9">
        <v>0.28905322362253899</v>
      </c>
      <c r="AO9">
        <v>0.93052752954742002</v>
      </c>
      <c r="AP9">
        <v>0.41154313847613899</v>
      </c>
      <c r="AQ9">
        <v>1.73623623623623</v>
      </c>
      <c r="AR9">
        <v>14.394190871369201</v>
      </c>
      <c r="AS9">
        <v>2.1430115830115799</v>
      </c>
      <c r="AT9">
        <v>0.573524820480799</v>
      </c>
      <c r="AU9">
        <v>2.3876982626971199</v>
      </c>
      <c r="AV9">
        <v>2.3876982626971199</v>
      </c>
      <c r="AW9">
        <v>3.28955733777731</v>
      </c>
      <c r="AX9">
        <v>16.434093037777</v>
      </c>
      <c r="AY9">
        <v>12.230111524163499</v>
      </c>
      <c r="AZ9">
        <v>11.3804554626693</v>
      </c>
      <c r="BA9">
        <v>11.3804554626693</v>
      </c>
      <c r="BB9">
        <v>-1.66688657954596</v>
      </c>
      <c r="BC9">
        <v>3.28955733777731</v>
      </c>
      <c r="BD9">
        <v>3.48984771573604E-2</v>
      </c>
      <c r="BE9">
        <v>11.6963011116167</v>
      </c>
      <c r="BF9">
        <v>2.3876982626971199</v>
      </c>
    </row>
    <row r="10" spans="1:58" x14ac:dyDescent="0.2">
      <c r="A10" t="s">
        <v>58</v>
      </c>
      <c r="B10" s="1">
        <v>42581</v>
      </c>
      <c r="C10">
        <v>2016</v>
      </c>
      <c r="D10" t="s">
        <v>59</v>
      </c>
      <c r="E10">
        <v>3.1600096342980999</v>
      </c>
      <c r="F10">
        <v>3.1111557143430599</v>
      </c>
      <c r="G10">
        <v>0.30633053671068999</v>
      </c>
      <c r="H10">
        <v>74.998172477511304</v>
      </c>
      <c r="I10">
        <v>24.290752993930099</v>
      </c>
      <c r="J10">
        <v>99.288925471441402</v>
      </c>
      <c r="K10">
        <v>21.0772680045934</v>
      </c>
      <c r="L10">
        <v>78.211657466847996</v>
      </c>
      <c r="M10">
        <v>0.628667736105752</v>
      </c>
      <c r="N10">
        <v>0.257071496740918</v>
      </c>
      <c r="O10">
        <v>0.26235100615265899</v>
      </c>
      <c r="P10">
        <v>0.21806404451032499</v>
      </c>
      <c r="Q10">
        <v>0.16880804953560299</v>
      </c>
      <c r="R10">
        <v>8.8276394962680402E-2</v>
      </c>
      <c r="S10">
        <v>0.168892034284815</v>
      </c>
      <c r="T10">
        <v>0.130864886656123</v>
      </c>
      <c r="U10">
        <v>0.83119195046439598</v>
      </c>
      <c r="V10">
        <v>1.0205371248025199</v>
      </c>
      <c r="W10">
        <v>0.257071496740918</v>
      </c>
      <c r="X10">
        <v>0.235450300858185</v>
      </c>
      <c r="Y10">
        <v>0.45046787764409801</v>
      </c>
      <c r="Z10">
        <v>0.27800109006676599</v>
      </c>
      <c r="AA10">
        <v>0.31056728976015902</v>
      </c>
      <c r="AB10">
        <v>18.727810650887498</v>
      </c>
      <c r="AC10">
        <v>0.473763223126069</v>
      </c>
      <c r="AD10">
        <v>1.9132185263820001</v>
      </c>
      <c r="AE10">
        <v>4.8667852554600204</v>
      </c>
      <c r="AF10">
        <v>17.317234848484802</v>
      </c>
      <c r="AG10">
        <v>15.0262941659819</v>
      </c>
      <c r="AH10">
        <v>14.0464917284654</v>
      </c>
      <c r="AI10">
        <v>0.40481866307171199</v>
      </c>
      <c r="AJ10">
        <v>2.6855333465268099</v>
      </c>
      <c r="AK10">
        <v>2.45873738373243</v>
      </c>
      <c r="AL10">
        <v>13.0132594498317</v>
      </c>
      <c r="AM10">
        <v>0.44231306453114799</v>
      </c>
      <c r="AN10">
        <v>0.275549779682011</v>
      </c>
      <c r="AO10">
        <v>0.91554900515843696</v>
      </c>
      <c r="AP10">
        <v>0.473763223126069</v>
      </c>
      <c r="AQ10">
        <v>3.2620192307692299</v>
      </c>
      <c r="AR10">
        <v>11.841186736474601</v>
      </c>
      <c r="AS10">
        <v>2.30156037991858</v>
      </c>
      <c r="AT10">
        <v>0.44231306453114799</v>
      </c>
      <c r="AU10">
        <v>2.42617110953841</v>
      </c>
      <c r="AV10">
        <v>2.42617110953841</v>
      </c>
      <c r="AW10">
        <v>3.1325378195626099</v>
      </c>
      <c r="AX10">
        <v>14.365219294161401</v>
      </c>
      <c r="AY10">
        <v>12.4169422086284</v>
      </c>
      <c r="AZ10">
        <v>11.3683190862196</v>
      </c>
      <c r="BA10">
        <v>11.3683190862196</v>
      </c>
      <c r="BB10">
        <v>0.68331853939795095</v>
      </c>
      <c r="BC10">
        <v>3.1325378195626099</v>
      </c>
      <c r="BD10">
        <v>3.07905542876689E-2</v>
      </c>
      <c r="BE10">
        <v>11.1800031891822</v>
      </c>
      <c r="BF10">
        <v>2.42617110953841</v>
      </c>
    </row>
    <row r="11" spans="1:58" x14ac:dyDescent="0.2">
      <c r="A11" t="s">
        <v>58</v>
      </c>
      <c r="B11" s="1">
        <v>42210</v>
      </c>
      <c r="C11">
        <v>2015</v>
      </c>
      <c r="D11" t="s">
        <v>59</v>
      </c>
      <c r="E11">
        <v>3.2291834229352698</v>
      </c>
      <c r="F11">
        <v>3.16030986750201</v>
      </c>
      <c r="G11">
        <v>0.29111459171146697</v>
      </c>
      <c r="H11">
        <v>73.020788836679401</v>
      </c>
      <c r="I11">
        <v>30.4853696098562</v>
      </c>
      <c r="J11">
        <v>103.506158446535</v>
      </c>
      <c r="K11">
        <v>20.685831622176501</v>
      </c>
      <c r="L11">
        <v>82.8203268243591</v>
      </c>
      <c r="M11">
        <v>0.60375094078639502</v>
      </c>
      <c r="N11">
        <v>0.21907609690608401</v>
      </c>
      <c r="O11">
        <v>0.22784320904782199</v>
      </c>
      <c r="P11">
        <v>0.18268546205325301</v>
      </c>
      <c r="Q11">
        <v>0.19819658959021499</v>
      </c>
      <c r="R11">
        <v>7.9141001577356498E-2</v>
      </c>
      <c r="S11">
        <v>0.15041787395112799</v>
      </c>
      <c r="T11">
        <v>0.119855772440962</v>
      </c>
      <c r="U11">
        <v>0.80180341040978398</v>
      </c>
      <c r="V11">
        <v>1.0400185701021301</v>
      </c>
      <c r="W11">
        <v>0.21907609690608401</v>
      </c>
      <c r="X11">
        <v>0.22342066072734601</v>
      </c>
      <c r="Y11">
        <v>0.42464032692984</v>
      </c>
      <c r="Z11">
        <v>0.26436597506283499</v>
      </c>
      <c r="AA11">
        <v>0.29806844499829499</v>
      </c>
      <c r="AB11">
        <v>19.0282685512367</v>
      </c>
      <c r="AC11">
        <v>0.49506981146959</v>
      </c>
      <c r="AD11">
        <v>1.9006314167517999</v>
      </c>
      <c r="AE11">
        <v>4.9985765124555099</v>
      </c>
      <c r="AF11">
        <v>17.644927536231801</v>
      </c>
      <c r="AG11">
        <v>11.9729563614013</v>
      </c>
      <c r="AH11">
        <v>14.7542016806722</v>
      </c>
      <c r="AI11">
        <v>0.43320908345890502</v>
      </c>
      <c r="AJ11">
        <v>2.4592476489028199</v>
      </c>
      <c r="AK11">
        <v>2.2188479623824402</v>
      </c>
      <c r="AL11">
        <v>11.8369905956112</v>
      </c>
      <c r="AM11">
        <v>0.45496047210778301</v>
      </c>
      <c r="AN11">
        <v>0.25532434246658903</v>
      </c>
      <c r="AO11">
        <v>0.90224665391969405</v>
      </c>
      <c r="AP11">
        <v>0.49506981146959</v>
      </c>
      <c r="AQ11">
        <v>3.2209391839876802</v>
      </c>
      <c r="AR11">
        <v>10.2298288508557</v>
      </c>
      <c r="AS11">
        <v>2.3625070581592298</v>
      </c>
      <c r="AT11">
        <v>0.45496047210778301</v>
      </c>
      <c r="AU11">
        <v>2.4277488401694902</v>
      </c>
      <c r="AV11">
        <v>2.4277488401694902</v>
      </c>
      <c r="AW11">
        <v>2.94854864628465</v>
      </c>
      <c r="AX11">
        <v>16.140028950005501</v>
      </c>
      <c r="AY11">
        <v>12.7994348785871</v>
      </c>
      <c r="AZ11">
        <v>11.5482472912683</v>
      </c>
      <c r="BA11">
        <v>11.5482472912683</v>
      </c>
      <c r="BB11">
        <v>0.93115551634647398</v>
      </c>
      <c r="BC11">
        <v>2.94854864628465</v>
      </c>
      <c r="BD11">
        <v>2.81883306106229E-2</v>
      </c>
      <c r="BE11">
        <v>11.501907241888899</v>
      </c>
      <c r="BF11">
        <v>2.4277488401694902</v>
      </c>
    </row>
    <row r="12" spans="1:58" x14ac:dyDescent="0.2">
      <c r="A12" t="s">
        <v>58</v>
      </c>
      <c r="B12" s="1">
        <v>41846</v>
      </c>
      <c r="C12">
        <v>2014</v>
      </c>
      <c r="D12" t="s">
        <v>59</v>
      </c>
      <c r="E12">
        <v>3.3880559341713301</v>
      </c>
      <c r="F12">
        <v>3.3077389065576202</v>
      </c>
      <c r="G12">
        <v>0.339542632136907</v>
      </c>
      <c r="H12">
        <v>72.0832803020661</v>
      </c>
      <c r="I12">
        <v>29.9754813400092</v>
      </c>
      <c r="J12">
        <v>102.058761642075</v>
      </c>
      <c r="K12">
        <v>19.443555463789799</v>
      </c>
      <c r="L12">
        <v>82.615206178285504</v>
      </c>
      <c r="M12">
        <v>0.58905010394128299</v>
      </c>
      <c r="N12">
        <v>0.19823087692503499</v>
      </c>
      <c r="O12">
        <v>0.206079504475838</v>
      </c>
      <c r="P12">
        <v>0.16658181663909</v>
      </c>
      <c r="Q12">
        <v>0.19166237776633999</v>
      </c>
      <c r="R12">
        <v>7.4695150950215894E-2</v>
      </c>
      <c r="S12">
        <v>0.13859621256243199</v>
      </c>
      <c r="T12">
        <v>0.109522414298271</v>
      </c>
      <c r="U12">
        <v>0.80833762223365901</v>
      </c>
      <c r="V12">
        <v>1.0395933654360601</v>
      </c>
      <c r="W12">
        <v>0.19823087692503499</v>
      </c>
      <c r="X12">
        <v>0.19887952517739199</v>
      </c>
      <c r="Y12">
        <v>0.36901925486666298</v>
      </c>
      <c r="Z12">
        <v>0.264734888790843</v>
      </c>
      <c r="AA12">
        <v>0.269550083795281</v>
      </c>
      <c r="AB12">
        <v>16.569148936170201</v>
      </c>
      <c r="AC12">
        <v>0.58979386866899397</v>
      </c>
      <c r="AD12">
        <v>1.85549143149609</v>
      </c>
      <c r="AE12">
        <v>5.0635875402792596</v>
      </c>
      <c r="AF12">
        <v>18.7722868217054</v>
      </c>
      <c r="AG12">
        <v>12.176618478944</v>
      </c>
      <c r="AH12">
        <v>14.4963099630996</v>
      </c>
      <c r="AI12">
        <v>0.44839918580097698</v>
      </c>
      <c r="AJ12">
        <v>2.3561329766908599</v>
      </c>
      <c r="AK12">
        <v>2.11253343523118</v>
      </c>
      <c r="AL12">
        <v>9.9491784486052701</v>
      </c>
      <c r="AM12">
        <v>0.47854323188590298</v>
      </c>
      <c r="AN12">
        <v>0.26159263501760599</v>
      </c>
      <c r="AO12">
        <v>0.89661044437236403</v>
      </c>
      <c r="AP12">
        <v>0.58979386866899397</v>
      </c>
      <c r="AQ12">
        <v>24.2755905511811</v>
      </c>
      <c r="AR12">
        <v>9.6721568627450907</v>
      </c>
      <c r="AS12">
        <v>2.4502284919531001</v>
      </c>
      <c r="AT12">
        <v>0.47854323188590298</v>
      </c>
      <c r="AU12">
        <v>2.3989513068953898</v>
      </c>
      <c r="AV12">
        <v>2.3989513068953898</v>
      </c>
      <c r="AW12">
        <v>2.8833520003394</v>
      </c>
      <c r="AX12">
        <v>17.3089239780975</v>
      </c>
      <c r="AY12">
        <v>12.293296554218999</v>
      </c>
      <c r="AZ12">
        <v>11.0222980862795</v>
      </c>
      <c r="BA12">
        <v>11.0222980862795</v>
      </c>
      <c r="BB12">
        <v>-0.87480237402817196</v>
      </c>
      <c r="BC12">
        <v>2.8833520003394</v>
      </c>
      <c r="BD12">
        <v>2.7647197046531801E-2</v>
      </c>
      <c r="BE12">
        <v>11.8113132425839</v>
      </c>
      <c r="BF12">
        <v>2.3989513068953898</v>
      </c>
    </row>
    <row r="13" spans="1:58" x14ac:dyDescent="0.2">
      <c r="A13" t="s">
        <v>58</v>
      </c>
      <c r="B13" s="1">
        <v>41482</v>
      </c>
      <c r="C13">
        <v>2013</v>
      </c>
      <c r="D13" t="s">
        <v>59</v>
      </c>
      <c r="E13">
        <v>2.9524603460706502</v>
      </c>
      <c r="F13">
        <v>2.8859498918529201</v>
      </c>
      <c r="G13">
        <v>0.35711067051189599</v>
      </c>
      <c r="H13">
        <v>71.390026127923903</v>
      </c>
      <c r="I13">
        <v>28.1076850837376</v>
      </c>
      <c r="J13">
        <v>99.497711211661596</v>
      </c>
      <c r="K13">
        <v>19.595398340898399</v>
      </c>
      <c r="L13">
        <v>79.902312870763197</v>
      </c>
      <c r="M13">
        <v>0.60567407986503996</v>
      </c>
      <c r="N13">
        <v>0.23033719423128299</v>
      </c>
      <c r="O13">
        <v>0.23097496245396701</v>
      </c>
      <c r="P13">
        <v>0.205381940872713</v>
      </c>
      <c r="Q13">
        <v>0.110804311035895</v>
      </c>
      <c r="R13">
        <v>9.8655018726961793E-2</v>
      </c>
      <c r="S13">
        <v>0.16883709917467099</v>
      </c>
      <c r="T13">
        <v>0.14172331295332799</v>
      </c>
      <c r="U13">
        <v>0.88919568896410395</v>
      </c>
      <c r="V13">
        <v>1.0027688460164299</v>
      </c>
      <c r="W13">
        <v>0.23033719423128299</v>
      </c>
      <c r="X13">
        <v>0.16020199424850001</v>
      </c>
      <c r="Y13">
        <v>0.27416790691381399</v>
      </c>
      <c r="Z13">
        <v>0.17941600977017799</v>
      </c>
      <c r="AA13">
        <v>0.21517407982585299</v>
      </c>
      <c r="AB13">
        <v>19.204116638078901</v>
      </c>
      <c r="AC13">
        <v>0.79538584911479804</v>
      </c>
      <c r="AD13">
        <v>1.7113888513056399</v>
      </c>
      <c r="AE13">
        <v>5.1127590196697099</v>
      </c>
      <c r="AF13">
        <v>18.6268221574344</v>
      </c>
      <c r="AG13">
        <v>12.9857723577235</v>
      </c>
      <c r="AH13">
        <v>14.6318482841661</v>
      </c>
      <c r="AI13">
        <v>0.48034904289907199</v>
      </c>
      <c r="AJ13">
        <v>2.4195909176205599</v>
      </c>
      <c r="AK13">
        <v>2.2019140551698202</v>
      </c>
      <c r="AL13">
        <v>9.4970913867517304</v>
      </c>
      <c r="AM13">
        <v>0.33156365821897199</v>
      </c>
      <c r="AN13">
        <v>0.26527043429958602</v>
      </c>
      <c r="AO13">
        <v>0.91003567550798803</v>
      </c>
      <c r="AP13">
        <v>0.79538584911479804</v>
      </c>
      <c r="AQ13">
        <v>3.9275053304904</v>
      </c>
      <c r="AR13">
        <v>11.115517241379299</v>
      </c>
      <c r="AS13">
        <v>2.8845637583892598</v>
      </c>
      <c r="AT13">
        <v>0.33156365821897199</v>
      </c>
      <c r="AU13">
        <v>2.2982258828304598</v>
      </c>
      <c r="AV13">
        <v>2.2982258828304598</v>
      </c>
      <c r="AW13">
        <v>2.7956775773036799</v>
      </c>
      <c r="AX13">
        <v>13.6120905539417</v>
      </c>
      <c r="AY13">
        <v>11.580833475370699</v>
      </c>
      <c r="AZ13">
        <v>10.538971614704501</v>
      </c>
      <c r="BA13">
        <v>10.538971614704501</v>
      </c>
      <c r="BB13">
        <v>0.55184150894358197</v>
      </c>
      <c r="BC13">
        <v>2.7956775773036799</v>
      </c>
      <c r="BD13">
        <v>2.43580261903973E-2</v>
      </c>
      <c r="BE13">
        <v>10.1811665842807</v>
      </c>
      <c r="BF13">
        <v>2.2982258828304598</v>
      </c>
    </row>
    <row r="14" spans="1:58" x14ac:dyDescent="0.2">
      <c r="A14" t="s">
        <v>58</v>
      </c>
      <c r="B14" s="1">
        <v>41118</v>
      </c>
      <c r="C14">
        <v>2012</v>
      </c>
      <c r="D14" t="s">
        <v>59</v>
      </c>
      <c r="E14">
        <v>3.4929220010151698</v>
      </c>
      <c r="F14">
        <v>3.3991314646664001</v>
      </c>
      <c r="G14">
        <v>0.55264790479950299</v>
      </c>
      <c r="H14">
        <v>63.631922884870001</v>
      </c>
      <c r="I14">
        <v>34.001512435581397</v>
      </c>
      <c r="J14">
        <v>97.633435320451497</v>
      </c>
      <c r="K14">
        <v>17.563018149226899</v>
      </c>
      <c r="L14">
        <v>80.070417171224506</v>
      </c>
      <c r="M14">
        <v>0.61242699897961395</v>
      </c>
      <c r="N14">
        <v>0.21851457849373601</v>
      </c>
      <c r="O14">
        <v>0.22055535051344899</v>
      </c>
      <c r="P14">
        <v>0.17457284904800099</v>
      </c>
      <c r="Q14">
        <v>0.20848508711487301</v>
      </c>
      <c r="R14">
        <v>8.7631730947373004E-2</v>
      </c>
      <c r="S14">
        <v>0.15674158398471699</v>
      </c>
      <c r="T14">
        <v>0.13596206840654801</v>
      </c>
      <c r="U14">
        <v>0.79151491288512599</v>
      </c>
      <c r="V14">
        <v>1.00933929458519</v>
      </c>
      <c r="W14">
        <v>0.21851457849373601</v>
      </c>
      <c r="X14">
        <v>0.17794439782473601</v>
      </c>
      <c r="Y14">
        <v>0.31827839613262898</v>
      </c>
      <c r="Z14">
        <v>0.24108701440871</v>
      </c>
      <c r="AA14">
        <v>0.241434887400375</v>
      </c>
      <c r="AB14">
        <v>16.8875838926174</v>
      </c>
      <c r="AC14">
        <v>0.70376041156295899</v>
      </c>
      <c r="AD14">
        <v>1.78863959766866</v>
      </c>
      <c r="AE14">
        <v>5.7361145703611403</v>
      </c>
      <c r="AF14">
        <v>20.7823050058207</v>
      </c>
      <c r="AG14">
        <v>10.734816596512299</v>
      </c>
      <c r="AH14">
        <v>13.5393885949441</v>
      </c>
      <c r="AI14">
        <v>0.50197800760688305</v>
      </c>
      <c r="AJ14">
        <v>2.1398510242085602</v>
      </c>
      <c r="AK14">
        <v>1.9301675977653601</v>
      </c>
      <c r="AL14">
        <v>9.0718808193668501</v>
      </c>
      <c r="AM14">
        <v>0.186668324835219</v>
      </c>
      <c r="AN14">
        <v>0.24947352423959501</v>
      </c>
      <c r="AO14">
        <v>0.90201026890610003</v>
      </c>
      <c r="AP14">
        <v>0.70376041156295899</v>
      </c>
      <c r="AQ14">
        <v>370.67741935483798</v>
      </c>
      <c r="AR14">
        <v>10.205150976909399</v>
      </c>
      <c r="AS14">
        <v>4.3741910925009497</v>
      </c>
      <c r="AT14">
        <v>0.186668324835219</v>
      </c>
      <c r="AU14">
        <v>1.64237149373306</v>
      </c>
      <c r="AV14">
        <v>1.64237149373306</v>
      </c>
      <c r="AW14">
        <v>1.8292112633247199</v>
      </c>
      <c r="AX14">
        <v>10.478211665215699</v>
      </c>
      <c r="AY14">
        <v>8.1288277858176503</v>
      </c>
      <c r="AZ14">
        <v>7.3322861369767596</v>
      </c>
      <c r="BA14">
        <v>7.3322861369767596</v>
      </c>
      <c r="BB14">
        <v>0.37150023176674002</v>
      </c>
      <c r="BC14">
        <v>1.8292112633247199</v>
      </c>
      <c r="BD14">
        <v>1.78149030387405E-2</v>
      </c>
      <c r="BE14">
        <v>7.0033402761706398</v>
      </c>
      <c r="BF14">
        <v>1.64237149373306</v>
      </c>
    </row>
    <row r="15" spans="1:58" x14ac:dyDescent="0.2">
      <c r="A15" t="s">
        <v>58</v>
      </c>
      <c r="B15" s="1">
        <v>40754</v>
      </c>
      <c r="C15">
        <v>2011</v>
      </c>
      <c r="D15" t="s">
        <v>59</v>
      </c>
      <c r="E15">
        <v>3.26922198103507</v>
      </c>
      <c r="F15">
        <v>3.1843367988118301</v>
      </c>
      <c r="G15">
        <v>0.43767851022506499</v>
      </c>
      <c r="H15">
        <v>65.951339719561204</v>
      </c>
      <c r="I15">
        <v>32.513487591415803</v>
      </c>
      <c r="J15">
        <v>98.4648273109771</v>
      </c>
      <c r="K15">
        <v>19.1667665747512</v>
      </c>
      <c r="L15">
        <v>79.298060736225906</v>
      </c>
      <c r="M15">
        <v>0.61400342449905099</v>
      </c>
      <c r="N15">
        <v>0.17756490351242499</v>
      </c>
      <c r="O15">
        <v>0.181058818085057</v>
      </c>
      <c r="P15">
        <v>0.15016891110185501</v>
      </c>
      <c r="Q15">
        <v>0.170607028753993</v>
      </c>
      <c r="R15">
        <v>7.4516332740111296E-2</v>
      </c>
      <c r="S15">
        <v>0.13732833957553001</v>
      </c>
      <c r="T15">
        <v>0.110276049375619</v>
      </c>
      <c r="U15">
        <v>0.82939297124600597</v>
      </c>
      <c r="V15">
        <v>1.01967683085744</v>
      </c>
      <c r="W15">
        <v>0.17756490351242499</v>
      </c>
      <c r="X15">
        <v>0.19314541592513901</v>
      </c>
      <c r="Y15">
        <v>0.35595336338052003</v>
      </c>
      <c r="Z15">
        <v>0.25568172869450101</v>
      </c>
      <c r="AA15">
        <v>0.26251150887158398</v>
      </c>
      <c r="AB15">
        <v>12.2197452229299</v>
      </c>
      <c r="AC15">
        <v>0.59915586731660897</v>
      </c>
      <c r="AD15">
        <v>1.8429293891110601</v>
      </c>
      <c r="AE15">
        <v>5.5343834037648802</v>
      </c>
      <c r="AF15">
        <v>19.043378995433699</v>
      </c>
      <c r="AG15">
        <v>11.2261103633916</v>
      </c>
      <c r="AH15">
        <v>11.0362614913176</v>
      </c>
      <c r="AI15">
        <v>0.496216774786153</v>
      </c>
      <c r="AJ15">
        <v>1.82293362271658</v>
      </c>
      <c r="AK15">
        <v>1.6105986616024499</v>
      </c>
      <c r="AL15">
        <v>8.0638451799602002</v>
      </c>
      <c r="AM15">
        <v>0.101386748844375</v>
      </c>
      <c r="AN15">
        <v>0.233213013096395</v>
      </c>
      <c r="AO15">
        <v>0.88352019049508801</v>
      </c>
      <c r="AP15">
        <v>0.59915586731660897</v>
      </c>
      <c r="AQ15">
        <v>17.141156462584998</v>
      </c>
      <c r="AR15">
        <v>8.5851788756388405</v>
      </c>
      <c r="AS15">
        <v>5.5016375545851499</v>
      </c>
      <c r="AT15">
        <v>0.101386748844375</v>
      </c>
      <c r="AU15">
        <v>1.86838760870945</v>
      </c>
      <c r="AV15">
        <v>1.86838760870945</v>
      </c>
      <c r="AW15">
        <v>2.0430869082326799</v>
      </c>
      <c r="AX15">
        <v>13.6052588597842</v>
      </c>
      <c r="AY15">
        <v>9.91556765861875</v>
      </c>
      <c r="AZ15">
        <v>8.7606042266097806</v>
      </c>
      <c r="BA15">
        <v>8.7606042266097806</v>
      </c>
      <c r="BB15">
        <v>-0.973850107858243</v>
      </c>
      <c r="BC15">
        <v>2.0430869082326799</v>
      </c>
      <c r="BD15">
        <v>7.4520264472192101E-3</v>
      </c>
      <c r="BE15">
        <v>8.9092357619526403</v>
      </c>
      <c r="BF15">
        <v>1.86838760870945</v>
      </c>
    </row>
    <row r="16" spans="1:58" x14ac:dyDescent="0.2">
      <c r="A16" t="s">
        <v>58</v>
      </c>
      <c r="B16" s="1">
        <v>40390</v>
      </c>
      <c r="C16">
        <v>2010</v>
      </c>
      <c r="D16" t="s">
        <v>59</v>
      </c>
      <c r="E16">
        <v>2.6735818645037099</v>
      </c>
      <c r="F16">
        <v>2.6045858680393001</v>
      </c>
      <c r="G16">
        <v>0.23818437061300801</v>
      </c>
      <c r="H16">
        <v>65.926073926073897</v>
      </c>
      <c r="I16">
        <v>33.642772799888803</v>
      </c>
      <c r="J16">
        <v>99.5688467259627</v>
      </c>
      <c r="K16">
        <v>22.690491074529401</v>
      </c>
      <c r="L16">
        <v>76.878355651433296</v>
      </c>
      <c r="M16">
        <v>0.64043456543456501</v>
      </c>
      <c r="N16">
        <v>0.22887112887112801</v>
      </c>
      <c r="O16">
        <v>0.23513986013985999</v>
      </c>
      <c r="P16">
        <v>0.19398101898101899</v>
      </c>
      <c r="Q16">
        <v>0.175039830058417</v>
      </c>
      <c r="R16">
        <v>9.57352397386909E-2</v>
      </c>
      <c r="S16">
        <v>0.175505592588408</v>
      </c>
      <c r="T16">
        <v>0.148052409648286</v>
      </c>
      <c r="U16">
        <v>0.82496016994158206</v>
      </c>
      <c r="V16">
        <v>1.02738978611959</v>
      </c>
      <c r="W16">
        <v>0.22887112887112801</v>
      </c>
      <c r="X16">
        <v>0.188389005300135</v>
      </c>
      <c r="Y16">
        <v>0.34536210597672501</v>
      </c>
      <c r="Z16">
        <v>0.21593465974522899</v>
      </c>
      <c r="AA16">
        <v>0.25670568870824101</v>
      </c>
      <c r="AB16">
        <v>14.7094703049759</v>
      </c>
      <c r="AC16">
        <v>0.66559801099188698</v>
      </c>
      <c r="AD16">
        <v>1.83323918201333</v>
      </c>
      <c r="AE16">
        <v>5.5365044247787596</v>
      </c>
      <c r="AF16">
        <v>16.086033519552998</v>
      </c>
      <c r="AG16">
        <v>10.849284099472399</v>
      </c>
      <c r="AH16">
        <v>10.1598579040852</v>
      </c>
      <c r="AI16">
        <v>0.49352890422778201</v>
      </c>
      <c r="AJ16">
        <v>1.7747732030704799</v>
      </c>
      <c r="AK16">
        <v>1.5989183531053699</v>
      </c>
      <c r="AL16">
        <v>6.9541172365666402</v>
      </c>
      <c r="AM16">
        <v>0</v>
      </c>
      <c r="AN16">
        <v>0.25407092907092899</v>
      </c>
      <c r="AO16">
        <v>0.90091418460631001</v>
      </c>
      <c r="AP16">
        <v>0.66559801099188698</v>
      </c>
      <c r="AQ16">
        <v>3.28585271317829</v>
      </c>
      <c r="AR16">
        <v>10.0922619047619</v>
      </c>
      <c r="AS16">
        <v>10.0922619047619</v>
      </c>
      <c r="AT16">
        <v>0</v>
      </c>
      <c r="AU16">
        <v>2.9880745678454401</v>
      </c>
      <c r="AV16">
        <v>2.9880745678454401</v>
      </c>
      <c r="AW16">
        <v>3.3026283716283702</v>
      </c>
      <c r="AX16">
        <v>17.025523368095701</v>
      </c>
      <c r="AY16">
        <v>14.428504091653</v>
      </c>
      <c r="AZ16">
        <v>12.9988439988204</v>
      </c>
      <c r="BA16">
        <v>12.9988439988204</v>
      </c>
      <c r="BB16">
        <v>0.57667095279034097</v>
      </c>
      <c r="BC16">
        <v>3.3026283716283702</v>
      </c>
      <c r="BD16">
        <v>0</v>
      </c>
      <c r="BE16">
        <v>11.844567451110301</v>
      </c>
      <c r="BF16">
        <v>2.9880745678454401</v>
      </c>
    </row>
    <row r="17" spans="1:58" x14ac:dyDescent="0.2">
      <c r="A17" t="s">
        <v>58</v>
      </c>
      <c r="B17" s="1">
        <v>40019</v>
      </c>
      <c r="C17">
        <v>2009</v>
      </c>
      <c r="D17" t="s">
        <v>59</v>
      </c>
      <c r="E17">
        <v>3.2352251922372699</v>
      </c>
      <c r="F17">
        <v>3.15657268399853</v>
      </c>
      <c r="G17">
        <v>0.41874771146100298</v>
      </c>
      <c r="H17">
        <v>32.106902566658299</v>
      </c>
      <c r="I17">
        <v>30.101359133840099</v>
      </c>
      <c r="J17">
        <v>62.208261700498497</v>
      </c>
      <c r="K17">
        <v>18.918451969592201</v>
      </c>
      <c r="L17">
        <v>43.2898097309062</v>
      </c>
      <c r="M17">
        <v>0.63942187889359503</v>
      </c>
      <c r="N17">
        <v>0.20273001633579699</v>
      </c>
      <c r="O17">
        <v>0.213002187335603</v>
      </c>
      <c r="P17">
        <v>0.169836918902455</v>
      </c>
      <c r="Q17">
        <v>0.202651761341479</v>
      </c>
      <c r="R17">
        <v>9.0036402066697899E-2</v>
      </c>
      <c r="S17">
        <v>0.15871865862809501</v>
      </c>
      <c r="T17">
        <v>0.13441521487709501</v>
      </c>
      <c r="U17">
        <v>0.79734823865852</v>
      </c>
      <c r="V17">
        <v>1.0506692160611799</v>
      </c>
      <c r="W17">
        <v>0.20273001633579699</v>
      </c>
      <c r="X17">
        <v>0.15111261155472</v>
      </c>
      <c r="Y17">
        <v>0.26638548917121602</v>
      </c>
      <c r="Z17">
        <v>0.21035102774712899</v>
      </c>
      <c r="AA17">
        <v>0.21035102774712899</v>
      </c>
      <c r="AB17">
        <v>21.161849710982601</v>
      </c>
      <c r="AC17">
        <v>0.96134045653229705</v>
      </c>
      <c r="AD17">
        <v>1.7628276450953499</v>
      </c>
      <c r="AE17">
        <v>11.368271954674199</v>
      </c>
      <c r="AF17">
        <v>19.293333333333301</v>
      </c>
      <c r="AG17">
        <v>12.1256983240223</v>
      </c>
      <c r="AH17">
        <v>8.9332179074944307</v>
      </c>
      <c r="AI17">
        <v>0.53013445279473903</v>
      </c>
      <c r="AJ17">
        <v>1.69818119423472</v>
      </c>
      <c r="AK17">
        <v>1.52573781743308</v>
      </c>
      <c r="AL17">
        <v>6.0056623198352703</v>
      </c>
      <c r="AM17">
        <v>0</v>
      </c>
      <c r="AN17">
        <v>0.27402608190048999</v>
      </c>
      <c r="AO17">
        <v>0.89845407699302804</v>
      </c>
      <c r="AP17">
        <v>0.96134045653229705</v>
      </c>
      <c r="AQ17">
        <v>0</v>
      </c>
      <c r="AR17">
        <v>9.8477611940298502</v>
      </c>
      <c r="AS17">
        <v>9.8477611940298502</v>
      </c>
      <c r="AT17">
        <v>0</v>
      </c>
      <c r="AU17">
        <v>3.2995223432607901</v>
      </c>
      <c r="AV17">
        <v>3.2995223432607901</v>
      </c>
      <c r="AW17">
        <v>3.5306542625356401</v>
      </c>
      <c r="AX17">
        <v>20.788496902510499</v>
      </c>
      <c r="AY17">
        <v>14.3406027890238</v>
      </c>
      <c r="AZ17">
        <v>12.884373042336</v>
      </c>
      <c r="BA17">
        <v>12.884373042336</v>
      </c>
      <c r="BB17">
        <v>-0.93548236061297696</v>
      </c>
      <c r="BC17">
        <v>3.5306542625356401</v>
      </c>
      <c r="BD17">
        <v>0</v>
      </c>
      <c r="BE17">
        <v>13.6010749588138</v>
      </c>
      <c r="BF17">
        <v>3.2995223432607901</v>
      </c>
    </row>
    <row r="18" spans="1:58" x14ac:dyDescent="0.2">
      <c r="A18" t="s">
        <v>58</v>
      </c>
      <c r="B18" s="1">
        <v>39655</v>
      </c>
      <c r="C18">
        <v>2008</v>
      </c>
      <c r="D18" t="s">
        <v>59</v>
      </c>
      <c r="E18">
        <v>2.5760571511040502</v>
      </c>
      <c r="F18">
        <v>2.48693895222975</v>
      </c>
      <c r="G18">
        <v>0.37458507721171802</v>
      </c>
      <c r="H18">
        <v>35.272255943348497</v>
      </c>
      <c r="I18">
        <v>32.069934547524099</v>
      </c>
      <c r="J18">
        <v>67.342190490872696</v>
      </c>
      <c r="K18">
        <v>22.5658081957882</v>
      </c>
      <c r="L18">
        <v>44.776382295084403</v>
      </c>
      <c r="M18">
        <v>0.64451188669701498</v>
      </c>
      <c r="N18">
        <v>0.23879615579160299</v>
      </c>
      <c r="O18">
        <v>0.25935761254425899</v>
      </c>
      <c r="P18">
        <v>0.203641881638846</v>
      </c>
      <c r="Q18">
        <v>0.21482203803022901</v>
      </c>
      <c r="R18">
        <v>0.13709265502094101</v>
      </c>
      <c r="S18">
        <v>0.234390009606147</v>
      </c>
      <c r="T18">
        <v>0.210401996612888</v>
      </c>
      <c r="U18">
        <v>0.78517796196976997</v>
      </c>
      <c r="V18">
        <v>1.0861046388477</v>
      </c>
      <c r="W18">
        <v>0.23879615579160299</v>
      </c>
      <c r="X18">
        <v>0.11735962134368499</v>
      </c>
      <c r="Y18">
        <v>0.20065205367798999</v>
      </c>
      <c r="Z18">
        <v>0.15689883669562599</v>
      </c>
      <c r="AA18">
        <v>0.16711923580468399</v>
      </c>
      <c r="AB18">
        <v>29.5987460815047</v>
      </c>
      <c r="AC18">
        <v>1.7538082112287801</v>
      </c>
      <c r="AD18">
        <v>1.7097196751375401</v>
      </c>
      <c r="AE18">
        <v>10.348076419785301</v>
      </c>
      <c r="AF18">
        <v>16.174913693901001</v>
      </c>
      <c r="AG18">
        <v>11.3813765182186</v>
      </c>
      <c r="AH18">
        <v>9.5254155625150503</v>
      </c>
      <c r="AI18">
        <v>0.67320461742772497</v>
      </c>
      <c r="AJ18">
        <v>2.0195456064149599</v>
      </c>
      <c r="AK18">
        <v>1.80771800868693</v>
      </c>
      <c r="AL18">
        <v>4.3827263615101897</v>
      </c>
      <c r="AM18">
        <v>0</v>
      </c>
      <c r="AN18">
        <v>0.30574102175012602</v>
      </c>
      <c r="AO18">
        <v>0.89511125816858295</v>
      </c>
      <c r="AP18">
        <v>1.7538082112287801</v>
      </c>
      <c r="AQ18">
        <v>24.178000000000001</v>
      </c>
      <c r="AR18">
        <v>9.5339116719242902</v>
      </c>
      <c r="AS18">
        <v>9.5339116719242902</v>
      </c>
      <c r="AT18">
        <v>0</v>
      </c>
      <c r="AU18">
        <v>3.9084208074986102</v>
      </c>
      <c r="AV18">
        <v>3.9084208074986102</v>
      </c>
      <c r="AW18">
        <v>3.3957000505816799</v>
      </c>
      <c r="AX18">
        <v>16.6748609041232</v>
      </c>
      <c r="AY18">
        <v>12.4079086960539</v>
      </c>
      <c r="AZ18">
        <v>11.1064587641657</v>
      </c>
      <c r="BA18">
        <v>11.1064587641657</v>
      </c>
      <c r="BB18">
        <v>1.4411844067135</v>
      </c>
      <c r="BC18">
        <v>3.3957000505816799</v>
      </c>
      <c r="BD18">
        <v>0</v>
      </c>
      <c r="BE18">
        <v>11.067804639804599</v>
      </c>
      <c r="BF18">
        <v>3.9084208074986102</v>
      </c>
    </row>
    <row r="19" spans="1:58" x14ac:dyDescent="0.2">
      <c r="A19" t="s">
        <v>58</v>
      </c>
      <c r="B19" s="1">
        <v>39291</v>
      </c>
      <c r="C19">
        <v>2007</v>
      </c>
      <c r="D19" t="s">
        <v>59</v>
      </c>
      <c r="E19">
        <v>2.3636771971852002</v>
      </c>
      <c r="F19">
        <v>2.26471028597095</v>
      </c>
      <c r="G19">
        <v>0.27908369516394599</v>
      </c>
      <c r="H19">
        <v>41.692486111906497</v>
      </c>
      <c r="I19">
        <v>38.338630224058399</v>
      </c>
      <c r="J19">
        <v>80.031116335964995</v>
      </c>
      <c r="K19">
        <v>22.794374702049801</v>
      </c>
      <c r="L19">
        <v>57.236741633915102</v>
      </c>
      <c r="M19">
        <v>0.63959681576083804</v>
      </c>
      <c r="N19">
        <v>0.246864440753679</v>
      </c>
      <c r="O19">
        <v>0.270918045930931</v>
      </c>
      <c r="P19">
        <v>0.20998224614855901</v>
      </c>
      <c r="Q19">
        <v>0.22492336962266099</v>
      </c>
      <c r="R19">
        <v>0.13747656542932099</v>
      </c>
      <c r="S19">
        <v>0.23294155019059701</v>
      </c>
      <c r="T19">
        <v>0.21562202991346099</v>
      </c>
      <c r="U19">
        <v>0.77507663037733798</v>
      </c>
      <c r="V19">
        <v>1.09743649228627</v>
      </c>
      <c r="W19">
        <v>0.246864440753679</v>
      </c>
      <c r="X19">
        <v>0.120134983127109</v>
      </c>
      <c r="Y19">
        <v>0.20355781448538701</v>
      </c>
      <c r="Z19">
        <v>0.16913006756756699</v>
      </c>
      <c r="AA19">
        <v>0.16913006756756699</v>
      </c>
      <c r="AB19">
        <v>22.867374005304999</v>
      </c>
      <c r="AC19">
        <v>1.5767790262172201</v>
      </c>
      <c r="AD19">
        <v>1.6944091486658099</v>
      </c>
      <c r="AE19">
        <v>8.7545750814740497</v>
      </c>
      <c r="AF19">
        <v>16.012722646310401</v>
      </c>
      <c r="AG19">
        <v>9.5204236006051399</v>
      </c>
      <c r="AH19">
        <v>8.9704597996403805</v>
      </c>
      <c r="AI19">
        <v>0.65470566179227596</v>
      </c>
      <c r="AJ19">
        <v>1.6687035507844701</v>
      </c>
      <c r="AK19">
        <v>1.4620974401321201</v>
      </c>
      <c r="AL19">
        <v>3.6772914946325299</v>
      </c>
      <c r="AM19">
        <v>0</v>
      </c>
      <c r="AN19">
        <v>0.28933050798923299</v>
      </c>
      <c r="AO19">
        <v>0.87618764845605701</v>
      </c>
      <c r="AP19">
        <v>1.5767790262172201</v>
      </c>
      <c r="AQ19">
        <v>0</v>
      </c>
      <c r="AR19">
        <v>8.0767386091127094</v>
      </c>
      <c r="AS19">
        <v>8.0767386091127094</v>
      </c>
      <c r="AT19">
        <v>0</v>
      </c>
      <c r="AU19">
        <v>5.5722156925031703</v>
      </c>
      <c r="AV19">
        <v>5.5722156925031703</v>
      </c>
      <c r="AW19">
        <v>5.0230041234751699</v>
      </c>
      <c r="AX19">
        <v>23.921089594981499</v>
      </c>
      <c r="AY19">
        <v>19.814000903648399</v>
      </c>
      <c r="AZ19">
        <v>17.3607828582739</v>
      </c>
      <c r="BA19">
        <v>17.3607828582739</v>
      </c>
      <c r="BB19">
        <v>0.72560638438110803</v>
      </c>
      <c r="BC19">
        <v>5.0230041234751699</v>
      </c>
      <c r="BD19">
        <v>0</v>
      </c>
      <c r="BE19">
        <v>15.829112967736201</v>
      </c>
      <c r="BF19">
        <v>5.5722156925031703</v>
      </c>
    </row>
    <row r="20" spans="1:58" x14ac:dyDescent="0.2">
      <c r="A20" t="s">
        <v>58</v>
      </c>
      <c r="B20" s="1">
        <v>38927</v>
      </c>
      <c r="C20">
        <v>2006</v>
      </c>
      <c r="D20" t="s">
        <v>59</v>
      </c>
      <c r="E20">
        <v>2.2696013435870199</v>
      </c>
      <c r="F20">
        <v>2.1484133297975698</v>
      </c>
      <c r="G20">
        <v>0.29143463272341502</v>
      </c>
      <c r="H20">
        <v>42.325340542058697</v>
      </c>
      <c r="I20">
        <v>51.3931395707096</v>
      </c>
      <c r="J20">
        <v>93.718480112768304</v>
      </c>
      <c r="K20">
        <v>32.987573174489</v>
      </c>
      <c r="L20">
        <v>60.730906938279297</v>
      </c>
      <c r="M20">
        <v>0.65815896643729799</v>
      </c>
      <c r="N20">
        <v>0.24561157140851</v>
      </c>
      <c r="O20">
        <v>0.26797500351074199</v>
      </c>
      <c r="P20">
        <v>0.19589945232411099</v>
      </c>
      <c r="Q20">
        <v>0.26896371020568499</v>
      </c>
      <c r="R20">
        <v>0.128823733117857</v>
      </c>
      <c r="S20">
        <v>0.23335563733690101</v>
      </c>
      <c r="T20">
        <v>0.21861133679145001</v>
      </c>
      <c r="U20">
        <v>0.73103628979431401</v>
      </c>
      <c r="V20">
        <v>1.09105202973127</v>
      </c>
      <c r="W20">
        <v>0.24561157140851</v>
      </c>
      <c r="X20">
        <v>0.14618492439108799</v>
      </c>
      <c r="Y20">
        <v>0.26480428236868497</v>
      </c>
      <c r="Z20">
        <v>0.209363840761804</v>
      </c>
      <c r="AA20">
        <v>0.209363840761804</v>
      </c>
      <c r="AB20">
        <v>47.270270270270203</v>
      </c>
      <c r="AC20">
        <v>1.2474731522425699</v>
      </c>
      <c r="AD20">
        <v>1.8114335898293701</v>
      </c>
      <c r="AE20">
        <v>8.6236754465637304</v>
      </c>
      <c r="AF20">
        <v>11.0647727272727</v>
      </c>
      <c r="AG20">
        <v>7.10211524434719</v>
      </c>
      <c r="AH20">
        <v>8.2802325581395309</v>
      </c>
      <c r="AI20">
        <v>0.65760129285466895</v>
      </c>
      <c r="AJ20">
        <v>1.28272166287755</v>
      </c>
      <c r="AK20">
        <v>1.1573562845079499</v>
      </c>
      <c r="AL20">
        <v>2.8928223449171799</v>
      </c>
      <c r="AM20">
        <v>0</v>
      </c>
      <c r="AN20">
        <v>0.277313579553433</v>
      </c>
      <c r="AO20">
        <v>0.90226610963413001</v>
      </c>
      <c r="AP20">
        <v>1.2474731522425699</v>
      </c>
      <c r="AQ20">
        <v>0</v>
      </c>
      <c r="AR20">
        <v>10.231865284974001</v>
      </c>
      <c r="AS20">
        <v>10.231865284974001</v>
      </c>
      <c r="AT20">
        <v>0</v>
      </c>
      <c r="AU20">
        <v>4.6560990297758398</v>
      </c>
      <c r="AV20">
        <v>4.6560990297758398</v>
      </c>
      <c r="AW20">
        <v>3.9087431540513902</v>
      </c>
      <c r="AX20">
        <v>19.9528028673835</v>
      </c>
      <c r="AY20">
        <v>15.621810018240399</v>
      </c>
      <c r="AZ20">
        <v>14.0950297506013</v>
      </c>
      <c r="BA20">
        <v>14.0950297506013</v>
      </c>
      <c r="BB20">
        <v>5.8528221744324798</v>
      </c>
      <c r="BC20">
        <v>3.9087431540513902</v>
      </c>
      <c r="BD20">
        <v>0</v>
      </c>
      <c r="BE20">
        <v>12.7009039422543</v>
      </c>
      <c r="BF20">
        <v>4.6560990297758398</v>
      </c>
    </row>
    <row r="21" spans="1:58" x14ac:dyDescent="0.2">
      <c r="A21" t="s">
        <v>58</v>
      </c>
      <c r="B21" s="1">
        <v>38563</v>
      </c>
      <c r="C21">
        <v>2005</v>
      </c>
      <c r="D21" t="s">
        <v>59</v>
      </c>
      <c r="E21">
        <v>1.3700977815161299</v>
      </c>
      <c r="F21">
        <v>1.2337293659972599</v>
      </c>
      <c r="G21">
        <v>0.49858059089475298</v>
      </c>
      <c r="H21">
        <v>32.613201080601499</v>
      </c>
      <c r="I21">
        <v>58.229397293972902</v>
      </c>
      <c r="J21">
        <v>90.842598374574493</v>
      </c>
      <c r="K21">
        <v>32.998154981549803</v>
      </c>
      <c r="L21">
        <v>57.844443393024697</v>
      </c>
      <c r="M21">
        <v>0.67219063747429497</v>
      </c>
      <c r="N21">
        <v>0.29902020079835401</v>
      </c>
      <c r="O21">
        <v>0.32401919277448399</v>
      </c>
      <c r="P21">
        <v>0.23148260150800301</v>
      </c>
      <c r="Q21">
        <v>0.28558984569437501</v>
      </c>
      <c r="R21">
        <v>0.16943600035415901</v>
      </c>
      <c r="S21">
        <v>0.24773453007681001</v>
      </c>
      <c r="T21">
        <v>0.304283604135893</v>
      </c>
      <c r="U21">
        <v>0.71441015430562405</v>
      </c>
      <c r="V21">
        <v>1.0836030204962199</v>
      </c>
      <c r="W21">
        <v>0.29902020079835401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1.4621127125226501</v>
      </c>
      <c r="AE21">
        <v>11.1917870036101</v>
      </c>
      <c r="AF21">
        <v>11.061224489795899</v>
      </c>
      <c r="AG21">
        <v>6.2683114880493402</v>
      </c>
      <c r="AH21">
        <v>7.47018072289156</v>
      </c>
      <c r="AI21">
        <v>0.73195997993093798</v>
      </c>
      <c r="AJ21">
        <v>1.1666409742562001</v>
      </c>
      <c r="AK21">
        <v>1.0599660860181901</v>
      </c>
      <c r="AL21">
        <v>1.07430245105595</v>
      </c>
      <c r="AM21">
        <v>0</v>
      </c>
      <c r="AN21">
        <v>0.30514898592798601</v>
      </c>
      <c r="AO21">
        <v>0.90856236786469302</v>
      </c>
      <c r="AP21">
        <v>0</v>
      </c>
      <c r="AQ21">
        <v>0</v>
      </c>
      <c r="AR21">
        <v>10.936416184971</v>
      </c>
      <c r="AS21">
        <v>10.936416184971</v>
      </c>
      <c r="AT21">
        <v>0</v>
      </c>
      <c r="AU21">
        <v>5.3605786657460897</v>
      </c>
      <c r="AV21">
        <v>5.3605786657460897</v>
      </c>
      <c r="AW21">
        <v>5.0089129470585796</v>
      </c>
      <c r="AX21">
        <v>21.638399233582899</v>
      </c>
      <c r="AY21">
        <v>18.066615764979598</v>
      </c>
      <c r="AZ21">
        <v>16.414647198731501</v>
      </c>
      <c r="BA21">
        <v>16.414647198731501</v>
      </c>
      <c r="BB21">
        <v>0.57702397956221296</v>
      </c>
      <c r="BC21">
        <v>5.0089129470585796</v>
      </c>
      <c r="BD21">
        <v>0</v>
      </c>
      <c r="BE21">
        <v>13.2099557766721</v>
      </c>
      <c r="BF21">
        <v>5.3605786657460897</v>
      </c>
    </row>
    <row r="22" spans="1:58" x14ac:dyDescent="0.2">
      <c r="A22" t="s">
        <v>58</v>
      </c>
      <c r="B22" s="1">
        <v>38199</v>
      </c>
      <c r="C22">
        <v>2004</v>
      </c>
      <c r="D22" t="s">
        <v>59</v>
      </c>
      <c r="E22">
        <v>1.6480523957256099</v>
      </c>
      <c r="F22">
        <v>1.50936458692404</v>
      </c>
      <c r="G22">
        <v>0.42766862001608602</v>
      </c>
      <c r="H22">
        <v>30.216602404173202</v>
      </c>
      <c r="I22">
        <v>63.673218673218599</v>
      </c>
      <c r="J22">
        <v>93.8898210773919</v>
      </c>
      <c r="K22">
        <v>34.658910247145499</v>
      </c>
      <c r="L22">
        <v>59.230910830246401</v>
      </c>
      <c r="M22">
        <v>0.68614198230891299</v>
      </c>
      <c r="N22">
        <v>0.28541619414833203</v>
      </c>
      <c r="O22">
        <v>0.317169426173735</v>
      </c>
      <c r="P22">
        <v>0.19963710591970901</v>
      </c>
      <c r="Q22">
        <v>0.28947368421052599</v>
      </c>
      <c r="R22">
        <v>0.12364443445524501</v>
      </c>
      <c r="S22">
        <v>0.17040966467900501</v>
      </c>
      <c r="T22">
        <v>0.23398162954148199</v>
      </c>
      <c r="U22">
        <v>0.62943363844393596</v>
      </c>
      <c r="V22">
        <v>1.11125238397965</v>
      </c>
      <c r="W22">
        <v>0.28541619414833203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1.3782234957020001</v>
      </c>
      <c r="AE22">
        <v>12.079452054794499</v>
      </c>
      <c r="AF22">
        <v>10.531202435312</v>
      </c>
      <c r="AG22">
        <v>5.7323943661971803</v>
      </c>
      <c r="AH22">
        <v>6.7006079027355598</v>
      </c>
      <c r="AI22">
        <v>0.61934595718379504</v>
      </c>
      <c r="AJ22">
        <v>1.0410818713450201</v>
      </c>
      <c r="AK22">
        <v>0.95146198830409301</v>
      </c>
      <c r="AL22">
        <v>1.2673976608187101</v>
      </c>
      <c r="AM22">
        <v>0</v>
      </c>
      <c r="AN22">
        <v>0.32302109321841599</v>
      </c>
      <c r="AO22">
        <v>0.91391658474933202</v>
      </c>
      <c r="AP22">
        <v>0</v>
      </c>
      <c r="AQ22">
        <v>0</v>
      </c>
      <c r="AR22">
        <v>11.616639477977101</v>
      </c>
      <c r="AS22">
        <v>11.616639477977101</v>
      </c>
      <c r="AT22">
        <v>0</v>
      </c>
      <c r="AU22">
        <v>5.5406489584139997</v>
      </c>
      <c r="AV22">
        <v>5.5406489584139997</v>
      </c>
      <c r="AW22">
        <v>6.4909412565207498</v>
      </c>
      <c r="AX22">
        <v>32.513701431492798</v>
      </c>
      <c r="AY22">
        <v>21.9872157344806</v>
      </c>
      <c r="AZ22">
        <v>20.094481112203301</v>
      </c>
      <c r="BA22">
        <v>20.094481112203301</v>
      </c>
      <c r="BB22">
        <v>1.16120362255331</v>
      </c>
      <c r="BC22">
        <v>6.4909412565207498</v>
      </c>
      <c r="BD22">
        <v>0</v>
      </c>
      <c r="BE22">
        <v>18.605099452676502</v>
      </c>
      <c r="BF22">
        <v>5.5406489584139997</v>
      </c>
    </row>
    <row r="23" spans="1:58" x14ac:dyDescent="0.2">
      <c r="A23" t="s">
        <v>58</v>
      </c>
      <c r="B23" s="1">
        <v>37828</v>
      </c>
      <c r="C23">
        <v>2003</v>
      </c>
      <c r="D23" t="s">
        <v>59</v>
      </c>
      <c r="E23">
        <v>1.61743428984808</v>
      </c>
      <c r="F23">
        <v>1.5121774776947099</v>
      </c>
      <c r="G23">
        <v>0.473233662888835</v>
      </c>
      <c r="H23">
        <v>26.121146307871498</v>
      </c>
      <c r="I23">
        <v>56.447298494242602</v>
      </c>
      <c r="J23">
        <v>82.5684448021142</v>
      </c>
      <c r="K23">
        <v>38.407440212577498</v>
      </c>
      <c r="L23">
        <v>44.161004589536702</v>
      </c>
      <c r="M23">
        <v>0.70097467952113501</v>
      </c>
      <c r="N23">
        <v>0.25860790337959499</v>
      </c>
      <c r="O23">
        <v>0.26554719779637598</v>
      </c>
      <c r="P23">
        <v>0.189532789490412</v>
      </c>
      <c r="Q23">
        <v>0.286255735088769</v>
      </c>
      <c r="R23">
        <v>9.6423855337267897E-2</v>
      </c>
      <c r="S23">
        <v>0.12765350173035001</v>
      </c>
      <c r="T23">
        <v>0.16943740672613</v>
      </c>
      <c r="U23">
        <v>0.71374426491123</v>
      </c>
      <c r="V23">
        <v>1.0268332650553</v>
      </c>
      <c r="W23">
        <v>0.25860790337959499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1.3238788397730901</v>
      </c>
      <c r="AE23">
        <v>13.9733530717986</v>
      </c>
      <c r="AF23">
        <v>9.5033670033669999</v>
      </c>
      <c r="AG23">
        <v>6.4662084765177497</v>
      </c>
      <c r="AH23">
        <v>5.0733673743617302</v>
      </c>
      <c r="AI23">
        <v>0.50874498073139796</v>
      </c>
      <c r="AJ23">
        <v>0.735541830432341</v>
      </c>
      <c r="AK23">
        <v>0.63489612577203802</v>
      </c>
      <c r="AL23">
        <v>1.19104435710275</v>
      </c>
      <c r="AM23">
        <v>0</v>
      </c>
      <c r="AN23">
        <v>0.27757177667125699</v>
      </c>
      <c r="AO23">
        <v>0.86316793893129695</v>
      </c>
      <c r="AP23">
        <v>0</v>
      </c>
      <c r="AQ23">
        <v>0</v>
      </c>
      <c r="AR23">
        <v>7.3082287308228704</v>
      </c>
      <c r="AS23">
        <v>7.3082287308228704</v>
      </c>
      <c r="AT23">
        <v>0</v>
      </c>
      <c r="AU23">
        <v>4.8494744728673798</v>
      </c>
      <c r="AV23">
        <v>4.8494744728673798</v>
      </c>
      <c r="AW23">
        <v>7.2002288378006103</v>
      </c>
      <c r="AX23">
        <v>37.9893571827836</v>
      </c>
      <c r="AY23">
        <v>30.052160070749402</v>
      </c>
      <c r="AZ23">
        <v>25.9400610687022</v>
      </c>
      <c r="BA23">
        <v>25.9400610687022</v>
      </c>
      <c r="BB23">
        <v>0.41155136948015603</v>
      </c>
      <c r="BC23">
        <v>7.2002288378006103</v>
      </c>
      <c r="BD23">
        <v>0</v>
      </c>
      <c r="BE23">
        <v>27.038287587054398</v>
      </c>
      <c r="BF23">
        <v>4.8494744728673798</v>
      </c>
    </row>
    <row r="24" spans="1:58" x14ac:dyDescent="0.2">
      <c r="A24" t="s">
        <v>58</v>
      </c>
      <c r="B24" s="1">
        <v>37464</v>
      </c>
      <c r="C24">
        <v>2002</v>
      </c>
      <c r="D24" t="s">
        <v>59</v>
      </c>
      <c r="E24">
        <v>2.08155223880597</v>
      </c>
      <c r="F24">
        <v>1.97647761194029</v>
      </c>
      <c r="G24">
        <v>1.1324179104477601</v>
      </c>
      <c r="H24">
        <v>25.934972244250499</v>
      </c>
      <c r="I24">
        <v>46.537235583888702</v>
      </c>
      <c r="J24">
        <v>72.472207828139304</v>
      </c>
      <c r="K24">
        <v>24.8551144595769</v>
      </c>
      <c r="L24">
        <v>47.617093368562301</v>
      </c>
      <c r="M24">
        <v>0.63510441448585697</v>
      </c>
      <c r="N24">
        <v>0.1543219666931</v>
      </c>
      <c r="O24">
        <v>0.143272535025112</v>
      </c>
      <c r="P24">
        <v>0.100079302141157</v>
      </c>
      <c r="Q24">
        <v>0.30147601476014702</v>
      </c>
      <c r="R24">
        <v>5.0085990210345203E-2</v>
      </c>
      <c r="S24">
        <v>6.6059463986599606E-2</v>
      </c>
      <c r="T24">
        <v>9.9218218898708299E-2</v>
      </c>
      <c r="U24">
        <v>0.69852398523985204</v>
      </c>
      <c r="V24">
        <v>0.92840013703322999</v>
      </c>
      <c r="W24">
        <v>0.1543219666931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1.3189209938581701</v>
      </c>
      <c r="AE24">
        <v>14.073660714285699</v>
      </c>
      <c r="AF24">
        <v>14.685106382978701</v>
      </c>
      <c r="AG24">
        <v>7.8431818181818098</v>
      </c>
      <c r="AH24">
        <v>4.6111652852267104</v>
      </c>
      <c r="AI24">
        <v>0.50046302420955102</v>
      </c>
      <c r="AJ24">
        <v>0.90220517737296202</v>
      </c>
      <c r="AK24">
        <v>0.54047390768387804</v>
      </c>
      <c r="AL24">
        <v>1.73346116970278</v>
      </c>
      <c r="AM24">
        <v>0</v>
      </c>
      <c r="AN24">
        <v>0.348242135871001</v>
      </c>
      <c r="AO24">
        <v>0.59905875208744497</v>
      </c>
      <c r="AP24">
        <v>0</v>
      </c>
      <c r="AQ24">
        <v>0</v>
      </c>
      <c r="AR24">
        <v>2.4941310109806798</v>
      </c>
      <c r="AS24">
        <v>2.4941310109806798</v>
      </c>
      <c r="AT24">
        <v>0</v>
      </c>
      <c r="AU24">
        <v>3.0115096314907799</v>
      </c>
      <c r="AV24">
        <v>3.0115096314907799</v>
      </c>
      <c r="AW24">
        <v>4.5624012688342503</v>
      </c>
      <c r="AX24">
        <v>45.587860538827201</v>
      </c>
      <c r="AY24">
        <v>21.869695894576701</v>
      </c>
      <c r="AZ24">
        <v>13.101232731136999</v>
      </c>
      <c r="BA24">
        <v>13.101232731136999</v>
      </c>
      <c r="BB24">
        <v>-0.15955751188589501</v>
      </c>
      <c r="BC24">
        <v>4.5624012688342503</v>
      </c>
      <c r="BD24">
        <v>0</v>
      </c>
      <c r="BE24">
        <v>15.753449548810501</v>
      </c>
      <c r="BF24">
        <v>3.0115096314907799</v>
      </c>
    </row>
    <row r="25" spans="1:58" x14ac:dyDescent="0.2">
      <c r="A25" t="s">
        <v>58</v>
      </c>
      <c r="B25" s="1">
        <v>37100</v>
      </c>
      <c r="C25">
        <v>2001</v>
      </c>
      <c r="D25" t="s">
        <v>59</v>
      </c>
      <c r="E25">
        <v>1.58535079051383</v>
      </c>
      <c r="F25">
        <v>1.3773468379446601</v>
      </c>
      <c r="G25">
        <v>0.60190217391304301</v>
      </c>
      <c r="H25">
        <v>30.633606961826501</v>
      </c>
      <c r="I25">
        <v>54.777649050886701</v>
      </c>
      <c r="J25">
        <v>85.411256012713295</v>
      </c>
      <c r="K25">
        <v>20.948222083593201</v>
      </c>
      <c r="L25">
        <v>64.463033929120002</v>
      </c>
      <c r="M25">
        <v>0.496658143811958</v>
      </c>
      <c r="N25">
        <v>-8.9893688601803204E-2</v>
      </c>
      <c r="O25">
        <v>-3.9205131655676601E-2</v>
      </c>
      <c r="P25">
        <v>-4.5485129861391402E-2</v>
      </c>
      <c r="Q25">
        <v>-0.16018306636155599</v>
      </c>
      <c r="R25">
        <v>-2.8775753447982201E-2</v>
      </c>
      <c r="S25">
        <v>-3.7389380530973397E-2</v>
      </c>
      <c r="T25">
        <v>-7.3833910544543496E-2</v>
      </c>
      <c r="U25">
        <v>1.16018306636155</v>
      </c>
      <c r="V25">
        <v>0.43612774451097802</v>
      </c>
      <c r="W25">
        <v>-8.9893688601803204E-2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1.2993362831858399</v>
      </c>
      <c r="AE25">
        <v>11.915018706573999</v>
      </c>
      <c r="AF25">
        <v>17.423913043478201</v>
      </c>
      <c r="AG25">
        <v>6.6633016627078296</v>
      </c>
      <c r="AH25">
        <v>8.6040138942493201</v>
      </c>
      <c r="AI25">
        <v>0.63264089902945597</v>
      </c>
      <c r="AJ25">
        <v>0.88827126181211702</v>
      </c>
      <c r="AK25">
        <v>0.57212340188993804</v>
      </c>
      <c r="AL25">
        <v>0.95983879933296201</v>
      </c>
      <c r="AM25">
        <v>0</v>
      </c>
      <c r="AN25">
        <v>0.28672677522092099</v>
      </c>
      <c r="AO25">
        <v>0.64408635794743396</v>
      </c>
      <c r="AP25">
        <v>0</v>
      </c>
      <c r="AQ25">
        <v>0</v>
      </c>
      <c r="AR25">
        <v>2.8096703296703298</v>
      </c>
      <c r="AS25">
        <v>2.8096703296703298</v>
      </c>
      <c r="AT25">
        <v>0</v>
      </c>
      <c r="AU25">
        <v>5.0573657817109101</v>
      </c>
      <c r="AV25">
        <v>5.0573657817109101</v>
      </c>
      <c r="AW25">
        <v>6.1524137621674901</v>
      </c>
      <c r="AX25">
        <v>-135.26209072978301</v>
      </c>
      <c r="AY25">
        <v>33.314491134321102</v>
      </c>
      <c r="AZ25">
        <v>21.457409261576899</v>
      </c>
      <c r="BA25">
        <v>21.457409261576899</v>
      </c>
      <c r="BB25">
        <v>0.99532481857764799</v>
      </c>
      <c r="BC25">
        <v>6.1524137621674901</v>
      </c>
      <c r="BD25">
        <v>0</v>
      </c>
      <c r="BE25">
        <v>94.352895863052694</v>
      </c>
      <c r="BF25">
        <v>5.0573657817109101</v>
      </c>
    </row>
    <row r="26" spans="1:58" x14ac:dyDescent="0.2">
      <c r="A26" t="s">
        <v>58</v>
      </c>
      <c r="B26" s="1">
        <v>36736</v>
      </c>
      <c r="C26">
        <v>2000</v>
      </c>
      <c r="D26" t="s">
        <v>59</v>
      </c>
      <c r="E26">
        <v>2.1381832178598899</v>
      </c>
      <c r="F26">
        <v>1.9010777521170099</v>
      </c>
      <c r="G26">
        <v>0.81485758275596598</v>
      </c>
      <c r="H26">
        <v>55.671756128486898</v>
      </c>
      <c r="I26">
        <v>66.658760747109397</v>
      </c>
      <c r="J26">
        <v>122.330516875596</v>
      </c>
      <c r="K26">
        <v>39.984435220871603</v>
      </c>
      <c r="L26">
        <v>82.3460816547246</v>
      </c>
      <c r="M26">
        <v>0.64359678782755703</v>
      </c>
      <c r="N26">
        <v>0.17091081994928101</v>
      </c>
      <c r="O26">
        <v>0.22944843617920499</v>
      </c>
      <c r="P26">
        <v>0.140955198647506</v>
      </c>
      <c r="Q26">
        <v>0.38567810269399</v>
      </c>
      <c r="R26">
        <v>8.1168238515363506E-2</v>
      </c>
      <c r="S26">
        <v>0.100690644223874</v>
      </c>
      <c r="T26">
        <v>0.116896726168967</v>
      </c>
      <c r="U26">
        <v>0.61432189730600895</v>
      </c>
      <c r="V26">
        <v>1.3425038639876301</v>
      </c>
      <c r="W26">
        <v>0.17091081994928101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1.24051779446729</v>
      </c>
      <c r="AE26">
        <v>6.5562868029095904</v>
      </c>
      <c r="AF26">
        <v>9.1285520974289494</v>
      </c>
      <c r="AG26">
        <v>5.4756493506493502</v>
      </c>
      <c r="AH26">
        <v>13.273492286114999</v>
      </c>
      <c r="AI26">
        <v>0.575844234864618</v>
      </c>
      <c r="AJ26">
        <v>0.88781263553563605</v>
      </c>
      <c r="AK26">
        <v>0.66661847621801296</v>
      </c>
      <c r="AL26">
        <v>0.79875668642474995</v>
      </c>
      <c r="AM26">
        <v>0</v>
      </c>
      <c r="AN26">
        <v>0.32443998309382899</v>
      </c>
      <c r="AO26">
        <v>0.75085490962383905</v>
      </c>
      <c r="AP26">
        <v>0</v>
      </c>
      <c r="AQ26">
        <v>0</v>
      </c>
      <c r="AR26">
        <v>4.0137254901960704</v>
      </c>
      <c r="AS26">
        <v>4.0137254901960704</v>
      </c>
      <c r="AT26">
        <v>0</v>
      </c>
      <c r="AU26">
        <v>16.396451296373101</v>
      </c>
      <c r="AV26">
        <v>16.396451296373101</v>
      </c>
      <c r="AW26">
        <v>22.9531260566356</v>
      </c>
      <c r="AX26">
        <v>162.83986881559201</v>
      </c>
      <c r="AY26">
        <v>94.221810887009298</v>
      </c>
      <c r="AZ26">
        <v>70.746909298159906</v>
      </c>
      <c r="BA26">
        <v>70.746909298159906</v>
      </c>
      <c r="BB26">
        <v>5.4279956271863998</v>
      </c>
      <c r="BC26">
        <v>22.9531260566356</v>
      </c>
      <c r="BD26">
        <v>0</v>
      </c>
      <c r="BE26">
        <v>104.98359443631</v>
      </c>
      <c r="BF26">
        <v>16.396451296373101</v>
      </c>
    </row>
    <row r="27" spans="1:58" x14ac:dyDescent="0.2">
      <c r="A27" t="s">
        <v>58</v>
      </c>
      <c r="B27" s="1">
        <v>36372</v>
      </c>
      <c r="C27">
        <v>1999</v>
      </c>
      <c r="D27" t="s">
        <v>59</v>
      </c>
      <c r="E27">
        <v>1.5367965367965299</v>
      </c>
      <c r="F27">
        <v>1.31968031968031</v>
      </c>
      <c r="G27">
        <v>0.275391275391275</v>
      </c>
      <c r="H27">
        <v>37.539081783774797</v>
      </c>
      <c r="I27">
        <v>56.127358490566003</v>
      </c>
      <c r="J27">
        <v>93.6664402743409</v>
      </c>
      <c r="K27">
        <v>32.195754716981099</v>
      </c>
      <c r="L27">
        <v>61.470685557359701</v>
      </c>
      <c r="M27">
        <v>0.65114365640941196</v>
      </c>
      <c r="N27">
        <v>0.24551587954582799</v>
      </c>
      <c r="O27">
        <v>0.27283198946848702</v>
      </c>
      <c r="P27">
        <v>0.172453513246667</v>
      </c>
      <c r="Q27">
        <v>0.367913148371531</v>
      </c>
      <c r="R27">
        <v>0.142342954159592</v>
      </c>
      <c r="S27">
        <v>0.17948278814865501</v>
      </c>
      <c r="T27">
        <v>0.25456406756526101</v>
      </c>
      <c r="U27">
        <v>0.632086851628468</v>
      </c>
      <c r="V27">
        <v>1.1112600536193</v>
      </c>
      <c r="W27">
        <v>0.24551587954582799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1.26091796540503</v>
      </c>
      <c r="AE27">
        <v>9.7232000000000003</v>
      </c>
      <c r="AF27">
        <v>11.336898395721899</v>
      </c>
      <c r="AG27">
        <v>6.5030674846625702</v>
      </c>
      <c r="AH27">
        <v>15.173533083645401</v>
      </c>
      <c r="AI27">
        <v>0.82539898132427802</v>
      </c>
      <c r="AJ27">
        <v>0.66777008727053799</v>
      </c>
      <c r="AK27">
        <v>0.57989768281673104</v>
      </c>
      <c r="AL27">
        <v>0.30334035510081198</v>
      </c>
      <c r="AM27">
        <v>0</v>
      </c>
      <c r="AN27">
        <v>0.365147276616751</v>
      </c>
      <c r="AO27">
        <v>0.86840919333032895</v>
      </c>
      <c r="AP27">
        <v>0</v>
      </c>
      <c r="AQ27">
        <v>0</v>
      </c>
      <c r="AR27">
        <v>7.5993150684931496</v>
      </c>
      <c r="AS27">
        <v>7.5993150684931496</v>
      </c>
      <c r="AT27">
        <v>0</v>
      </c>
      <c r="AU27">
        <v>17.676379517040498</v>
      </c>
      <c r="AV27">
        <v>17.676379517040498</v>
      </c>
      <c r="AW27">
        <v>16.984100707585899</v>
      </c>
      <c r="AX27">
        <v>98.485095419847298</v>
      </c>
      <c r="AY27">
        <v>53.561172807472701</v>
      </c>
      <c r="AZ27">
        <v>46.513014871563698</v>
      </c>
      <c r="BA27">
        <v>46.513014871563698</v>
      </c>
      <c r="BB27">
        <v>2.2979855597964298</v>
      </c>
      <c r="BC27">
        <v>16.984100707585899</v>
      </c>
      <c r="BD27">
        <v>0</v>
      </c>
      <c r="BE27">
        <v>59.250074927953797</v>
      </c>
      <c r="BF27">
        <v>17.676379517040498</v>
      </c>
    </row>
    <row r="28" spans="1:58" x14ac:dyDescent="0.2">
      <c r="A28" t="s">
        <v>58</v>
      </c>
      <c r="B28" s="1">
        <v>36001</v>
      </c>
      <c r="C28">
        <v>1998</v>
      </c>
      <c r="D28" t="s">
        <v>59</v>
      </c>
      <c r="E28">
        <v>2.1290133448029902</v>
      </c>
      <c r="F28">
        <v>1.9241519428629601</v>
      </c>
      <c r="G28">
        <v>0.30257954249623598</v>
      </c>
      <c r="H28">
        <v>56.225031112653703</v>
      </c>
      <c r="I28">
        <v>45.285207071387298</v>
      </c>
      <c r="J28">
        <v>101.510238184041</v>
      </c>
      <c r="K28">
        <v>31.2755238264652</v>
      </c>
      <c r="L28">
        <v>70.234714357575896</v>
      </c>
      <c r="M28">
        <v>0.65507815136868996</v>
      </c>
      <c r="N28">
        <v>0.24877757150945101</v>
      </c>
      <c r="O28">
        <v>0.27219845138369198</v>
      </c>
      <c r="P28">
        <v>0.159606051796849</v>
      </c>
      <c r="Q28">
        <v>0.41364085289424402</v>
      </c>
      <c r="R28">
        <v>0.151409293006777</v>
      </c>
      <c r="S28">
        <v>0.189973908826955</v>
      </c>
      <c r="T28">
        <v>0.29432656500774501</v>
      </c>
      <c r="U28">
        <v>0.58635914710575499</v>
      </c>
      <c r="V28">
        <v>1.09414385602422</v>
      </c>
      <c r="W28">
        <v>0.24877757150945101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1.25470441776946</v>
      </c>
      <c r="AE28">
        <v>6.4917705295471899</v>
      </c>
      <c r="AF28">
        <v>11.670468</v>
      </c>
      <c r="AG28">
        <v>8.0600271833717301</v>
      </c>
      <c r="AH28">
        <v>14.2080981071606</v>
      </c>
      <c r="AI28">
        <v>0.94864380956866901</v>
      </c>
      <c r="AJ28">
        <v>0.456355354879594</v>
      </c>
      <c r="AK28">
        <v>0.390632446134347</v>
      </c>
      <c r="AL28">
        <v>0.26798178073510698</v>
      </c>
      <c r="AM28">
        <v>0</v>
      </c>
      <c r="AN28">
        <v>0.34053563535248599</v>
      </c>
      <c r="AO28">
        <v>0.85598304469860398</v>
      </c>
      <c r="AP28">
        <v>0</v>
      </c>
      <c r="AQ28">
        <v>0</v>
      </c>
      <c r="AR28">
        <v>6.9436268660674001</v>
      </c>
      <c r="AS28">
        <v>6.9436268660674001</v>
      </c>
      <c r="AT28">
        <v>0</v>
      </c>
      <c r="AU28">
        <v>14.4685531148571</v>
      </c>
      <c r="AV28">
        <v>14.4685531148571</v>
      </c>
      <c r="AW28">
        <v>12.1557147091122</v>
      </c>
      <c r="AX28">
        <v>76.160738093968305</v>
      </c>
      <c r="AY28">
        <v>41.701605079669903</v>
      </c>
      <c r="AZ28">
        <v>35.695866884914601</v>
      </c>
      <c r="BA28">
        <v>35.695866884914601</v>
      </c>
      <c r="BB28">
        <v>4.5696442856380903</v>
      </c>
      <c r="BC28">
        <v>12.1557147091122</v>
      </c>
      <c r="BD28">
        <v>0</v>
      </c>
      <c r="BE28">
        <v>42.637694039182897</v>
      </c>
      <c r="BF28">
        <v>14.4685531148571</v>
      </c>
    </row>
    <row r="29" spans="1:58" x14ac:dyDescent="0.2">
      <c r="A29" t="s">
        <v>58</v>
      </c>
      <c r="B29" s="1">
        <v>35637</v>
      </c>
      <c r="C29">
        <v>1997</v>
      </c>
      <c r="D29" t="s">
        <v>59</v>
      </c>
      <c r="E29">
        <v>2.7687180444045998</v>
      </c>
      <c r="F29">
        <v>2.5413499936166901</v>
      </c>
      <c r="G29">
        <v>0.24069800349787299</v>
      </c>
      <c r="H29">
        <v>66.333077957091504</v>
      </c>
      <c r="I29">
        <v>41.473194168944197</v>
      </c>
      <c r="J29">
        <v>107.806272126035</v>
      </c>
      <c r="K29">
        <v>33.738160185385901</v>
      </c>
      <c r="L29">
        <v>74.0681119406498</v>
      </c>
      <c r="M29">
        <v>0.651969179079251</v>
      </c>
      <c r="N29">
        <v>0.252678694401126</v>
      </c>
      <c r="O29">
        <v>0.29329531777960499</v>
      </c>
      <c r="P29">
        <v>0.162834030338635</v>
      </c>
      <c r="Q29">
        <v>0.44481203596643898</v>
      </c>
      <c r="R29">
        <v>0.19234814335478601</v>
      </c>
      <c r="S29">
        <v>0.24446885996015499</v>
      </c>
      <c r="T29">
        <v>0.37565580724282199</v>
      </c>
      <c r="U29">
        <v>0.55518796403355997</v>
      </c>
      <c r="V29">
        <v>1.1607441556350599</v>
      </c>
      <c r="W29">
        <v>0.252678694401126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1.2709707288893899</v>
      </c>
      <c r="AE29">
        <v>5.5025337469807303</v>
      </c>
      <c r="AF29">
        <v>10.8186100840822</v>
      </c>
      <c r="AG29">
        <v>8.8008654099113706</v>
      </c>
      <c r="AH29">
        <v>13.809678097231201</v>
      </c>
      <c r="AI29">
        <v>1.1812527329500599</v>
      </c>
      <c r="AJ29">
        <v>0.24115769230769199</v>
      </c>
      <c r="AK29">
        <v>0.185924080267558</v>
      </c>
      <c r="AL29">
        <v>0.213308528428093</v>
      </c>
      <c r="AM29">
        <v>0</v>
      </c>
      <c r="AN29">
        <v>0.22392619699073199</v>
      </c>
      <c r="AO29">
        <v>0.77096475127294894</v>
      </c>
      <c r="AP29">
        <v>0</v>
      </c>
      <c r="AQ29">
        <v>0</v>
      </c>
      <c r="AR29">
        <v>4.3661401708159602</v>
      </c>
      <c r="AS29">
        <v>4.3661401708159602</v>
      </c>
      <c r="AT29">
        <v>0</v>
      </c>
      <c r="AU29">
        <v>12.337450712440299</v>
      </c>
      <c r="AV29">
        <v>12.337450712440299</v>
      </c>
      <c r="AW29">
        <v>8.2176389415746804</v>
      </c>
      <c r="AX29">
        <v>50.466348615734603</v>
      </c>
      <c r="AY29">
        <v>47.600074112316101</v>
      </c>
      <c r="AZ29">
        <v>36.697979298575703</v>
      </c>
      <c r="BA29">
        <v>36.697979298575703</v>
      </c>
      <c r="BB29">
        <v>4.0373078892587699</v>
      </c>
      <c r="BC29">
        <v>8.2176389415746804</v>
      </c>
      <c r="BD29">
        <v>0</v>
      </c>
      <c r="BE29">
        <v>28.5693933803581</v>
      </c>
      <c r="BF29">
        <v>12.337450712440299</v>
      </c>
    </row>
    <row r="30" spans="1:58" x14ac:dyDescent="0.2">
      <c r="A30" t="s">
        <v>58</v>
      </c>
      <c r="B30" s="1">
        <v>35274</v>
      </c>
      <c r="C30">
        <v>1996</v>
      </c>
      <c r="D30" t="s">
        <v>59</v>
      </c>
      <c r="E30">
        <v>2.8070859540419</v>
      </c>
      <c r="F30">
        <v>2.4156037605624401</v>
      </c>
      <c r="G30">
        <v>0.36354573258309197</v>
      </c>
      <c r="H30">
        <v>55.503697869656897</v>
      </c>
      <c r="I30">
        <v>77.9747379530762</v>
      </c>
      <c r="J30">
        <v>133.47843582273299</v>
      </c>
      <c r="K30">
        <v>39.787081998096198</v>
      </c>
      <c r="L30">
        <v>93.691353824636906</v>
      </c>
      <c r="M30">
        <v>0.65579599839550995</v>
      </c>
      <c r="N30">
        <v>0.34199306788293998</v>
      </c>
      <c r="O30">
        <v>0.35762267984405299</v>
      </c>
      <c r="P30">
        <v>0.22297911111968299</v>
      </c>
      <c r="Q30">
        <v>0.37649616848428902</v>
      </c>
      <c r="R30">
        <v>0.25158832823907601</v>
      </c>
      <c r="S30">
        <v>0.323917177550749</v>
      </c>
      <c r="T30">
        <v>0.48964181987424099</v>
      </c>
      <c r="U30">
        <v>0.62350383151570998</v>
      </c>
      <c r="V30">
        <v>1.04570154610988</v>
      </c>
      <c r="W30">
        <v>0.34199306788293998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1.2874888903548001</v>
      </c>
      <c r="AE30">
        <v>6.5761384197707597</v>
      </c>
      <c r="AF30">
        <v>9.1738318486755208</v>
      </c>
      <c r="AG30">
        <v>4.6810032272201996</v>
      </c>
      <c r="AH30">
        <v>12.362878227668499</v>
      </c>
      <c r="AI30">
        <v>1.1283044720006801</v>
      </c>
      <c r="AJ30">
        <v>0.184882361537337</v>
      </c>
      <c r="AK30">
        <v>0.135676708210684</v>
      </c>
      <c r="AL30">
        <v>0.180612791660577</v>
      </c>
      <c r="AM30">
        <v>0</v>
      </c>
      <c r="AN30">
        <v>0.259454146440667</v>
      </c>
      <c r="AO30">
        <v>0.73385425782374702</v>
      </c>
      <c r="AP30">
        <v>0</v>
      </c>
      <c r="AQ30">
        <v>0</v>
      </c>
      <c r="AR30">
        <v>3.7573398387780998</v>
      </c>
      <c r="AS30">
        <v>3.7573398387780998</v>
      </c>
      <c r="AT30">
        <v>0</v>
      </c>
      <c r="AU30">
        <v>11.3346920970257</v>
      </c>
      <c r="AV30">
        <v>11.3346920970257</v>
      </c>
      <c r="AW30">
        <v>7.80261049358558</v>
      </c>
      <c r="AX30">
        <v>34.992562551734103</v>
      </c>
      <c r="AY30">
        <v>40.979767812218697</v>
      </c>
      <c r="AZ30">
        <v>30.073177093625201</v>
      </c>
      <c r="BA30">
        <v>30.073177093625201</v>
      </c>
      <c r="BB30">
        <v>0</v>
      </c>
      <c r="BC30">
        <v>7.80261049358558</v>
      </c>
      <c r="BD30">
        <v>0</v>
      </c>
      <c r="BE30">
        <v>20.659874918481801</v>
      </c>
      <c r="BF30">
        <v>11.3346920970257</v>
      </c>
    </row>
    <row r="31" spans="1:58" x14ac:dyDescent="0.2">
      <c r="A31" t="s">
        <v>58</v>
      </c>
      <c r="B31" s="1">
        <v>34911</v>
      </c>
      <c r="C31">
        <v>1995</v>
      </c>
      <c r="D31" t="s">
        <v>59</v>
      </c>
      <c r="E31">
        <v>2.9487825530856502</v>
      </c>
      <c r="F31">
        <v>2.73809791683937</v>
      </c>
      <c r="G31">
        <v>0.60649107639834599</v>
      </c>
      <c r="H31">
        <v>77.788877850297794</v>
      </c>
      <c r="I31">
        <v>40.3218495013599</v>
      </c>
      <c r="J31">
        <v>118.110727351657</v>
      </c>
      <c r="K31">
        <v>33.891659111514002</v>
      </c>
      <c r="L31">
        <v>84.219068240143699</v>
      </c>
      <c r="M31">
        <v>0.67449249993430704</v>
      </c>
      <c r="N31">
        <v>0.32489453822193498</v>
      </c>
      <c r="O31">
        <v>0.34314038594867002</v>
      </c>
      <c r="P31">
        <v>0.21274677651805299</v>
      </c>
      <c r="Q31">
        <v>0.38000076578022601</v>
      </c>
      <c r="R31">
        <v>0.23957948623980499</v>
      </c>
      <c r="S31">
        <v>0.30535905843852001</v>
      </c>
      <c r="T31">
        <v>0.452926088552281</v>
      </c>
      <c r="U31">
        <v>0.61999923421977299</v>
      </c>
      <c r="V31">
        <v>1.0561592934944</v>
      </c>
      <c r="W31">
        <v>0.32489453822193498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1.2745626231657901</v>
      </c>
      <c r="AE31">
        <v>4.69218749629517</v>
      </c>
      <c r="AF31">
        <v>10.769611449207501</v>
      </c>
      <c r="AG31">
        <v>9.0521641371556996</v>
      </c>
      <c r="AH31">
        <v>14.483229040875299</v>
      </c>
      <c r="AI31">
        <v>1.12612510591659</v>
      </c>
      <c r="AJ31">
        <v>0.13943875333640199</v>
      </c>
      <c r="AK31">
        <v>0.100004597985448</v>
      </c>
      <c r="AL31">
        <v>0.15486120690247401</v>
      </c>
      <c r="AM31">
        <v>0</v>
      </c>
      <c r="AN31">
        <v>0.19998574977411801</v>
      </c>
      <c r="AO31">
        <v>0.717193718335839</v>
      </c>
      <c r="AP31">
        <v>0</v>
      </c>
      <c r="AQ31">
        <v>0</v>
      </c>
      <c r="AR31">
        <v>3.5359893497256998</v>
      </c>
      <c r="AS31">
        <v>3.5359893497256998</v>
      </c>
      <c r="AT31">
        <v>0</v>
      </c>
      <c r="AU31">
        <v>6.3815337799759302</v>
      </c>
      <c r="AV31">
        <v>6.3815337799759302</v>
      </c>
      <c r="AW31">
        <v>4.4460797982329696</v>
      </c>
      <c r="AX31">
        <v>20.898459055409798</v>
      </c>
      <c r="AY31">
        <v>30.998574690046599</v>
      </c>
      <c r="AZ31">
        <v>22.2319830450657</v>
      </c>
      <c r="BA31">
        <v>22.2319830450657</v>
      </c>
      <c r="BB31">
        <v>0.125390754332459</v>
      </c>
      <c r="BC31">
        <v>4.4460797982329696</v>
      </c>
      <c r="BD31">
        <v>0</v>
      </c>
      <c r="BE31">
        <v>12.2511721450882</v>
      </c>
      <c r="BF31">
        <v>6.3815337799759302</v>
      </c>
    </row>
    <row r="32" spans="1:58" x14ac:dyDescent="0.2">
      <c r="A32" t="s">
        <v>58</v>
      </c>
      <c r="B32" s="1">
        <v>34546</v>
      </c>
      <c r="C32">
        <v>1994</v>
      </c>
      <c r="D32" t="s">
        <v>59</v>
      </c>
      <c r="E32">
        <v>2.4705596107055898</v>
      </c>
      <c r="F32">
        <v>2.33479318734793</v>
      </c>
      <c r="G32">
        <v>0.260827250608272</v>
      </c>
      <c r="H32">
        <v>69.769911504424698</v>
      </c>
      <c r="I32">
        <v>26.658376963350701</v>
      </c>
      <c r="J32">
        <v>96.428288467775502</v>
      </c>
      <c r="K32">
        <v>30.289267015706798</v>
      </c>
      <c r="L32">
        <v>66.139021452068704</v>
      </c>
      <c r="M32">
        <v>0.69267900241351499</v>
      </c>
      <c r="N32">
        <v>0.392679002413515</v>
      </c>
      <c r="O32">
        <v>0.409895414320193</v>
      </c>
      <c r="P32">
        <v>0.25333869670152798</v>
      </c>
      <c r="Q32">
        <v>0.38194308145240402</v>
      </c>
      <c r="R32">
        <v>0.29885166555945702</v>
      </c>
      <c r="S32">
        <v>0.37125677906154197</v>
      </c>
      <c r="T32">
        <v>0.57545390238151295</v>
      </c>
      <c r="U32">
        <v>0.61805691854759504</v>
      </c>
      <c r="V32">
        <v>1.0438434746978</v>
      </c>
      <c r="W32">
        <v>0.392679002413515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1.24227776467814</v>
      </c>
      <c r="AE32">
        <v>5.2314814814814801</v>
      </c>
      <c r="AF32">
        <v>12.050473186119801</v>
      </c>
      <c r="AG32">
        <v>13.691756272401401</v>
      </c>
      <c r="AH32">
        <v>16.059431524547801</v>
      </c>
      <c r="AI32">
        <v>1.1796526525576501</v>
      </c>
      <c r="AJ32">
        <v>5.91374206510853E-2</v>
      </c>
      <c r="AK32">
        <v>4.8036348932015402E-2</v>
      </c>
      <c r="AL32">
        <v>9.9835141634588096E-3</v>
      </c>
      <c r="AM32">
        <v>0</v>
      </c>
      <c r="AN32">
        <v>0.255430410297666</v>
      </c>
      <c r="AO32">
        <v>0.81228346456692901</v>
      </c>
      <c r="AP32">
        <v>0</v>
      </c>
      <c r="AQ32">
        <v>0</v>
      </c>
      <c r="AR32">
        <v>5.3271812080536902</v>
      </c>
      <c r="AS32">
        <v>5.3271812080536902</v>
      </c>
      <c r="AT32">
        <v>0</v>
      </c>
      <c r="AU32">
        <v>7.7222332232963904</v>
      </c>
      <c r="AV32">
        <v>7.7222332232963904</v>
      </c>
      <c r="AW32">
        <v>5.2695078197908201</v>
      </c>
      <c r="AX32">
        <v>20.800248396316199</v>
      </c>
      <c r="AY32">
        <v>25.397433966653701</v>
      </c>
      <c r="AZ32">
        <v>20.6299156535433</v>
      </c>
      <c r="BA32">
        <v>20.6299156535433</v>
      </c>
      <c r="BB32">
        <v>0.33937247383463398</v>
      </c>
      <c r="BC32">
        <v>5.2695078197908201</v>
      </c>
      <c r="BD32">
        <v>0</v>
      </c>
      <c r="BE32">
        <v>12.5195571786471</v>
      </c>
      <c r="BF32">
        <v>7.7222332232963904</v>
      </c>
    </row>
    <row r="33" spans="1:58" x14ac:dyDescent="0.2">
      <c r="A33" t="s">
        <v>58</v>
      </c>
      <c r="B33" s="1">
        <v>34181</v>
      </c>
      <c r="C33">
        <v>1993</v>
      </c>
      <c r="D33" t="s">
        <v>59</v>
      </c>
      <c r="E33">
        <v>2.2358333333333298</v>
      </c>
      <c r="F33">
        <v>2.04</v>
      </c>
      <c r="G33">
        <v>0.22666666666666599</v>
      </c>
      <c r="H33">
        <v>72.606317411402102</v>
      </c>
      <c r="I33">
        <v>43.562722194007101</v>
      </c>
      <c r="J33">
        <v>116.169039605409</v>
      </c>
      <c r="K33">
        <v>45.787201625190399</v>
      </c>
      <c r="L33">
        <v>70.381837980218805</v>
      </c>
      <c r="M33">
        <v>0.69661016949152499</v>
      </c>
      <c r="N33">
        <v>0.406163328197226</v>
      </c>
      <c r="O33">
        <v>0.42403697996918299</v>
      </c>
      <c r="P33">
        <v>0.26502311248073901</v>
      </c>
      <c r="Q33">
        <v>0.375</v>
      </c>
      <c r="R33">
        <v>0.28897849462365499</v>
      </c>
      <c r="S33">
        <v>0.36195286195286103</v>
      </c>
      <c r="T33">
        <v>0.55471380471380405</v>
      </c>
      <c r="U33">
        <v>0.625</v>
      </c>
      <c r="V33">
        <v>1.04400606980273</v>
      </c>
      <c r="W33">
        <v>0.406163328197226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1.2525252525252499</v>
      </c>
      <c r="AE33">
        <v>5.0271107668474002</v>
      </c>
      <c r="AF33">
        <v>7.9716599190283404</v>
      </c>
      <c r="AG33">
        <v>8.3787234042553198</v>
      </c>
      <c r="AH33">
        <v>13.326488706365501</v>
      </c>
      <c r="AI33">
        <v>1.0903897849462301</v>
      </c>
      <c r="AJ33">
        <v>3.7878836792574998E-2</v>
      </c>
      <c r="AK33">
        <v>3.0582856296732401E-2</v>
      </c>
      <c r="AL33">
        <v>5.8540020497615999E-3</v>
      </c>
      <c r="AM33">
        <v>0</v>
      </c>
      <c r="AN33">
        <v>0.27118644067796599</v>
      </c>
      <c r="AO33">
        <v>0.80738636363636296</v>
      </c>
      <c r="AP33">
        <v>0</v>
      </c>
      <c r="AQ33">
        <v>0</v>
      </c>
      <c r="AR33">
        <v>5.1917404129793496</v>
      </c>
      <c r="AS33">
        <v>5.1917404129793496</v>
      </c>
      <c r="AT33">
        <v>0</v>
      </c>
      <c r="AU33">
        <v>14.0799818181818</v>
      </c>
      <c r="AV33">
        <v>14.0799818181818</v>
      </c>
      <c r="AW33">
        <v>10.309410416024599</v>
      </c>
      <c r="AX33">
        <v>38.900042790697597</v>
      </c>
      <c r="AY33">
        <v>47.085203096410901</v>
      </c>
      <c r="AZ33">
        <v>38.015950909090897</v>
      </c>
      <c r="BA33">
        <v>38.015950909090897</v>
      </c>
      <c r="BB33">
        <v>0.45232607896159999</v>
      </c>
      <c r="BC33">
        <v>10.309410416024599</v>
      </c>
      <c r="BD33">
        <v>0</v>
      </c>
      <c r="BE33">
        <v>24.042977406062999</v>
      </c>
      <c r="BF33">
        <v>14.0799818181818</v>
      </c>
    </row>
    <row r="34" spans="1:58" x14ac:dyDescent="0.2">
      <c r="A34" t="s">
        <v>58</v>
      </c>
      <c r="B34" s="1">
        <v>33816</v>
      </c>
      <c r="C34">
        <v>1992</v>
      </c>
      <c r="D34" t="s">
        <v>59</v>
      </c>
      <c r="E34">
        <v>3.1558109833971901</v>
      </c>
      <c r="F34">
        <v>3.03959131545338</v>
      </c>
      <c r="G34">
        <v>0.51085568326947595</v>
      </c>
      <c r="H34">
        <v>69.109246171967001</v>
      </c>
      <c r="I34">
        <v>31.784688995215301</v>
      </c>
      <c r="J34">
        <v>100.89393516718199</v>
      </c>
      <c r="K34">
        <v>56.933014354066898</v>
      </c>
      <c r="L34">
        <v>43.960920813115301</v>
      </c>
      <c r="M34">
        <v>0.69228504122497003</v>
      </c>
      <c r="N34">
        <v>0.38103651354534701</v>
      </c>
      <c r="O34">
        <v>0.40076560659599503</v>
      </c>
      <c r="P34">
        <v>0.248527679623085</v>
      </c>
      <c r="Q34">
        <v>0.37986774430565701</v>
      </c>
      <c r="R34">
        <v>0.26057425131213302</v>
      </c>
      <c r="S34">
        <v>0.34364820846905503</v>
      </c>
      <c r="T34">
        <v>0.52687296416938101</v>
      </c>
      <c r="U34">
        <v>0.62013225569434205</v>
      </c>
      <c r="V34">
        <v>1.0517774343122099</v>
      </c>
      <c r="W34">
        <v>0.38103651354534701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1.31881107491856</v>
      </c>
      <c r="AE34">
        <v>5.2814930015551997</v>
      </c>
      <c r="AF34">
        <v>6.4110429447852697</v>
      </c>
      <c r="AG34">
        <v>11.4835164835164</v>
      </c>
      <c r="AH34">
        <v>12.1285714285714</v>
      </c>
      <c r="AI34">
        <v>1.0484717505402901</v>
      </c>
      <c r="AJ34">
        <v>2.97393364928909E-2</v>
      </c>
      <c r="AK34">
        <v>2.4620853080568699E-2</v>
      </c>
      <c r="AL34">
        <v>9.4786729857819895E-3</v>
      </c>
      <c r="AM34">
        <v>0</v>
      </c>
      <c r="AN34">
        <v>0.36955241460541799</v>
      </c>
      <c r="AO34">
        <v>0.82788844621513902</v>
      </c>
      <c r="AP34">
        <v>0</v>
      </c>
      <c r="AQ34">
        <v>0</v>
      </c>
      <c r="AR34">
        <v>5.8101851851851798</v>
      </c>
      <c r="AS34">
        <v>5.8101851851851798</v>
      </c>
      <c r="AT34">
        <v>0</v>
      </c>
      <c r="AU34">
        <v>12.7378363192182</v>
      </c>
      <c r="AV34">
        <v>12.7378363192182</v>
      </c>
      <c r="AW34">
        <v>9.2120512367491099</v>
      </c>
      <c r="AX34">
        <v>37.066499999999998</v>
      </c>
      <c r="AY34">
        <v>30.1098421559191</v>
      </c>
      <c r="AZ34">
        <v>24.927590438247002</v>
      </c>
      <c r="BA34">
        <v>24.927590438247002</v>
      </c>
      <c r="BB34">
        <v>0.37066500000000002</v>
      </c>
      <c r="BC34">
        <v>9.2120512367491099</v>
      </c>
      <c r="BD34">
        <v>0</v>
      </c>
      <c r="BE34">
        <v>22.692230712711201</v>
      </c>
      <c r="BF34">
        <v>12.7378363192182</v>
      </c>
    </row>
    <row r="35" spans="1:58" x14ac:dyDescent="0.2">
      <c r="A35" t="s">
        <v>58</v>
      </c>
      <c r="B35" s="1">
        <v>33450</v>
      </c>
      <c r="C35">
        <v>1991</v>
      </c>
      <c r="D35" t="s">
        <v>59</v>
      </c>
      <c r="E35">
        <v>5.36121673003802</v>
      </c>
      <c r="F35">
        <v>5.12927756653992</v>
      </c>
      <c r="G35">
        <v>1.53231939163498</v>
      </c>
      <c r="H35">
        <v>69.134825327510896</v>
      </c>
      <c r="I35">
        <v>37.420168067226797</v>
      </c>
      <c r="J35">
        <v>106.554993394737</v>
      </c>
      <c r="K35">
        <v>47.235294117647001</v>
      </c>
      <c r="L35">
        <v>59.319699277090699</v>
      </c>
      <c r="M35">
        <v>0.675218340611353</v>
      </c>
      <c r="N35">
        <v>0.361353711790393</v>
      </c>
      <c r="O35">
        <v>0.38646288209606899</v>
      </c>
      <c r="P35">
        <v>0.23580786026200801</v>
      </c>
      <c r="Q35">
        <v>0.38983050847457601</v>
      </c>
      <c r="R35">
        <v>0.28033744321868898</v>
      </c>
      <c r="S35">
        <v>0.33882352941176402</v>
      </c>
      <c r="T35">
        <v>0.51799687010954598</v>
      </c>
      <c r="U35">
        <v>0.61016949152542299</v>
      </c>
      <c r="V35">
        <v>1.06948640483383</v>
      </c>
      <c r="W35">
        <v>0.361353711790393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1.20862745098039</v>
      </c>
      <c r="AE35">
        <v>5.2795389048991304</v>
      </c>
      <c r="AF35">
        <v>7.7272727272727204</v>
      </c>
      <c r="AG35">
        <v>9.7540983606557301</v>
      </c>
      <c r="AH35">
        <v>14.4251968503937</v>
      </c>
      <c r="AI35">
        <v>1.1888384166125801</v>
      </c>
      <c r="AJ35">
        <v>1.0185185185185099E-2</v>
      </c>
      <c r="AK35">
        <v>7.5694444444444403E-3</v>
      </c>
      <c r="AL35">
        <v>9.3287037037037002E-3</v>
      </c>
      <c r="AM35">
        <v>0</v>
      </c>
      <c r="AN35">
        <v>0.240174672489082</v>
      </c>
      <c r="AO35">
        <v>0.74318181818181805</v>
      </c>
      <c r="AP35">
        <v>0</v>
      </c>
      <c r="AQ35">
        <v>0</v>
      </c>
      <c r="AR35">
        <v>3.89380530973451</v>
      </c>
      <c r="AS35">
        <v>3.89380530973451</v>
      </c>
      <c r="AT35">
        <v>0</v>
      </c>
      <c r="AU35">
        <v>9.2353129411764705</v>
      </c>
      <c r="AV35">
        <v>9.2353129411764705</v>
      </c>
      <c r="AW35">
        <v>6.42741484716157</v>
      </c>
      <c r="AX35">
        <v>27.256999999999898</v>
      </c>
      <c r="AY35">
        <v>36.009247706422002</v>
      </c>
      <c r="AZ35">
        <v>26.761418181818101</v>
      </c>
      <c r="BA35">
        <v>26.761418181818101</v>
      </c>
      <c r="BB35">
        <v>0</v>
      </c>
      <c r="BC35">
        <v>6.42741484716157</v>
      </c>
      <c r="BD35">
        <v>0</v>
      </c>
      <c r="BE35">
        <v>16.433560693641599</v>
      </c>
      <c r="BF35">
        <v>9.2353129411764705</v>
      </c>
    </row>
    <row r="36" spans="1:58" x14ac:dyDescent="0.2">
      <c r="A36" t="s">
        <v>58</v>
      </c>
      <c r="B36" s="1">
        <v>33085</v>
      </c>
      <c r="C36">
        <v>1990</v>
      </c>
      <c r="D36" t="s">
        <v>59</v>
      </c>
      <c r="E36">
        <v>5.9242424242424203</v>
      </c>
      <c r="F36">
        <v>5.64393939393939</v>
      </c>
      <c r="G36">
        <v>2.7121212121212102</v>
      </c>
      <c r="H36">
        <v>83.144699140401102</v>
      </c>
      <c r="I36">
        <v>58.973799126637502</v>
      </c>
      <c r="J36">
        <v>142.11849826703801</v>
      </c>
      <c r="K36">
        <v>79.6943231441048</v>
      </c>
      <c r="L36">
        <v>62.424175122933903</v>
      </c>
      <c r="M36">
        <v>0.67191977077363896</v>
      </c>
      <c r="N36">
        <v>0.30802292263610298</v>
      </c>
      <c r="O36">
        <v>0.33667621776504297</v>
      </c>
      <c r="P36">
        <v>0.19914040114613099</v>
      </c>
      <c r="Q36">
        <v>0.40851063829787199</v>
      </c>
      <c r="R36">
        <v>0.168077388149939</v>
      </c>
      <c r="S36">
        <v>0.200867052023121</v>
      </c>
      <c r="T36">
        <v>0.30935251798561098</v>
      </c>
      <c r="U36">
        <v>0.59148936170212696</v>
      </c>
      <c r="V36">
        <v>1.0930232558139501</v>
      </c>
      <c r="W36">
        <v>0.30802292263610298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1.19508670520231</v>
      </c>
      <c r="AE36">
        <v>4.3899371069182296</v>
      </c>
      <c r="AF36">
        <v>4.58</v>
      </c>
      <c r="AG36">
        <v>6.1891891891891797</v>
      </c>
      <c r="AH36">
        <v>17.024390243902399</v>
      </c>
      <c r="AI36">
        <v>0.84401451027811303</v>
      </c>
      <c r="AJ36">
        <v>2.4666893082780001E-3</v>
      </c>
      <c r="AK36">
        <v>1.4021181331264399E-3</v>
      </c>
      <c r="AL36">
        <v>9.2955239196160395E-3</v>
      </c>
      <c r="AM36">
        <v>0</v>
      </c>
      <c r="AN36">
        <v>0.13610315186246399</v>
      </c>
      <c r="AO36">
        <v>0.56842105263157805</v>
      </c>
      <c r="AP36">
        <v>0</v>
      </c>
      <c r="AQ36">
        <v>0</v>
      </c>
      <c r="AR36">
        <v>2.3170731707317</v>
      </c>
      <c r="AS36">
        <v>2.3170731707317</v>
      </c>
      <c r="AT36">
        <v>0</v>
      </c>
      <c r="AU36">
        <v>4.9278478697687804</v>
      </c>
      <c r="AV36">
        <v>4.9278478697687804</v>
      </c>
      <c r="AW36">
        <v>4.8854881459598802</v>
      </c>
      <c r="AX36">
        <v>24.532882919999999</v>
      </c>
      <c r="AY36">
        <v>63.149457886666603</v>
      </c>
      <c r="AZ36">
        <v>35.8954813250526</v>
      </c>
      <c r="BA36">
        <v>35.8954813250526</v>
      </c>
      <c r="BB36">
        <v>0</v>
      </c>
      <c r="BC36">
        <v>4.8854881459598802</v>
      </c>
      <c r="BD36">
        <v>0</v>
      </c>
      <c r="BE36">
        <v>13.5647587816888</v>
      </c>
      <c r="BF36">
        <v>4.9278478697687804</v>
      </c>
    </row>
    <row r="37" spans="1:58" x14ac:dyDescent="0.2">
      <c r="A37" t="s">
        <v>58</v>
      </c>
      <c r="B37" s="1">
        <v>32720</v>
      </c>
      <c r="C37">
        <v>1989</v>
      </c>
      <c r="D37" t="s">
        <v>59</v>
      </c>
      <c r="E37">
        <v>1.76136363636363</v>
      </c>
      <c r="F37">
        <v>1.4659090909090899</v>
      </c>
      <c r="G37">
        <v>0.47727272727272702</v>
      </c>
      <c r="H37">
        <v>97.509025270758102</v>
      </c>
      <c r="I37">
        <v>82.521739130434696</v>
      </c>
      <c r="J37">
        <v>180.03076440119199</v>
      </c>
      <c r="K37">
        <v>47.6086956521739</v>
      </c>
      <c r="L37">
        <v>132.42206874901899</v>
      </c>
      <c r="M37">
        <v>0.584837545126353</v>
      </c>
      <c r="N37">
        <v>0.24909747292418699</v>
      </c>
      <c r="O37">
        <v>0.25270758122743597</v>
      </c>
      <c r="P37">
        <v>0.151624548736462</v>
      </c>
      <c r="Q37">
        <v>0.4</v>
      </c>
      <c r="R37">
        <v>0.25454545454545402</v>
      </c>
      <c r="S37">
        <v>0.56756756756756699</v>
      </c>
      <c r="T37">
        <v>0.89610389610389596</v>
      </c>
      <c r="U37">
        <v>0.6</v>
      </c>
      <c r="V37">
        <v>1.01449275362318</v>
      </c>
      <c r="W37">
        <v>0.24909747292418699</v>
      </c>
      <c r="X37">
        <v>1.8181818181818101E-2</v>
      </c>
      <c r="Y37">
        <v>4.0540540540540501E-2</v>
      </c>
      <c r="Z37">
        <v>2.6315789473684199E-2</v>
      </c>
      <c r="AA37">
        <v>3.8961038961038898E-2</v>
      </c>
      <c r="AB37">
        <v>0</v>
      </c>
      <c r="AC37">
        <v>7.3333333333333304</v>
      </c>
      <c r="AD37">
        <v>2.2297297297297298</v>
      </c>
      <c r="AE37">
        <v>3.7432432432432399</v>
      </c>
      <c r="AF37">
        <v>7.6666666666666599</v>
      </c>
      <c r="AG37">
        <v>4.4230769230769198</v>
      </c>
      <c r="AH37">
        <v>34.625</v>
      </c>
      <c r="AI37">
        <v>1.6787878787878701</v>
      </c>
      <c r="AJ37">
        <v>5.7123331349595802E-4</v>
      </c>
      <c r="AK37">
        <v>4.933378616556E-4</v>
      </c>
      <c r="AL37">
        <v>1.09053632576501E-3</v>
      </c>
      <c r="AM37">
        <v>0</v>
      </c>
      <c r="AN37">
        <v>7.9422382671480093E-2</v>
      </c>
      <c r="AO37">
        <v>0.86363636363636298</v>
      </c>
      <c r="AP37">
        <v>7.3333333333333304</v>
      </c>
      <c r="AQ37">
        <v>22</v>
      </c>
      <c r="AR37">
        <v>7.3333333333333304</v>
      </c>
      <c r="AS37">
        <v>7.3333333333333304</v>
      </c>
      <c r="AT37">
        <v>0</v>
      </c>
      <c r="AU37">
        <v>40.208779936216203</v>
      </c>
      <c r="AV37">
        <v>40.208779936216203</v>
      </c>
      <c r="AW37">
        <v>10.7416957230324</v>
      </c>
      <c r="AX37">
        <v>70.844040840000005</v>
      </c>
      <c r="AY37">
        <v>156.60261659368399</v>
      </c>
      <c r="AZ37">
        <v>135.24771433090899</v>
      </c>
      <c r="BA37">
        <v>135.24771433090899</v>
      </c>
      <c r="BB37">
        <v>0</v>
      </c>
      <c r="BC37">
        <v>10.7416957230324</v>
      </c>
      <c r="BD37">
        <v>0</v>
      </c>
      <c r="BE37">
        <v>41.949281646857102</v>
      </c>
      <c r="BF37">
        <v>40.208779936216203</v>
      </c>
    </row>
    <row r="38" spans="1:58" x14ac:dyDescent="0.2">
      <c r="A38" t="s">
        <v>58</v>
      </c>
      <c r="B38" s="1">
        <v>32355</v>
      </c>
      <c r="C38">
        <v>1988</v>
      </c>
      <c r="D38" t="s">
        <v>59</v>
      </c>
      <c r="E38">
        <v>2.6470588235294099</v>
      </c>
      <c r="F38">
        <v>1.94117647058823</v>
      </c>
      <c r="G38">
        <v>1.3529411764705801</v>
      </c>
      <c r="H38">
        <v>53.090909090909001</v>
      </c>
      <c r="I38">
        <v>182.5</v>
      </c>
      <c r="J38">
        <v>235.59090909090901</v>
      </c>
      <c r="K38">
        <v>0</v>
      </c>
      <c r="L38">
        <v>235.59090909090901</v>
      </c>
      <c r="M38">
        <v>0.56363636363636305</v>
      </c>
      <c r="N38">
        <v>9.0909090909090898E-2</v>
      </c>
      <c r="O38">
        <v>0.12727272727272701</v>
      </c>
      <c r="P38">
        <v>7.2727272727272696E-2</v>
      </c>
      <c r="Q38">
        <v>0.42857142857142799</v>
      </c>
      <c r="R38">
        <v>8.3333333333333301E-2</v>
      </c>
      <c r="S38">
        <v>0.8</v>
      </c>
      <c r="T38">
        <v>0.16129032258064499</v>
      </c>
      <c r="U38">
        <v>0.57142857142857095</v>
      </c>
      <c r="V38">
        <v>1.4</v>
      </c>
      <c r="W38">
        <v>9.0909090909090898E-2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9.6</v>
      </c>
      <c r="AE38">
        <v>6.875</v>
      </c>
      <c r="AF38">
        <v>0</v>
      </c>
      <c r="AG38">
        <v>2</v>
      </c>
      <c r="AH38">
        <v>18.3333333333333</v>
      </c>
      <c r="AI38">
        <v>1.1458333333333299</v>
      </c>
      <c r="AJ38" t="s">
        <v>60</v>
      </c>
      <c r="AK38" t="s">
        <v>60</v>
      </c>
      <c r="AL38">
        <v>5.7500000000000002E-2</v>
      </c>
      <c r="AM38" t="s">
        <v>60</v>
      </c>
      <c r="AN38" t="s">
        <v>60</v>
      </c>
      <c r="AO38">
        <v>0</v>
      </c>
      <c r="AP38">
        <v>0</v>
      </c>
      <c r="AQ38">
        <v>0</v>
      </c>
      <c r="AR38">
        <v>0</v>
      </c>
      <c r="AS38">
        <v>0</v>
      </c>
      <c r="AT38" t="s">
        <v>60</v>
      </c>
      <c r="AU38">
        <v>6.1806399999999897</v>
      </c>
      <c r="AV38">
        <v>6.1806399999999897</v>
      </c>
      <c r="AW38">
        <v>0.56187636363636295</v>
      </c>
      <c r="AX38">
        <v>7.7257999999999996</v>
      </c>
      <c r="AY38">
        <v>0</v>
      </c>
      <c r="AZ38">
        <v>0</v>
      </c>
      <c r="BA38">
        <v>0</v>
      </c>
      <c r="BB38">
        <v>0</v>
      </c>
      <c r="BC38">
        <v>0.56187636363636295</v>
      </c>
      <c r="BD38" t="s">
        <v>60</v>
      </c>
      <c r="BE38">
        <v>1.3171999999999899</v>
      </c>
      <c r="BF38">
        <v>6.1806399999999897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46749-21C6-D94D-8279-682839117DB2}">
  <dimension ref="A1:Q31"/>
  <sheetViews>
    <sheetView topLeftCell="C3" workbookViewId="0">
      <selection activeCell="F24" sqref="F24"/>
    </sheetView>
  </sheetViews>
  <sheetFormatPr baseColWidth="10" defaultRowHeight="15" x14ac:dyDescent="0.2"/>
  <cols>
    <col min="3" max="3" width="14" bestFit="1" customWidth="1"/>
    <col min="6" max="6" width="12.6640625" bestFit="1" customWidth="1"/>
    <col min="17" max="17" width="18.83203125" bestFit="1" customWidth="1"/>
  </cols>
  <sheetData>
    <row r="1" spans="1:17" x14ac:dyDescent="0.2">
      <c r="B1" t="s">
        <v>61</v>
      </c>
      <c r="C1" t="s">
        <v>62</v>
      </c>
      <c r="D1" t="s">
        <v>63</v>
      </c>
      <c r="E1" t="s">
        <v>64</v>
      </c>
      <c r="F1" s="9" t="s">
        <v>65</v>
      </c>
    </row>
    <row r="2" spans="1:17" x14ac:dyDescent="0.2">
      <c r="B2">
        <v>70000</v>
      </c>
      <c r="C2" s="8">
        <v>0.8</v>
      </c>
      <c r="D2">
        <f>B2/C2</f>
        <v>87500</v>
      </c>
      <c r="E2">
        <v>53</v>
      </c>
      <c r="F2" s="11">
        <f>D2/E2</f>
        <v>1650.9433962264152</v>
      </c>
    </row>
    <row r="3" spans="1:17" x14ac:dyDescent="0.2">
      <c r="C3" s="8"/>
    </row>
    <row r="4" spans="1:17" x14ac:dyDescent="0.2">
      <c r="A4" t="s">
        <v>79</v>
      </c>
      <c r="B4" t="s">
        <v>66</v>
      </c>
      <c r="C4" s="8" t="s">
        <v>67</v>
      </c>
      <c r="D4" t="s">
        <v>68</v>
      </c>
      <c r="E4" t="s">
        <v>69</v>
      </c>
      <c r="F4" t="s">
        <v>70</v>
      </c>
      <c r="G4" t="s">
        <v>71</v>
      </c>
      <c r="H4" t="s">
        <v>72</v>
      </c>
      <c r="I4" t="s">
        <v>73</v>
      </c>
      <c r="J4" t="s">
        <v>74</v>
      </c>
    </row>
    <row r="5" spans="1:17" x14ac:dyDescent="0.2">
      <c r="A5">
        <v>1</v>
      </c>
      <c r="B5">
        <v>16</v>
      </c>
      <c r="C5" s="12">
        <v>1.8</v>
      </c>
      <c r="D5">
        <v>101</v>
      </c>
      <c r="E5" s="14">
        <f>(B5+C5)/D5</f>
        <v>0.17623762376237626</v>
      </c>
      <c r="F5" s="8">
        <v>0.15</v>
      </c>
      <c r="G5" s="8">
        <v>0.3</v>
      </c>
      <c r="H5">
        <f>C5*(1-F5)</f>
        <v>1.53</v>
      </c>
      <c r="I5">
        <f>B5*(1-G5)</f>
        <v>11.2</v>
      </c>
      <c r="J5" s="14">
        <f>(H5+I5)/D5</f>
        <v>0.12603960396039601</v>
      </c>
    </row>
    <row r="6" spans="1:17" x14ac:dyDescent="0.2">
      <c r="C6" s="8"/>
    </row>
    <row r="7" spans="1:17" x14ac:dyDescent="0.2">
      <c r="B7" t="s">
        <v>75</v>
      </c>
      <c r="C7" s="8" t="s">
        <v>76</v>
      </c>
      <c r="D7" t="s">
        <v>77</v>
      </c>
      <c r="E7" t="s">
        <v>78</v>
      </c>
    </row>
    <row r="8" spans="1:17" x14ac:dyDescent="0.2">
      <c r="B8">
        <v>5</v>
      </c>
      <c r="C8" s="8">
        <v>5.6000000000000001E-2</v>
      </c>
      <c r="D8">
        <v>12</v>
      </c>
      <c r="E8" s="14">
        <f>(1+C8)^(D8/B8)-1</f>
        <v>0.13970749332671795</v>
      </c>
    </row>
    <row r="9" spans="1:17" x14ac:dyDescent="0.2">
      <c r="C9" s="8"/>
    </row>
    <row r="10" spans="1:17" x14ac:dyDescent="0.2">
      <c r="A10" t="s">
        <v>80</v>
      </c>
      <c r="B10" t="s">
        <v>81</v>
      </c>
      <c r="C10" s="8" t="s">
        <v>82</v>
      </c>
      <c r="D10" t="s">
        <v>83</v>
      </c>
      <c r="E10" t="s">
        <v>90</v>
      </c>
      <c r="F10" t="s">
        <v>91</v>
      </c>
      <c r="G10" t="s">
        <v>92</v>
      </c>
      <c r="H10" t="s">
        <v>84</v>
      </c>
      <c r="I10" t="s">
        <v>85</v>
      </c>
      <c r="J10" t="s">
        <v>87</v>
      </c>
      <c r="K10" t="s">
        <v>88</v>
      </c>
      <c r="L10" t="s">
        <v>89</v>
      </c>
      <c r="M10" t="s">
        <v>93</v>
      </c>
      <c r="N10" t="s">
        <v>94</v>
      </c>
      <c r="O10" t="s">
        <v>95</v>
      </c>
      <c r="P10" t="s">
        <v>76</v>
      </c>
      <c r="Q10" t="s">
        <v>96</v>
      </c>
    </row>
    <row r="11" spans="1:17" x14ac:dyDescent="0.2">
      <c r="A11">
        <v>950</v>
      </c>
      <c r="B11">
        <v>102</v>
      </c>
      <c r="C11" s="15">
        <f>A11*B11</f>
        <v>96900</v>
      </c>
      <c r="D11">
        <v>48450</v>
      </c>
      <c r="E11" s="10">
        <v>0.5</v>
      </c>
      <c r="F11">
        <v>109</v>
      </c>
      <c r="G11">
        <v>0.28999999999999998</v>
      </c>
      <c r="H11" s="16">
        <f>C11-D11</f>
        <v>48450</v>
      </c>
      <c r="I11" s="13">
        <v>0.06</v>
      </c>
      <c r="J11" s="13">
        <v>0.01</v>
      </c>
      <c r="K11" s="17">
        <f>I11+J11</f>
        <v>6.9999999999999993E-2</v>
      </c>
      <c r="L11">
        <f>K11*H11*E11</f>
        <v>1695.7499999999998</v>
      </c>
      <c r="M11">
        <f>A11*F11</f>
        <v>103550</v>
      </c>
      <c r="N11">
        <f>G11*A11</f>
        <v>275.5</v>
      </c>
      <c r="O11" s="18">
        <f>M11+N11-C11-L11</f>
        <v>5229.75</v>
      </c>
      <c r="P11" s="13">
        <f>O11/D11</f>
        <v>0.10794117647058823</v>
      </c>
      <c r="Q11" s="13">
        <f>(1+P11)^(1/E11)-1</f>
        <v>0.22753365051903107</v>
      </c>
    </row>
    <row r="12" spans="1:17" x14ac:dyDescent="0.2">
      <c r="C12" s="8"/>
    </row>
    <row r="13" spans="1:17" x14ac:dyDescent="0.2">
      <c r="A13" t="s">
        <v>97</v>
      </c>
      <c r="B13" t="s">
        <v>98</v>
      </c>
      <c r="C13" s="8" t="s">
        <v>99</v>
      </c>
      <c r="D13" t="s">
        <v>100</v>
      </c>
      <c r="E13" t="s">
        <v>101</v>
      </c>
      <c r="F13" t="s">
        <v>102</v>
      </c>
      <c r="G13" t="s">
        <v>103</v>
      </c>
    </row>
    <row r="14" spans="1:17" x14ac:dyDescent="0.2">
      <c r="A14">
        <v>0.89</v>
      </c>
      <c r="B14" s="13">
        <v>1.6E-2</v>
      </c>
      <c r="C14" s="19">
        <f>A14/B14</f>
        <v>55.625</v>
      </c>
      <c r="D14">
        <v>21</v>
      </c>
      <c r="E14">
        <f>C14/D14</f>
        <v>2.6488095238095237</v>
      </c>
      <c r="F14">
        <v>96000000</v>
      </c>
      <c r="G14" s="20">
        <f>F14*E14</f>
        <v>254285714.28571427</v>
      </c>
    </row>
    <row r="15" spans="1:17" x14ac:dyDescent="0.2">
      <c r="C15" s="8"/>
    </row>
    <row r="16" spans="1:17" x14ac:dyDescent="0.2">
      <c r="A16" t="s">
        <v>104</v>
      </c>
      <c r="B16" t="s">
        <v>98</v>
      </c>
      <c r="C16" s="8" t="s">
        <v>105</v>
      </c>
      <c r="D16" t="s">
        <v>106</v>
      </c>
      <c r="E16" t="s">
        <v>100</v>
      </c>
      <c r="F16" t="s">
        <v>101</v>
      </c>
    </row>
    <row r="17" spans="1:13" x14ac:dyDescent="0.2">
      <c r="A17">
        <v>50.12</v>
      </c>
      <c r="B17" s="13">
        <v>3.2000000000000001E-2</v>
      </c>
      <c r="C17" s="12">
        <f>A17*B17</f>
        <v>1.6038399999999999</v>
      </c>
      <c r="D17" s="10">
        <f>C17/4</f>
        <v>0.40095999999999998</v>
      </c>
      <c r="E17">
        <v>20.8</v>
      </c>
      <c r="F17">
        <f>A17/E17</f>
        <v>2.4096153846153845</v>
      </c>
      <c r="M17">
        <v>32312.5</v>
      </c>
    </row>
    <row r="18" spans="1:13" x14ac:dyDescent="0.2">
      <c r="C18" s="8"/>
    </row>
    <row r="19" spans="1:13" x14ac:dyDescent="0.2">
      <c r="A19" t="s">
        <v>107</v>
      </c>
      <c r="B19" t="s">
        <v>108</v>
      </c>
      <c r="C19" t="s">
        <v>110</v>
      </c>
      <c r="D19" s="8" t="s">
        <v>109</v>
      </c>
      <c r="E19" t="s">
        <v>111</v>
      </c>
    </row>
    <row r="20" spans="1:13" x14ac:dyDescent="0.2">
      <c r="A20" s="13">
        <v>7.3999999999999996E-2</v>
      </c>
      <c r="B20">
        <f>1000*(A20/2)</f>
        <v>37</v>
      </c>
      <c r="C20" s="12">
        <v>1500</v>
      </c>
      <c r="D20">
        <f>B20*C20</f>
        <v>55500</v>
      </c>
      <c r="E20">
        <f>C20*1000</f>
        <v>1500000</v>
      </c>
      <c r="F20">
        <f>D20+E20</f>
        <v>1555500</v>
      </c>
    </row>
    <row r="21" spans="1:13" x14ac:dyDescent="0.2">
      <c r="C21" s="8"/>
    </row>
    <row r="22" spans="1:13" x14ac:dyDescent="0.2">
      <c r="A22" t="s">
        <v>112</v>
      </c>
      <c r="B22" t="s">
        <v>113</v>
      </c>
      <c r="C22" s="8" t="s">
        <v>114</v>
      </c>
      <c r="D22" t="s">
        <v>115</v>
      </c>
      <c r="E22" t="s">
        <v>116</v>
      </c>
      <c r="F22" t="s">
        <v>117</v>
      </c>
      <c r="G22" t="s">
        <v>86</v>
      </c>
      <c r="H22" t="s">
        <v>118</v>
      </c>
    </row>
    <row r="23" spans="1:13" x14ac:dyDescent="0.2">
      <c r="A23">
        <v>50</v>
      </c>
      <c r="B23">
        <v>250</v>
      </c>
      <c r="C23" s="12">
        <f>B23/A23</f>
        <v>5</v>
      </c>
      <c r="D23">
        <v>1330</v>
      </c>
      <c r="E23">
        <f>C23*A23*D23</f>
        <v>332500</v>
      </c>
      <c r="F23">
        <v>1275</v>
      </c>
      <c r="G23">
        <f>F23-D23</f>
        <v>-55</v>
      </c>
      <c r="H23">
        <f>G23*B23</f>
        <v>-13750</v>
      </c>
    </row>
    <row r="24" spans="1:13" x14ac:dyDescent="0.2">
      <c r="C24" s="8"/>
    </row>
    <row r="25" spans="1:13" x14ac:dyDescent="0.2">
      <c r="C25" s="8"/>
    </row>
    <row r="26" spans="1:13" x14ac:dyDescent="0.2">
      <c r="C26" s="8"/>
    </row>
    <row r="27" spans="1:13" x14ac:dyDescent="0.2">
      <c r="C27" s="8"/>
    </row>
    <row r="28" spans="1:13" x14ac:dyDescent="0.2">
      <c r="C28" s="8"/>
    </row>
    <row r="29" spans="1:13" x14ac:dyDescent="0.2">
      <c r="C29" s="8"/>
    </row>
    <row r="30" spans="1:13" x14ac:dyDescent="0.2">
      <c r="C30" s="8"/>
      <c r="E30">
        <v>254285714.28571427</v>
      </c>
    </row>
    <row r="31" spans="1:13" x14ac:dyDescent="0.2">
      <c r="C31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5370-C189-4678-937E-C4ABB4765077}">
  <dimension ref="A1:J58"/>
  <sheetViews>
    <sheetView topLeftCell="A28" workbookViewId="0">
      <selection activeCell="J28" sqref="J1:J1048576"/>
    </sheetView>
  </sheetViews>
  <sheetFormatPr baseColWidth="10" defaultColWidth="8.83203125" defaultRowHeight="15" x14ac:dyDescent="0.2"/>
  <cols>
    <col min="1" max="1" width="35.5" bestFit="1" customWidth="1"/>
    <col min="10" max="10" width="35.5" bestFit="1" customWidth="1"/>
  </cols>
  <sheetData>
    <row r="1" spans="1:10" x14ac:dyDescent="0.2">
      <c r="A1" t="s">
        <v>0</v>
      </c>
      <c r="J1" t="s">
        <v>0</v>
      </c>
    </row>
    <row r="2" spans="1:10" x14ac:dyDescent="0.2">
      <c r="A2" t="s">
        <v>1</v>
      </c>
      <c r="J2" t="s">
        <v>1</v>
      </c>
    </row>
    <row r="3" spans="1:10" x14ac:dyDescent="0.2">
      <c r="A3" t="s">
        <v>2</v>
      </c>
      <c r="J3" t="s">
        <v>2</v>
      </c>
    </row>
    <row r="4" spans="1:10" x14ac:dyDescent="0.2">
      <c r="A4" t="s">
        <v>3</v>
      </c>
      <c r="J4" t="s">
        <v>3</v>
      </c>
    </row>
    <row r="5" spans="1:10" x14ac:dyDescent="0.2">
      <c r="A5" s="2" t="s">
        <v>4</v>
      </c>
      <c r="J5" s="2" t="s">
        <v>4</v>
      </c>
    </row>
    <row r="6" spans="1:10" x14ac:dyDescent="0.2">
      <c r="A6" s="2" t="s">
        <v>5</v>
      </c>
      <c r="J6" s="2" t="s">
        <v>5</v>
      </c>
    </row>
    <row r="7" spans="1:10" x14ac:dyDescent="0.2">
      <c r="A7" s="2" t="s">
        <v>6</v>
      </c>
      <c r="J7" s="2" t="s">
        <v>6</v>
      </c>
    </row>
    <row r="8" spans="1:10" x14ac:dyDescent="0.2">
      <c r="A8" t="s">
        <v>7</v>
      </c>
      <c r="J8" t="s">
        <v>7</v>
      </c>
    </row>
    <row r="9" spans="1:10" x14ac:dyDescent="0.2">
      <c r="A9" t="s">
        <v>8</v>
      </c>
      <c r="J9" t="s">
        <v>8</v>
      </c>
    </row>
    <row r="10" spans="1:10" x14ac:dyDescent="0.2">
      <c r="A10" t="s">
        <v>9</v>
      </c>
      <c r="J10" t="s">
        <v>9</v>
      </c>
    </row>
    <row r="11" spans="1:10" x14ac:dyDescent="0.2">
      <c r="A11" t="s">
        <v>10</v>
      </c>
      <c r="J11" t="s">
        <v>10</v>
      </c>
    </row>
    <row r="12" spans="1:10" x14ac:dyDescent="0.2">
      <c r="A12" t="s">
        <v>11</v>
      </c>
      <c r="J12" t="s">
        <v>11</v>
      </c>
    </row>
    <row r="13" spans="1:10" x14ac:dyDescent="0.2">
      <c r="A13" s="2" t="s">
        <v>12</v>
      </c>
      <c r="J13" s="2" t="s">
        <v>12</v>
      </c>
    </row>
    <row r="14" spans="1:10" x14ac:dyDescent="0.2">
      <c r="A14" s="2" t="s">
        <v>13</v>
      </c>
      <c r="J14" s="2" t="s">
        <v>13</v>
      </c>
    </row>
    <row r="15" spans="1:10" x14ac:dyDescent="0.2">
      <c r="A15" t="s">
        <v>14</v>
      </c>
      <c r="J15" t="s">
        <v>14</v>
      </c>
    </row>
    <row r="16" spans="1:10" x14ac:dyDescent="0.2">
      <c r="A16" t="s">
        <v>15</v>
      </c>
      <c r="J16" t="s">
        <v>15</v>
      </c>
    </row>
    <row r="17" spans="1:10" x14ac:dyDescent="0.2">
      <c r="A17" t="s">
        <v>16</v>
      </c>
      <c r="J17" t="s">
        <v>16</v>
      </c>
    </row>
    <row r="18" spans="1:10" x14ac:dyDescent="0.2">
      <c r="A18" s="2" t="s">
        <v>17</v>
      </c>
      <c r="J18" s="2" t="s">
        <v>17</v>
      </c>
    </row>
    <row r="19" spans="1:10" x14ac:dyDescent="0.2">
      <c r="A19" s="2" t="s">
        <v>18</v>
      </c>
      <c r="J19" s="2" t="s">
        <v>18</v>
      </c>
    </row>
    <row r="20" spans="1:10" x14ac:dyDescent="0.2">
      <c r="A20" t="s">
        <v>19</v>
      </c>
      <c r="J20" t="s">
        <v>19</v>
      </c>
    </row>
    <row r="21" spans="1:10" x14ac:dyDescent="0.2">
      <c r="A21" t="s">
        <v>20</v>
      </c>
      <c r="J21" t="s">
        <v>20</v>
      </c>
    </row>
    <row r="22" spans="1:10" x14ac:dyDescent="0.2">
      <c r="A22" t="s">
        <v>21</v>
      </c>
      <c r="J22" t="s">
        <v>21</v>
      </c>
    </row>
    <row r="23" spans="1:10" x14ac:dyDescent="0.2">
      <c r="A23" t="s">
        <v>22</v>
      </c>
      <c r="J23" t="s">
        <v>22</v>
      </c>
    </row>
    <row r="24" spans="1:10" x14ac:dyDescent="0.2">
      <c r="A24" s="3" t="s">
        <v>23</v>
      </c>
      <c r="J24" s="3" t="s">
        <v>23</v>
      </c>
    </row>
    <row r="25" spans="1:10" x14ac:dyDescent="0.2">
      <c r="A25" s="3" t="s">
        <v>24</v>
      </c>
      <c r="J25" s="3" t="s">
        <v>24</v>
      </c>
    </row>
    <row r="26" spans="1:10" x14ac:dyDescent="0.2">
      <c r="A26" t="s">
        <v>25</v>
      </c>
      <c r="J26" t="s">
        <v>25</v>
      </c>
    </row>
    <row r="27" spans="1:10" x14ac:dyDescent="0.2">
      <c r="A27" t="s">
        <v>26</v>
      </c>
      <c r="J27" t="s">
        <v>26</v>
      </c>
    </row>
    <row r="28" spans="1:10" x14ac:dyDescent="0.2">
      <c r="A28" s="3" t="s">
        <v>27</v>
      </c>
      <c r="J28" s="3" t="s">
        <v>27</v>
      </c>
    </row>
    <row r="29" spans="1:10" x14ac:dyDescent="0.2">
      <c r="A29" t="s">
        <v>28</v>
      </c>
      <c r="J29" t="s">
        <v>28</v>
      </c>
    </row>
    <row r="30" spans="1:10" x14ac:dyDescent="0.2">
      <c r="A30" t="s">
        <v>29</v>
      </c>
      <c r="J30" t="s">
        <v>29</v>
      </c>
    </row>
    <row r="31" spans="1:10" x14ac:dyDescent="0.2">
      <c r="A31" t="s">
        <v>30</v>
      </c>
      <c r="J31" t="s">
        <v>30</v>
      </c>
    </row>
    <row r="32" spans="1:10" x14ac:dyDescent="0.2">
      <c r="A32" t="s">
        <v>31</v>
      </c>
      <c r="J32" t="s">
        <v>31</v>
      </c>
    </row>
    <row r="33" spans="1:10" x14ac:dyDescent="0.2">
      <c r="A33" t="s">
        <v>32</v>
      </c>
      <c r="J33" t="s">
        <v>32</v>
      </c>
    </row>
    <row r="34" spans="1:10" x14ac:dyDescent="0.2">
      <c r="A34" t="s">
        <v>33</v>
      </c>
      <c r="J34" t="s">
        <v>33</v>
      </c>
    </row>
    <row r="35" spans="1:10" x14ac:dyDescent="0.2">
      <c r="A35" t="s">
        <v>34</v>
      </c>
      <c r="J35" t="s">
        <v>34</v>
      </c>
    </row>
    <row r="36" spans="1:10" x14ac:dyDescent="0.2">
      <c r="A36" t="s">
        <v>35</v>
      </c>
      <c r="J36" t="s">
        <v>35</v>
      </c>
    </row>
    <row r="37" spans="1:10" x14ac:dyDescent="0.2">
      <c r="A37" t="s">
        <v>36</v>
      </c>
      <c r="J37" t="s">
        <v>36</v>
      </c>
    </row>
    <row r="38" spans="1:10" x14ac:dyDescent="0.2">
      <c r="A38" t="s">
        <v>37</v>
      </c>
      <c r="J38" t="s">
        <v>37</v>
      </c>
    </row>
    <row r="39" spans="1:10" x14ac:dyDescent="0.2">
      <c r="A39" t="s">
        <v>38</v>
      </c>
      <c r="J39" t="s">
        <v>38</v>
      </c>
    </row>
    <row r="40" spans="1:10" x14ac:dyDescent="0.2">
      <c r="A40" t="s">
        <v>39</v>
      </c>
      <c r="J40" t="s">
        <v>39</v>
      </c>
    </row>
    <row r="41" spans="1:10" x14ac:dyDescent="0.2">
      <c r="A41" t="s">
        <v>40</v>
      </c>
      <c r="J41" t="s">
        <v>40</v>
      </c>
    </row>
    <row r="42" spans="1:10" x14ac:dyDescent="0.2">
      <c r="A42" t="s">
        <v>41</v>
      </c>
      <c r="J42" t="s">
        <v>41</v>
      </c>
    </row>
    <row r="43" spans="1:10" x14ac:dyDescent="0.2">
      <c r="A43" t="s">
        <v>42</v>
      </c>
      <c r="J43" t="s">
        <v>42</v>
      </c>
    </row>
    <row r="44" spans="1:10" x14ac:dyDescent="0.2">
      <c r="A44" t="s">
        <v>43</v>
      </c>
      <c r="J44" t="s">
        <v>43</v>
      </c>
    </row>
    <row r="45" spans="1:10" x14ac:dyDescent="0.2">
      <c r="A45" t="s">
        <v>44</v>
      </c>
      <c r="J45" t="s">
        <v>44</v>
      </c>
    </row>
    <row r="46" spans="1:10" x14ac:dyDescent="0.2">
      <c r="A46" t="s">
        <v>45</v>
      </c>
      <c r="J46" t="s">
        <v>45</v>
      </c>
    </row>
    <row r="47" spans="1:10" x14ac:dyDescent="0.2">
      <c r="A47" t="s">
        <v>46</v>
      </c>
      <c r="J47" t="s">
        <v>46</v>
      </c>
    </row>
    <row r="48" spans="1:10" x14ac:dyDescent="0.2">
      <c r="A48" t="s">
        <v>47</v>
      </c>
      <c r="J48" t="s">
        <v>47</v>
      </c>
    </row>
    <row r="49" spans="1:10" x14ac:dyDescent="0.2">
      <c r="A49" t="s">
        <v>48</v>
      </c>
      <c r="J49" t="s">
        <v>48</v>
      </c>
    </row>
    <row r="50" spans="1:10" x14ac:dyDescent="0.2">
      <c r="A50" s="4" t="s">
        <v>49</v>
      </c>
      <c r="J50" s="4" t="s">
        <v>49</v>
      </c>
    </row>
    <row r="51" spans="1:10" x14ac:dyDescent="0.2">
      <c r="A51" t="s">
        <v>50</v>
      </c>
      <c r="J51" t="s">
        <v>50</v>
      </c>
    </row>
    <row r="52" spans="1:10" x14ac:dyDescent="0.2">
      <c r="A52" t="s">
        <v>51</v>
      </c>
      <c r="J52" t="s">
        <v>51</v>
      </c>
    </row>
    <row r="53" spans="1:10" x14ac:dyDescent="0.2">
      <c r="A53" t="s">
        <v>52</v>
      </c>
      <c r="J53" t="s">
        <v>52</v>
      </c>
    </row>
    <row r="54" spans="1:10" x14ac:dyDescent="0.2">
      <c r="A54" t="s">
        <v>53</v>
      </c>
      <c r="J54" t="s">
        <v>53</v>
      </c>
    </row>
    <row r="55" spans="1:10" x14ac:dyDescent="0.2">
      <c r="A55" t="s">
        <v>54</v>
      </c>
      <c r="J55" t="s">
        <v>54</v>
      </c>
    </row>
    <row r="56" spans="1:10" x14ac:dyDescent="0.2">
      <c r="A56" t="s">
        <v>55</v>
      </c>
      <c r="J56" t="s">
        <v>55</v>
      </c>
    </row>
    <row r="57" spans="1:10" x14ac:dyDescent="0.2">
      <c r="A57" t="s">
        <v>56</v>
      </c>
      <c r="J57" t="s">
        <v>56</v>
      </c>
    </row>
    <row r="58" spans="1:10" x14ac:dyDescent="0.2">
      <c r="A58" t="s">
        <v>57</v>
      </c>
      <c r="J58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1CFB-8B2A-CE4A-A9CF-D91572FA3389}">
  <dimension ref="A1:D38"/>
  <sheetViews>
    <sheetView workbookViewId="0">
      <selection sqref="A1:D38"/>
    </sheetView>
  </sheetViews>
  <sheetFormatPr baseColWidth="10" defaultRowHeight="15" x14ac:dyDescent="0.2"/>
  <sheetData>
    <row r="1" spans="1:4" x14ac:dyDescent="0.2">
      <c r="A1" s="6" t="s">
        <v>2</v>
      </c>
      <c r="B1" s="7" t="s">
        <v>23</v>
      </c>
      <c r="C1" s="7" t="s">
        <v>24</v>
      </c>
      <c r="D1" s="7" t="s">
        <v>27</v>
      </c>
    </row>
    <row r="2" spans="1:4" x14ac:dyDescent="0.2">
      <c r="A2" s="6">
        <v>2024</v>
      </c>
      <c r="B2" s="6">
        <v>0.24886466848319699</v>
      </c>
      <c r="C2" s="6">
        <v>0.68112721913016605</v>
      </c>
      <c r="D2" s="6">
        <v>12.1083499005964</v>
      </c>
    </row>
    <row r="3" spans="1:4" x14ac:dyDescent="0.2">
      <c r="A3" s="6">
        <v>2023</v>
      </c>
      <c r="B3" s="6">
        <v>8.2384243804736204E-2</v>
      </c>
      <c r="C3" s="6">
        <v>0.18918675174170799</v>
      </c>
      <c r="D3" s="6">
        <v>35.201405152224801</v>
      </c>
    </row>
    <row r="4" spans="1:4" x14ac:dyDescent="0.2">
      <c r="A4" s="6">
        <v>2022</v>
      </c>
      <c r="B4" s="6">
        <v>0.101221250611689</v>
      </c>
      <c r="C4" s="6">
        <v>0.239232645261861</v>
      </c>
      <c r="D4" s="6">
        <v>38.802777777777699</v>
      </c>
    </row>
    <row r="5" spans="1:4" x14ac:dyDescent="0.2">
      <c r="A5" s="6">
        <v>2021</v>
      </c>
      <c r="B5" s="6">
        <v>0.118219022123757</v>
      </c>
      <c r="C5" s="6">
        <v>0.27924894003634099</v>
      </c>
      <c r="D5" s="6">
        <v>29.5691244239631</v>
      </c>
    </row>
    <row r="6" spans="1:4" x14ac:dyDescent="0.2">
      <c r="A6" s="6">
        <v>2020</v>
      </c>
      <c r="B6" s="6">
        <v>0.15374316046935699</v>
      </c>
      <c r="C6" s="6">
        <v>0.38457278481012602</v>
      </c>
      <c r="D6" s="6">
        <v>23.282051282051199</v>
      </c>
    </row>
    <row r="7" spans="1:4" x14ac:dyDescent="0.2">
      <c r="A7" s="6">
        <v>2019</v>
      </c>
      <c r="B7" s="6">
        <v>0.25222664198868999</v>
      </c>
      <c r="C7" s="6">
        <v>0.73474129456971704</v>
      </c>
      <c r="D7" s="6">
        <v>16.552968568102401</v>
      </c>
    </row>
    <row r="8" spans="1:4" x14ac:dyDescent="0.2">
      <c r="A8" s="6">
        <v>2018</v>
      </c>
      <c r="B8" s="6">
        <v>0.23504375643476899</v>
      </c>
      <c r="C8" s="6">
        <v>0.59182020183316297</v>
      </c>
      <c r="D8" s="6">
        <v>13.0530222693531</v>
      </c>
    </row>
    <row r="9" spans="1:4" x14ac:dyDescent="0.2">
      <c r="A9" s="6">
        <v>2017</v>
      </c>
      <c r="B9" s="6">
        <v>0.25972515367668503</v>
      </c>
      <c r="C9" s="6">
        <v>0.509805403934257</v>
      </c>
      <c r="D9" s="6">
        <v>13.9059233449477</v>
      </c>
    </row>
    <row r="10" spans="1:4" x14ac:dyDescent="0.2">
      <c r="A10" s="6">
        <v>2016</v>
      </c>
      <c r="B10" s="6">
        <v>0.235450300858185</v>
      </c>
      <c r="C10" s="6">
        <v>0.45046787764409801</v>
      </c>
      <c r="D10" s="6">
        <v>18.727810650887498</v>
      </c>
    </row>
    <row r="11" spans="1:4" x14ac:dyDescent="0.2">
      <c r="A11" s="6">
        <v>2015</v>
      </c>
      <c r="B11" s="6">
        <v>0.22342066072734601</v>
      </c>
      <c r="C11" s="6">
        <v>0.42464032692984</v>
      </c>
      <c r="D11" s="6">
        <v>19.0282685512367</v>
      </c>
    </row>
    <row r="12" spans="1:4" x14ac:dyDescent="0.2">
      <c r="A12" s="6">
        <v>2014</v>
      </c>
      <c r="B12" s="6">
        <v>0.19887952517739199</v>
      </c>
      <c r="C12" s="6">
        <v>0.36901925486666298</v>
      </c>
      <c r="D12" s="6">
        <v>16.569148936170201</v>
      </c>
    </row>
    <row r="13" spans="1:4" x14ac:dyDescent="0.2">
      <c r="A13" s="6">
        <v>2013</v>
      </c>
      <c r="B13" s="6">
        <v>0.16020199424850001</v>
      </c>
      <c r="C13" s="6">
        <v>0.27416790691381399</v>
      </c>
      <c r="D13" s="6">
        <v>19.204116638078901</v>
      </c>
    </row>
    <row r="14" spans="1:4" x14ac:dyDescent="0.2">
      <c r="A14" s="6">
        <v>2012</v>
      </c>
      <c r="B14" s="6">
        <v>0.17794439782473601</v>
      </c>
      <c r="C14" s="6">
        <v>0.31827839613262898</v>
      </c>
      <c r="D14" s="6">
        <v>16.8875838926174</v>
      </c>
    </row>
    <row r="15" spans="1:4" x14ac:dyDescent="0.2">
      <c r="A15" s="6">
        <v>2011</v>
      </c>
      <c r="B15" s="6">
        <v>0.19314541592513901</v>
      </c>
      <c r="C15" s="6">
        <v>0.35595336338052003</v>
      </c>
      <c r="D15" s="6">
        <v>12.2197452229299</v>
      </c>
    </row>
    <row r="16" spans="1:4" x14ac:dyDescent="0.2">
      <c r="A16" s="6">
        <v>2010</v>
      </c>
      <c r="B16" s="6">
        <v>0.188389005300135</v>
      </c>
      <c r="C16" s="6">
        <v>0.34536210597672501</v>
      </c>
      <c r="D16" s="6">
        <v>14.7094703049759</v>
      </c>
    </row>
    <row r="17" spans="1:4" x14ac:dyDescent="0.2">
      <c r="A17" s="6">
        <v>2009</v>
      </c>
      <c r="B17" s="6">
        <v>0.15111261155472</v>
      </c>
      <c r="C17" s="6">
        <v>0.26638548917121602</v>
      </c>
      <c r="D17" s="6">
        <v>21.161849710982601</v>
      </c>
    </row>
    <row r="18" spans="1:4" x14ac:dyDescent="0.2">
      <c r="A18" s="6">
        <v>2008</v>
      </c>
      <c r="B18" s="6">
        <v>0.11735962134368499</v>
      </c>
      <c r="C18" s="6">
        <v>0.20065205367798999</v>
      </c>
      <c r="D18" s="6">
        <v>29.5987460815047</v>
      </c>
    </row>
    <row r="19" spans="1:4" x14ac:dyDescent="0.2">
      <c r="A19" s="6">
        <v>2007</v>
      </c>
      <c r="B19" s="6">
        <v>0.120134983127109</v>
      </c>
      <c r="C19" s="6">
        <v>0.20355781448538701</v>
      </c>
      <c r="D19" s="6">
        <v>22.867374005304999</v>
      </c>
    </row>
    <row r="20" spans="1:4" x14ac:dyDescent="0.2">
      <c r="A20" s="6">
        <v>2006</v>
      </c>
      <c r="B20" s="6">
        <v>0.14618492439108799</v>
      </c>
      <c r="C20" s="6">
        <v>0.26480428236868497</v>
      </c>
      <c r="D20" s="6">
        <v>47.270270270270203</v>
      </c>
    </row>
    <row r="21" spans="1:4" x14ac:dyDescent="0.2">
      <c r="A21" s="6">
        <v>2005</v>
      </c>
      <c r="B21" s="6">
        <v>0</v>
      </c>
      <c r="C21" s="6">
        <v>0</v>
      </c>
      <c r="D21" s="6">
        <v>0</v>
      </c>
    </row>
    <row r="22" spans="1:4" x14ac:dyDescent="0.2">
      <c r="A22" s="6">
        <v>2004</v>
      </c>
      <c r="B22" s="6">
        <v>0</v>
      </c>
      <c r="C22" s="6">
        <v>0</v>
      </c>
      <c r="D22" s="6">
        <v>0</v>
      </c>
    </row>
    <row r="23" spans="1:4" x14ac:dyDescent="0.2">
      <c r="A23" s="6">
        <v>2003</v>
      </c>
      <c r="B23" s="6">
        <v>0</v>
      </c>
      <c r="C23" s="6">
        <v>0</v>
      </c>
      <c r="D23" s="6">
        <v>0</v>
      </c>
    </row>
    <row r="24" spans="1:4" x14ac:dyDescent="0.2">
      <c r="A24" s="6">
        <v>2002</v>
      </c>
      <c r="B24" s="6">
        <v>0</v>
      </c>
      <c r="C24" s="6">
        <v>0</v>
      </c>
      <c r="D24" s="6">
        <v>0</v>
      </c>
    </row>
    <row r="25" spans="1:4" x14ac:dyDescent="0.2">
      <c r="A25" s="6">
        <v>2001</v>
      </c>
      <c r="B25" s="6">
        <v>0</v>
      </c>
      <c r="C25" s="6">
        <v>0</v>
      </c>
      <c r="D25" s="6">
        <v>0</v>
      </c>
    </row>
    <row r="26" spans="1:4" x14ac:dyDescent="0.2">
      <c r="A26" s="6">
        <v>2000</v>
      </c>
      <c r="B26" s="6">
        <v>0</v>
      </c>
      <c r="C26" s="6">
        <v>0</v>
      </c>
      <c r="D26" s="6">
        <v>0</v>
      </c>
    </row>
    <row r="27" spans="1:4" x14ac:dyDescent="0.2">
      <c r="A27" s="6">
        <v>1999</v>
      </c>
      <c r="B27" s="6">
        <v>0</v>
      </c>
      <c r="C27" s="6">
        <v>0</v>
      </c>
      <c r="D27" s="6">
        <v>0</v>
      </c>
    </row>
    <row r="28" spans="1:4" x14ac:dyDescent="0.2">
      <c r="A28" s="6">
        <v>1998</v>
      </c>
      <c r="B28" s="6">
        <v>0</v>
      </c>
      <c r="C28" s="6">
        <v>0</v>
      </c>
      <c r="D28" s="6">
        <v>0</v>
      </c>
    </row>
    <row r="29" spans="1:4" x14ac:dyDescent="0.2">
      <c r="A29" s="6">
        <v>1997</v>
      </c>
      <c r="B29" s="6">
        <v>0</v>
      </c>
      <c r="C29" s="6">
        <v>0</v>
      </c>
      <c r="D29" s="6">
        <v>0</v>
      </c>
    </row>
    <row r="30" spans="1:4" x14ac:dyDescent="0.2">
      <c r="A30" s="6">
        <v>1996</v>
      </c>
      <c r="B30" s="6">
        <v>0</v>
      </c>
      <c r="C30" s="6">
        <v>0</v>
      </c>
      <c r="D30" s="6">
        <v>0</v>
      </c>
    </row>
    <row r="31" spans="1:4" x14ac:dyDescent="0.2">
      <c r="A31" s="6">
        <v>1995</v>
      </c>
      <c r="B31" s="6">
        <v>0</v>
      </c>
      <c r="C31" s="6">
        <v>0</v>
      </c>
      <c r="D31" s="6">
        <v>0</v>
      </c>
    </row>
    <row r="32" spans="1:4" x14ac:dyDescent="0.2">
      <c r="A32" s="6">
        <v>1994</v>
      </c>
      <c r="B32" s="6">
        <v>0</v>
      </c>
      <c r="C32" s="6">
        <v>0</v>
      </c>
      <c r="D32" s="6">
        <v>0</v>
      </c>
    </row>
    <row r="33" spans="1:4" x14ac:dyDescent="0.2">
      <c r="A33" s="6">
        <v>1993</v>
      </c>
      <c r="B33" s="6">
        <v>0</v>
      </c>
      <c r="C33" s="6">
        <v>0</v>
      </c>
      <c r="D33" s="6">
        <v>0</v>
      </c>
    </row>
    <row r="34" spans="1:4" x14ac:dyDescent="0.2">
      <c r="A34" s="6">
        <v>1992</v>
      </c>
      <c r="B34" s="6">
        <v>0</v>
      </c>
      <c r="C34" s="6">
        <v>0</v>
      </c>
      <c r="D34" s="6">
        <v>0</v>
      </c>
    </row>
    <row r="35" spans="1:4" x14ac:dyDescent="0.2">
      <c r="A35" s="6">
        <v>1991</v>
      </c>
      <c r="B35" s="6">
        <v>0</v>
      </c>
      <c r="C35" s="6">
        <v>0</v>
      </c>
      <c r="D35" s="6">
        <v>0</v>
      </c>
    </row>
    <row r="36" spans="1:4" x14ac:dyDescent="0.2">
      <c r="A36" s="6">
        <v>1990</v>
      </c>
      <c r="B36" s="6">
        <v>0</v>
      </c>
      <c r="C36" s="6">
        <v>0</v>
      </c>
      <c r="D36" s="6">
        <v>0</v>
      </c>
    </row>
    <row r="37" spans="1:4" x14ac:dyDescent="0.2">
      <c r="A37" s="6">
        <v>1989</v>
      </c>
      <c r="B37" s="6">
        <v>1.8181818181818101E-2</v>
      </c>
      <c r="C37" s="6">
        <v>4.0540540540540501E-2</v>
      </c>
      <c r="D37" s="6">
        <v>0</v>
      </c>
    </row>
    <row r="38" spans="1:4" x14ac:dyDescent="0.2">
      <c r="A38" s="6">
        <v>1988</v>
      </c>
      <c r="B38" s="6">
        <v>0</v>
      </c>
      <c r="C38" s="6">
        <v>0</v>
      </c>
      <c r="D38" s="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JNPR_Annual</vt:lpstr>
      <vt:lpstr>JPNR_Quarter</vt:lpstr>
      <vt:lpstr>CSCO_Quarter</vt:lpstr>
      <vt:lpstr>csco_ratios</vt:lpstr>
      <vt:lpstr>Unit2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Whoever</dc:creator>
  <cp:lastModifiedBy>Hai Nguyen</cp:lastModifiedBy>
  <dcterms:created xsi:type="dcterms:W3CDTF">2025-03-04T05:42:59Z</dcterms:created>
  <dcterms:modified xsi:type="dcterms:W3CDTF">2025-03-11T17:44:55Z</dcterms:modified>
</cp:coreProperties>
</file>