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D77F1CD9-15CE-4813-9B2B-CDFCCEE06C2E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6" r:id="rId1"/>
    <sheet name="Cash Conversion Ratio" sheetId="5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1">'Cash Conversion Ratio'!$B$3:$M$31,'Cash Conversion Ratio'!$B$34:$M$68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5" l="1"/>
  <c r="L65" i="5"/>
  <c r="K65" i="5"/>
  <c r="J65" i="5"/>
  <c r="I65" i="5"/>
  <c r="H65" i="5"/>
  <c r="G65" i="5"/>
  <c r="F65" i="5"/>
  <c r="M59" i="5"/>
  <c r="L59" i="5"/>
  <c r="K59" i="5"/>
  <c r="J59" i="5"/>
  <c r="I59" i="5"/>
  <c r="H59" i="5"/>
  <c r="G59" i="5"/>
  <c r="F59" i="5"/>
  <c r="M51" i="5"/>
  <c r="L51" i="5"/>
  <c r="K51" i="5"/>
  <c r="J51" i="5"/>
  <c r="I51" i="5"/>
  <c r="H51" i="5"/>
  <c r="G51" i="5"/>
  <c r="F51" i="5"/>
  <c r="M46" i="5"/>
  <c r="L46" i="5"/>
  <c r="K46" i="5"/>
  <c r="J46" i="5"/>
  <c r="I46" i="5"/>
  <c r="H46" i="5"/>
  <c r="G46" i="5"/>
  <c r="F46" i="5"/>
  <c r="M36" i="5"/>
  <c r="L36" i="5"/>
  <c r="K36" i="5"/>
  <c r="J36" i="5"/>
  <c r="I36" i="5"/>
  <c r="H36" i="5"/>
  <c r="G36" i="5"/>
  <c r="F36" i="5"/>
  <c r="N15" i="5"/>
  <c r="N19" i="5" s="1"/>
  <c r="M10" i="5"/>
  <c r="M15" i="5" s="1"/>
  <c r="M19" i="5" s="1"/>
  <c r="L10" i="5"/>
  <c r="L15" i="5" s="1"/>
  <c r="L19" i="5" s="1"/>
  <c r="K10" i="5"/>
  <c r="K15" i="5" s="1"/>
  <c r="K19" i="5" s="1"/>
  <c r="J10" i="5"/>
  <c r="J15" i="5" s="1"/>
  <c r="J19" i="5" s="1"/>
  <c r="I10" i="5"/>
  <c r="I15" i="5" s="1"/>
  <c r="I19" i="5" s="1"/>
  <c r="H10" i="5"/>
  <c r="H15" i="5" s="1"/>
  <c r="H19" i="5" s="1"/>
  <c r="G10" i="5"/>
  <c r="G15" i="5" s="1"/>
  <c r="G19" i="5" s="1"/>
  <c r="F10" i="5"/>
  <c r="F15" i="5" s="1"/>
  <c r="F19" i="5" s="1"/>
  <c r="H24" i="5" l="1"/>
  <c r="I24" i="5"/>
  <c r="J24" i="5"/>
  <c r="F24" i="5"/>
  <c r="M24" i="5"/>
  <c r="G24" i="5"/>
  <c r="K24" i="5"/>
  <c r="L24" i="5"/>
  <c r="G30" i="5" l="1"/>
  <c r="G68" i="5" s="1"/>
  <c r="M30" i="5"/>
  <c r="M68" i="5" s="1"/>
  <c r="J30" i="5"/>
  <c r="J68" i="5" s="1"/>
  <c r="K30" i="5"/>
  <c r="K68" i="5" s="1"/>
  <c r="I30" i="5"/>
  <c r="I68" i="5" s="1"/>
  <c r="H30" i="5"/>
  <c r="H68" i="5" s="1"/>
  <c r="F30" i="5"/>
  <c r="F68" i="5" s="1"/>
  <c r="L30" i="5"/>
  <c r="L68" i="5" s="1"/>
</calcChain>
</file>

<file path=xl/sharedStrings.xml><?xml version="1.0" encoding="utf-8"?>
<sst xmlns="http://schemas.openxmlformats.org/spreadsheetml/2006/main" count="56" uniqueCount="46">
  <si>
    <t>https://corporatefinanceinstitute.com/</t>
  </si>
  <si>
    <t>Strictly Confidential</t>
  </si>
  <si>
    <t>Gross Profit</t>
  </si>
  <si>
    <t>Income Statement</t>
  </si>
  <si>
    <t>Cash Flow Statement</t>
  </si>
  <si>
    <t>Cash Conversion Ratio Template</t>
  </si>
  <si>
    <t xml:space="preserve"> </t>
  </si>
  <si>
    <t>All figures in USD thousands unless stated</t>
  </si>
  <si>
    <t>Revenue</t>
  </si>
  <si>
    <t>COGS</t>
  </si>
  <si>
    <t>SG&amp;A</t>
  </si>
  <si>
    <t>Other</t>
  </si>
  <si>
    <t>EBITDA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</si>
  <si>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</si>
  <si>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EBIT</t>
  </si>
  <si>
    <t>Interest Expense</t>
  </si>
  <si>
    <t>Interest Income</t>
  </si>
  <si>
    <t>EBT</t>
  </si>
  <si>
    <t>Provision for Taxes</t>
  </si>
  <si>
    <t>Net Income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</si>
  <si>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</si>
  <si>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</si>
  <si>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</si>
  <si>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</si>
  <si>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</si>
  <si>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</si>
  <si>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</si>
  <si>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</si>
  <si>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</si>
  <si>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</si>
  <si>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</si>
  <si>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</si>
  <si>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</si>
  <si>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</si>
  <si>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</si>
  <si>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</si>
  <si>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</si>
  <si>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</si>
  <si>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Cash Conversion Ratio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</si>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</sst>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5" formatCode="_-* #,##0.00_-;\-* #,##0.00_-;_-* &quot;-&quot;??_-;_-@_-"/>
    <numFmt numFmtId="166" formatCode="_-* #,##0.00_-;\(#,##0.00\)_-;_-* &quot;-&quot;_-;_-@_-"/>
    <numFmt numFmtId="167" formatCode="0&quot;A&quot;"/>
    <numFmt numFmtId="168" formatCode="_(#,##0_);\(#,##0\);_(&quot;–&quot;_);_(@_)"/>
    <numFmt numFmtId="169" formatCode="_(#,##0_)_%;\(#,##0\)_%;_(&quot;–&quot;_)_%;_(@_)_%"/>
    <numFmt numFmtId="170" formatCode="0&quot;F&quot;"/>
    <numFmt numFmtId="171" formatCode="_(#,##0%_);\(#,##0%\);_(&quot;–&quot;_)_%;_(@_)_%"/>
    <numFmt numFmtId="172" formatCode="#,##0_);[Red]\(#,##0\);\-"/>
    <numFmt numFmtId="173" formatCode="#,##0_);\(#,##0\);\-"/>
    <numFmt numFmtId="174" formatCode="_(#,##0.0%_);\(#,##0.0%\);_(&quot;–&quot;_)_%;_(@_)_%"/>
    <numFmt numFmtId="178" formatCode="_(#,##0.00_);\(#,##0.00\);_(&quot;–&quot;_);_(@_)"/>
  </numFmts>
  <fonts count="43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Open Sans"/>
      <family val="2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u/>
      <sz val="12"/>
      <color indexed="12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Arial Narrow"/>
      <family val="2"/>
    </font>
    <font>
      <u/>
      <sz val="10"/>
      <color theme="10"/>
      <name val="Arial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vertAlign val="superscript"/>
      <sz val="10"/>
      <color rgb="FF000000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3271D2"/>
      </bottom>
      <diagonal/>
    </border>
    <border>
      <left/>
      <right/>
      <top style="thin">
        <color rgb="FF3271D2"/>
      </top>
      <bottom style="medium">
        <color rgb="FF3271D2"/>
      </bottom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16">
    <xf numFmtId="0" fontId="0" fillId="0" borderId="0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5" fillId="0" borderId="0"/>
    <xf numFmtId="0" fontId="6" fillId="0" borderId="0" applyNumberFormat="0" applyFill="0" applyBorder="0" applyAlignment="0" applyProtection="0">
      <alignment horizontal="left" indent="1"/>
    </xf>
    <xf numFmtId="0" fontId="5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/>
    <xf numFmtId="0" fontId="2" fillId="0" borderId="0" xfId="10"/>
    <xf numFmtId="0" fontId="14" fillId="0" borderId="0" xfId="0" applyFont="1"/>
    <xf numFmtId="0" fontId="14" fillId="2" borderId="0" xfId="0" applyFont="1" applyFill="1"/>
    <xf numFmtId="166" fontId="16" fillId="0" borderId="0" xfId="14" applyNumberFormat="1" applyFont="1" applyAlignment="1" applyProtection="1">
      <alignment horizontal="center"/>
      <protection locked="0"/>
    </xf>
    <xf numFmtId="0" fontId="17" fillId="0" borderId="0" xfId="0" applyFont="1" applyAlignment="1">
      <alignment horizontal="left"/>
    </xf>
    <xf numFmtId="37" fontId="11" fillId="0" borderId="0" xfId="0" applyNumberFormat="1" applyFont="1" applyAlignment="1">
      <alignment vertical="center"/>
    </xf>
    <xf numFmtId="0" fontId="18" fillId="0" borderId="0" xfId="0" applyFont="1" applyAlignment="1">
      <alignment horizontal="center"/>
    </xf>
    <xf numFmtId="167" fontId="19" fillId="0" borderId="0" xfId="0" applyNumberFormat="1" applyFont="1" applyAlignment="1">
      <alignment horizontal="right"/>
    </xf>
    <xf numFmtId="168" fontId="20" fillId="0" borderId="0" xfId="0" applyNumberFormat="1" applyFont="1"/>
    <xf numFmtId="168" fontId="21" fillId="0" borderId="0" xfId="0" applyNumberFormat="1" applyFont="1"/>
    <xf numFmtId="0" fontId="12" fillId="0" borderId="0" xfId="0" applyFont="1" applyAlignment="1">
      <alignment horizontal="left"/>
    </xf>
    <xf numFmtId="37" fontId="22" fillId="3" borderId="0" xfId="0" applyNumberFormat="1" applyFont="1" applyFill="1" applyAlignment="1">
      <alignment vertical="center"/>
    </xf>
    <xf numFmtId="37" fontId="11" fillId="3" borderId="0" xfId="0" applyNumberFormat="1" applyFont="1" applyFill="1" applyAlignment="1">
      <alignment vertical="center"/>
    </xf>
    <xf numFmtId="37" fontId="13" fillId="3" borderId="0" xfId="0" applyNumberFormat="1" applyFont="1" applyFill="1" applyAlignment="1">
      <alignment vertical="center"/>
    </xf>
    <xf numFmtId="167" fontId="11" fillId="3" borderId="0" xfId="0" applyNumberFormat="1" applyFont="1" applyFill="1" applyAlignment="1">
      <alignment horizontal="right"/>
    </xf>
    <xf numFmtId="37" fontId="23" fillId="0" borderId="0" xfId="0" applyNumberFormat="1" applyFont="1" applyAlignment="1">
      <alignment vertical="center"/>
    </xf>
    <xf numFmtId="37" fontId="24" fillId="0" borderId="0" xfId="0" applyNumberFormat="1" applyFont="1" applyAlignment="1">
      <alignment vertical="center"/>
    </xf>
    <xf numFmtId="37" fontId="13" fillId="0" borderId="0" xfId="0" applyNumberFormat="1" applyFont="1" applyAlignment="1">
      <alignment vertical="center"/>
    </xf>
    <xf numFmtId="167" fontId="11" fillId="0" borderId="0" xfId="0" applyNumberFormat="1" applyFont="1" applyAlignment="1">
      <alignment horizontal="right"/>
    </xf>
    <xf numFmtId="0" fontId="25" fillId="0" borderId="0" xfId="0" applyFont="1" applyAlignment="1">
      <alignment horizontal="left"/>
    </xf>
    <xf numFmtId="169" fontId="26" fillId="0" borderId="0" xfId="0" applyNumberFormat="1" applyFont="1" applyAlignment="1">
      <alignment vertical="center"/>
    </xf>
    <xf numFmtId="167" fontId="27" fillId="0" borderId="2" xfId="0" applyNumberFormat="1" applyFont="1" applyBorder="1" applyAlignment="1">
      <alignment horizontal="right" vertical="center"/>
    </xf>
    <xf numFmtId="170" fontId="27" fillId="0" borderId="3" xfId="0" applyNumberFormat="1" applyFont="1" applyBorder="1" applyAlignment="1">
      <alignment horizontal="right" vertical="center"/>
    </xf>
    <xf numFmtId="170" fontId="19" fillId="0" borderId="0" xfId="0" applyNumberFormat="1" applyFont="1" applyAlignment="1">
      <alignment horizontal="right"/>
    </xf>
    <xf numFmtId="0" fontId="17" fillId="0" borderId="0" xfId="0" applyFont="1" applyAlignment="1">
      <alignment horizontal="left" indent="1"/>
    </xf>
    <xf numFmtId="0" fontId="21" fillId="0" borderId="0" xfId="0" applyFont="1"/>
    <xf numFmtId="168" fontId="20" fillId="0" borderId="0" xfId="0" applyNumberFormat="1" applyFont="1" applyAlignment="1">
      <alignment horizontal="right"/>
    </xf>
    <xf numFmtId="168" fontId="20" fillId="0" borderId="4" xfId="0" applyNumberFormat="1" applyFont="1" applyBorder="1" applyAlignment="1">
      <alignment horizontal="right"/>
    </xf>
    <xf numFmtId="0" fontId="28" fillId="0" borderId="0" xfId="0" applyFont="1" applyAlignment="1">
      <alignment horizontal="left" indent="1"/>
    </xf>
    <xf numFmtId="0" fontId="19" fillId="0" borderId="0" xfId="0" applyFont="1"/>
    <xf numFmtId="168" fontId="28" fillId="0" borderId="0" xfId="0" applyNumberFormat="1" applyFont="1" applyAlignment="1">
      <alignment horizontal="right"/>
    </xf>
    <xf numFmtId="168" fontId="27" fillId="0" borderId="0" xfId="13" applyNumberFormat="1" applyFont="1" applyFill="1" applyAlignment="1">
      <alignment horizontal="right"/>
    </xf>
    <xf numFmtId="168" fontId="19" fillId="0" borderId="0" xfId="0" applyNumberFormat="1" applyFont="1" applyAlignment="1">
      <alignment horizontal="right"/>
    </xf>
    <xf numFmtId="168" fontId="19" fillId="0" borderId="0" xfId="13" applyNumberFormat="1" applyFont="1" applyFill="1" applyAlignment="1">
      <alignment horizontal="right"/>
    </xf>
    <xf numFmtId="168" fontId="19" fillId="0" borderId="0" xfId="13" applyNumberFormat="1" applyFont="1" applyFill="1" applyBorder="1" applyAlignment="1">
      <alignment horizontal="right"/>
    </xf>
    <xf numFmtId="168" fontId="27" fillId="0" borderId="0" xfId="0" applyNumberFormat="1" applyFont="1" applyAlignment="1">
      <alignment horizontal="right"/>
    </xf>
    <xf numFmtId="171" fontId="20" fillId="0" borderId="0" xfId="0" applyNumberFormat="1" applyFont="1" applyAlignment="1">
      <alignment horizontal="right"/>
    </xf>
    <xf numFmtId="168" fontId="21" fillId="0" borderId="0" xfId="0" applyNumberFormat="1" applyFont="1" applyAlignment="1">
      <alignment horizontal="right"/>
    </xf>
    <xf numFmtId="168" fontId="28" fillId="0" borderId="5" xfId="0" applyNumberFormat="1" applyFont="1" applyBorder="1" applyAlignment="1">
      <alignment horizontal="right" vertical="center"/>
    </xf>
    <xf numFmtId="172" fontId="19" fillId="0" borderId="0" xfId="0" applyNumberFormat="1" applyFont="1"/>
    <xf numFmtId="0" fontId="19" fillId="0" borderId="4" xfId="0" applyFont="1" applyBorder="1"/>
    <xf numFmtId="0" fontId="21" fillId="0" borderId="4" xfId="0" applyFont="1" applyBorder="1"/>
    <xf numFmtId="172" fontId="19" fillId="0" borderId="4" xfId="0" applyNumberFormat="1" applyFont="1" applyBorder="1"/>
    <xf numFmtId="0" fontId="17" fillId="0" borderId="0" xfId="0" applyFont="1"/>
    <xf numFmtId="173" fontId="17" fillId="0" borderId="0" xfId="0" applyNumberFormat="1" applyFont="1"/>
    <xf numFmtId="167" fontId="27" fillId="0" borderId="1" xfId="0" applyNumberFormat="1" applyFont="1" applyBorder="1" applyAlignment="1">
      <alignment horizontal="right"/>
    </xf>
    <xf numFmtId="167" fontId="28" fillId="0" borderId="6" xfId="0" applyNumberFormat="1" applyFont="1" applyBorder="1" applyAlignment="1">
      <alignment horizontal="right" vertical="center"/>
    </xf>
    <xf numFmtId="170" fontId="28" fillId="0" borderId="6" xfId="0" applyNumberFormat="1" applyFont="1" applyBorder="1" applyAlignment="1">
      <alignment horizontal="right" vertical="center"/>
    </xf>
    <xf numFmtId="173" fontId="30" fillId="0" borderId="0" xfId="0" applyNumberFormat="1" applyFont="1" applyAlignment="1">
      <alignment horizontal="right"/>
    </xf>
    <xf numFmtId="173" fontId="21" fillId="0" borderId="0" xfId="0" applyNumberFormat="1" applyFont="1" applyAlignment="1">
      <alignment horizontal="right"/>
    </xf>
    <xf numFmtId="174" fontId="17" fillId="0" borderId="0" xfId="0" applyNumberFormat="1" applyFont="1"/>
    <xf numFmtId="0" fontId="21" fillId="0" borderId="0" xfId="0" applyFont="1" applyAlignment="1">
      <alignment horizontal="left" indent="1"/>
    </xf>
    <xf numFmtId="173" fontId="20" fillId="0" borderId="0" xfId="0" applyNumberFormat="1" applyFont="1"/>
    <xf numFmtId="0" fontId="31" fillId="0" borderId="0" xfId="0" applyFont="1"/>
    <xf numFmtId="0" fontId="21" fillId="0" borderId="0" xfId="0" applyFont="1" applyAlignment="1">
      <alignment horizontal="left" indent="2"/>
    </xf>
    <xf numFmtId="173" fontId="17" fillId="0" borderId="7" xfId="0" applyNumberFormat="1" applyFont="1" applyBorder="1"/>
    <xf numFmtId="173" fontId="32" fillId="0" borderId="0" xfId="0" applyNumberFormat="1" applyFont="1"/>
    <xf numFmtId="173" fontId="33" fillId="0" borderId="0" xfId="0" applyNumberFormat="1" applyFont="1"/>
    <xf numFmtId="173" fontId="21" fillId="0" borderId="0" xfId="0" applyNumberFormat="1" applyFont="1"/>
    <xf numFmtId="173" fontId="4" fillId="0" borderId="0" xfId="0" applyNumberFormat="1" applyFont="1"/>
    <xf numFmtId="173" fontId="28" fillId="0" borderId="8" xfId="0" applyNumberFormat="1" applyFont="1" applyBorder="1" applyAlignment="1">
      <alignment horizontal="right" vertical="center"/>
    </xf>
    <xf numFmtId="0" fontId="28" fillId="3" borderId="0" xfId="0" applyFont="1" applyFill="1" applyAlignment="1">
      <alignment horizontal="left"/>
    </xf>
    <xf numFmtId="167" fontId="19" fillId="3" borderId="0" xfId="0" applyNumberFormat="1" applyFont="1" applyFill="1" applyAlignment="1">
      <alignment horizontal="right"/>
    </xf>
    <xf numFmtId="178" fontId="28" fillId="3" borderId="0" xfId="0" applyNumberFormat="1" applyFont="1" applyFill="1"/>
    <xf numFmtId="173" fontId="28" fillId="0" borderId="0" xfId="0" applyNumberFormat="1" applyFont="1" applyBorder="1" applyAlignment="1">
      <alignment horizontal="right" vertical="center"/>
    </xf>
    <xf numFmtId="0" fontId="4" fillId="0" borderId="0" xfId="10" applyFont="1"/>
    <xf numFmtId="0" fontId="4" fillId="2" borderId="9" xfId="10" applyFont="1" applyFill="1" applyBorder="1"/>
    <xf numFmtId="0" fontId="4" fillId="2" borderId="10" xfId="10" applyFont="1" applyFill="1" applyBorder="1"/>
    <xf numFmtId="0" fontId="4" fillId="2" borderId="11" xfId="10" applyFont="1" applyFill="1" applyBorder="1"/>
    <xf numFmtId="0" fontId="4" fillId="2" borderId="12" xfId="10" applyFont="1" applyFill="1" applyBorder="1"/>
    <xf numFmtId="0" fontId="4" fillId="2" borderId="0" xfId="10" applyFont="1" applyFill="1"/>
    <xf numFmtId="0" fontId="4" fillId="2" borderId="13" xfId="10" applyFont="1" applyFill="1" applyBorder="1"/>
    <xf numFmtId="0" fontId="4" fillId="0" borderId="12" xfId="10" applyFont="1" applyBorder="1"/>
    <xf numFmtId="0" fontId="4" fillId="0" borderId="13" xfId="10" applyFont="1" applyBorder="1"/>
    <xf numFmtId="0" fontId="34" fillId="0" borderId="0" xfId="10" applyFont="1" applyProtection="1">
      <protection locked="0"/>
    </xf>
    <xf numFmtId="0" fontId="35" fillId="0" borderId="0" xfId="10" applyFont="1" applyAlignment="1">
      <alignment horizontal="right"/>
    </xf>
    <xf numFmtId="0" fontId="4" fillId="0" borderId="0" xfId="10" applyFont="1" applyProtection="1">
      <protection locked="0"/>
    </xf>
    <xf numFmtId="0" fontId="36" fillId="0" borderId="0" xfId="10" applyFont="1"/>
    <xf numFmtId="0" fontId="35" fillId="0" borderId="1" xfId="10" applyFont="1" applyBorder="1" applyProtection="1">
      <protection locked="0"/>
    </xf>
    <xf numFmtId="0" fontId="1" fillId="0" borderId="0" xfId="10" applyFont="1"/>
    <xf numFmtId="169" fontId="37" fillId="0" borderId="0" xfId="11" applyNumberFormat="1" applyFont="1" applyFill="1" applyBorder="1" applyProtection="1">
      <protection locked="0"/>
    </xf>
    <xf numFmtId="169" fontId="38" fillId="0" borderId="0" xfId="12" applyNumberFormat="1" applyFont="1" applyFill="1" applyBorder="1" applyProtection="1">
      <protection locked="0"/>
    </xf>
    <xf numFmtId="0" fontId="39" fillId="0" borderId="0" xfId="12" applyFont="1" applyFill="1" applyBorder="1" applyProtection="1">
      <protection locked="0"/>
    </xf>
    <xf numFmtId="169" fontId="40" fillId="0" borderId="0" xfId="10" applyNumberFormat="1" applyFont="1"/>
    <xf numFmtId="169" fontId="10" fillId="0" borderId="0" xfId="12" applyNumberFormat="1" applyFill="1" applyBorder="1"/>
    <xf numFmtId="0" fontId="1" fillId="0" borderId="0" xfId="12" applyFont="1" applyFill="1" applyBorder="1"/>
    <xf numFmtId="0" fontId="41" fillId="4" borderId="0" xfId="10" applyFont="1" applyFill="1"/>
    <xf numFmtId="0" fontId="1" fillId="4" borderId="0" xfId="10" applyFont="1" applyFill="1"/>
    <xf numFmtId="169" fontId="42" fillId="4" borderId="0" xfId="10" applyNumberFormat="1" applyFont="1" applyFill="1"/>
    <xf numFmtId="0" fontId="13" fillId="4" borderId="0" xfId="10" applyFont="1" applyFill="1"/>
    <xf numFmtId="0" fontId="4" fillId="0" borderId="14" xfId="10" applyFont="1" applyBorder="1"/>
    <xf numFmtId="0" fontId="4" fillId="0" borderId="15" xfId="10" applyFont="1" applyBorder="1"/>
    <xf numFmtId="0" fontId="4" fillId="0" borderId="16" xfId="10" applyFont="1" applyBorder="1"/>
  </cellXfs>
  <cellStyles count="16">
    <cellStyle name="Comma 2" xfId="2" xr:uid="{00000000-0005-0000-0000-000001000000}"/>
    <cellStyle name="Comma 2 2" xfId="14" xr:uid="{C4DB5878-7551-4E0A-91FE-663BF570AAD4}"/>
    <cellStyle name="Comma 3" xfId="4" xr:uid="{00000000-0005-0000-0000-000002000000}"/>
    <cellStyle name="Comma 4" xfId="15" xr:uid="{98250CBA-251F-4DA8-973B-4F4A03B639BA}"/>
    <cellStyle name="Ctx_Hyperlink" xfId="6" xr:uid="{00000000-0005-0000-0000-000003000000}"/>
    <cellStyle name="Hyperlink 2" xfId="8" xr:uid="{00000000-0005-0000-0000-000005000000}"/>
    <cellStyle name="Hyperlink 2 2" xfId="12" xr:uid="{A0CE7DA2-CAE5-4472-B592-E2B95495E52D}"/>
    <cellStyle name="Hyperlink 3" xfId="9" xr:uid="{00000000-0005-0000-0000-000006000000}"/>
    <cellStyle name="Hyperlink 4" xfId="11" xr:uid="{73EC6265-4FB2-4E00-902C-D97BBB5B7D1C}"/>
    <cellStyle name="Normal" xfId="0" builtinId="0"/>
    <cellStyle name="Normal 2" xfId="1" xr:uid="{00000000-0005-0000-0000-000008000000}"/>
    <cellStyle name="Normal 2 2" xfId="7" xr:uid="{00000000-0005-0000-0000-000009000000}"/>
    <cellStyle name="Normal 2 2 2" xfId="10" xr:uid="{4913CC27-CF69-4E0A-9DA1-83350F18F9E6}"/>
    <cellStyle name="Normal 2 3 2" xfId="5" xr:uid="{00000000-0005-0000-0000-00000A000000}"/>
    <cellStyle name="Percent" xfId="13" builtinId="5"/>
    <cellStyle name="Percent 2" xfId="3" xr:uid="{00000000-0005-0000-0000-00000B000000}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svg"/><Relationship Id="rId1" Type="http://schemas.openxmlformats.org/officeDocument/2006/relationships/image" Target="../media/image3.png"/><Relationship Id="rId4" Type="http://schemas.openxmlformats.org/officeDocument/2006/relationships/image" Target="../media/image6.sv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6BED0C-C928-461A-904A-7DC4605518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11</xdr:col>
      <xdr:colOff>2593237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60C7F0D-A873-477B-AEB1-DF82BACEC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243359</xdr:colOff>
      <xdr:row>0</xdr:row>
      <xdr:rowOff>162683</xdr:rowOff>
    </xdr:from>
    <xdr:to>
      <xdr:col>12</xdr:col>
      <xdr:colOff>485439</xdr:colOff>
      <xdr:row>0</xdr:row>
      <xdr:rowOff>486683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01BCE5FD-8D1C-4732-BD12-31BE67B91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114819" y="162683"/>
          <a:ext cx="1727980" cy="3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189462</xdr:colOff>
      <xdr:row>0</xdr:row>
      <xdr:rowOff>143783</xdr:rowOff>
    </xdr:from>
    <xdr:to>
      <xdr:col>2</xdr:col>
      <xdr:colOff>791616</xdr:colOff>
      <xdr:row>0</xdr:row>
      <xdr:rowOff>514158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C5125143-FB3B-4D25-B79D-997ED2E1C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52402" y="143783"/>
          <a:ext cx="1947084" cy="370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E710-C47F-410E-9EE8-056D7BD87099}">
  <sheetPr>
    <pageSetUpPr fitToPage="1"/>
  </sheetPr>
  <dimension ref="A1:M40"/>
  <sheetViews>
    <sheetView showGridLines="0" tabSelected="1" zoomScaleNormal="100" workbookViewId="0"/>
  </sheetViews>
  <sheetFormatPr defaultRowHeight="14.4"/>
  <cols>
    <col min="1" max="1" width="4.68359375" style="2" customWidth="1"/>
    <col min="2" max="2" width="4.83984375" style="2" customWidth="1"/>
    <col min="3" max="3" width="36.68359375" style="2" customWidth="1"/>
    <col min="4" max="11" width="10.68359375" style="2" customWidth="1"/>
    <col min="12" max="12" width="36.68359375" style="2" customWidth="1"/>
    <col min="13" max="13" width="4.83984375" style="2" customWidth="1"/>
    <col min="14" max="16384" width="8.83984375" style="2"/>
  </cols>
  <sheetData>
    <row r="1" spans="1:13" ht="19.5" customHeight="1" thickBot="1">
      <c r="A1" s="67"/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3" ht="19.5" customHeight="1" thickTop="1">
      <c r="A2" s="67"/>
      <c r="B2" s="68"/>
      <c r="C2" s="69"/>
      <c r="D2" s="69"/>
      <c r="E2" s="69"/>
      <c r="F2" s="69"/>
      <c r="G2" s="69"/>
      <c r="H2" s="69"/>
      <c r="I2" s="69"/>
      <c r="J2" s="69"/>
      <c r="K2" s="69"/>
      <c r="L2" s="69"/>
      <c r="M2" s="70"/>
    </row>
    <row r="3" spans="1:13" ht="19.5" customHeight="1">
      <c r="A3" s="67"/>
      <c r="B3" s="71"/>
      <c r="C3" s="72"/>
      <c r="D3" s="72"/>
      <c r="E3" s="72"/>
      <c r="F3" s="72"/>
      <c r="G3" s="72"/>
      <c r="H3" s="72"/>
      <c r="I3" s="72"/>
      <c r="J3" s="72"/>
      <c r="K3" s="72"/>
      <c r="L3" s="72"/>
      <c r="M3" s="73"/>
    </row>
    <row r="4" spans="1:13" ht="19.5" customHeight="1">
      <c r="A4" s="67"/>
      <c r="B4" s="71"/>
      <c r="C4" s="72"/>
      <c r="D4" s="72"/>
      <c r="E4" s="72"/>
      <c r="F4" s="72"/>
      <c r="G4" s="72"/>
      <c r="H4" s="72"/>
      <c r="I4" s="72"/>
      <c r="J4" s="72"/>
      <c r="K4" s="72"/>
      <c r="L4" s="72"/>
      <c r="M4" s="73"/>
    </row>
    <row r="5" spans="1:13" ht="19.5" customHeight="1">
      <c r="A5" s="67"/>
      <c r="B5" s="71"/>
      <c r="C5" s="72"/>
      <c r="D5" s="72"/>
      <c r="E5" s="72"/>
      <c r="F5" s="72"/>
      <c r="G5" s="72"/>
      <c r="H5" s="72"/>
      <c r="I5" s="72"/>
      <c r="J5" s="72"/>
      <c r="K5" s="72"/>
      <c r="L5" s="72"/>
      <c r="M5" s="73"/>
    </row>
    <row r="6" spans="1:13" ht="19.5" customHeight="1">
      <c r="A6" s="67"/>
      <c r="B6" s="71"/>
      <c r="C6" s="72"/>
      <c r="D6" s="72"/>
      <c r="E6" s="72"/>
      <c r="F6" s="72"/>
      <c r="G6" s="72"/>
      <c r="H6" s="72"/>
      <c r="I6" s="72"/>
      <c r="J6" s="72"/>
      <c r="K6" s="72"/>
      <c r="L6" s="72"/>
      <c r="M6" s="73"/>
    </row>
    <row r="7" spans="1:13" ht="19.5" customHeight="1">
      <c r="A7" s="67"/>
      <c r="B7" s="71"/>
      <c r="C7" s="72"/>
      <c r="D7" s="72"/>
      <c r="E7" s="72"/>
      <c r="F7" s="72"/>
      <c r="G7" s="72"/>
      <c r="H7" s="72"/>
      <c r="I7" s="72"/>
      <c r="J7" s="72"/>
      <c r="K7" s="72"/>
      <c r="L7" s="72"/>
      <c r="M7" s="73"/>
    </row>
    <row r="8" spans="1:13" ht="19.5" customHeight="1">
      <c r="A8" s="67"/>
      <c r="B8" s="71"/>
      <c r="C8" s="72"/>
      <c r="D8" s="72"/>
      <c r="E8" s="72"/>
      <c r="F8" s="72"/>
      <c r="G8" s="72"/>
      <c r="H8" s="72"/>
      <c r="I8" s="72"/>
      <c r="J8" s="72"/>
      <c r="K8" s="72"/>
      <c r="L8" s="72"/>
      <c r="M8" s="73"/>
    </row>
    <row r="9" spans="1:13" ht="19.5" customHeight="1">
      <c r="A9" s="67"/>
      <c r="B9" s="71"/>
      <c r="C9" s="72"/>
      <c r="D9" s="72"/>
      <c r="E9" s="72"/>
      <c r="F9" s="72"/>
      <c r="G9" s="72"/>
      <c r="H9" s="72"/>
      <c r="I9" s="72"/>
      <c r="J9" s="72"/>
      <c r="K9" s="72"/>
      <c r="L9" s="72"/>
      <c r="M9" s="73"/>
    </row>
    <row r="10" spans="1:13" ht="19.5" customHeight="1">
      <c r="A10" s="67"/>
      <c r="B10" s="74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75"/>
    </row>
    <row r="11" spans="1:13" ht="28.5" customHeight="1">
      <c r="A11" s="67"/>
      <c r="B11" s="74"/>
      <c r="C11" s="76" t="s">
        <v>5</v>
      </c>
      <c r="D11" s="67"/>
      <c r="E11" s="67"/>
      <c r="F11" s="67"/>
      <c r="G11" s="67"/>
      <c r="H11" s="67"/>
      <c r="I11" s="67"/>
      <c r="J11" s="67"/>
      <c r="K11" s="67"/>
      <c r="L11" s="77" t="s">
        <v>1</v>
      </c>
      <c r="M11" s="75"/>
    </row>
    <row r="12" spans="1:13" ht="19.5" customHeight="1">
      <c r="A12" s="67"/>
      <c r="B12" s="74"/>
      <c r="C12" s="78"/>
      <c r="D12" s="67"/>
      <c r="E12" s="67"/>
      <c r="F12" s="67"/>
      <c r="G12" s="67"/>
      <c r="H12" s="67"/>
      <c r="I12" s="67"/>
      <c r="J12" s="67"/>
      <c r="K12" s="79"/>
      <c r="L12" s="67"/>
      <c r="M12" s="75"/>
    </row>
    <row r="13" spans="1:13" ht="19.5" customHeight="1">
      <c r="A13" s="67"/>
      <c r="B13" s="74"/>
      <c r="C13" s="80" t="s">
        <v>39</v>
      </c>
      <c r="D13" s="81"/>
      <c r="E13" s="81"/>
      <c r="F13" s="81"/>
      <c r="G13" s="81"/>
      <c r="H13" s="81"/>
      <c r="I13" s="81"/>
      <c r="J13" s="81"/>
      <c r="K13" s="81"/>
      <c r="L13" s="81"/>
      <c r="M13" s="75"/>
    </row>
    <row r="14" spans="1:13" ht="19.5" customHeight="1">
      <c r="A14" s="67"/>
      <c r="B14" s="74"/>
      <c r="C14" s="67"/>
      <c r="D14" s="81"/>
      <c r="E14" s="81"/>
      <c r="F14" s="81"/>
      <c r="G14" s="81"/>
      <c r="H14" s="81"/>
      <c r="I14" s="81"/>
      <c r="J14" s="81"/>
      <c r="K14" s="81"/>
      <c r="L14" s="81"/>
      <c r="M14" s="75"/>
    </row>
    <row r="15" spans="1:13" ht="19.5" customHeight="1">
      <c r="A15" s="67"/>
      <c r="B15" s="74"/>
      <c r="C15" s="82" t="s">
        <v>38</v>
      </c>
      <c r="D15" s="81"/>
      <c r="E15" s="81"/>
      <c r="F15" s="81"/>
      <c r="G15" s="81"/>
      <c r="H15" s="81"/>
      <c r="I15" s="81"/>
      <c r="J15" s="81"/>
      <c r="K15" s="81"/>
      <c r="L15" s="81"/>
      <c r="M15" s="75"/>
    </row>
    <row r="16" spans="1:13" ht="19.5" customHeight="1">
      <c r="A16" s="67"/>
      <c r="B16" s="74"/>
      <c r="C16"/>
      <c r="D16" s="81"/>
      <c r="E16" s="81"/>
      <c r="F16" s="81"/>
      <c r="G16" s="81"/>
      <c r="H16" s="81"/>
      <c r="I16" s="81"/>
      <c r="J16" s="81"/>
      <c r="K16" s="81"/>
      <c r="L16" s="81"/>
      <c r="M16" s="75"/>
    </row>
    <row r="17" spans="1:13" ht="19.5" customHeight="1">
      <c r="A17" s="67"/>
      <c r="B17" s="74"/>
      <c r="C17" s="83"/>
      <c r="D17" s="81"/>
      <c r="E17" s="81"/>
      <c r="F17" s="81"/>
      <c r="G17" s="81"/>
      <c r="H17" s="81"/>
      <c r="I17" s="81"/>
      <c r="J17" s="81"/>
      <c r="K17" s="81"/>
      <c r="L17" s="81"/>
      <c r="M17" s="75"/>
    </row>
    <row r="18" spans="1:13" ht="19.5" customHeight="1">
      <c r="A18" s="67"/>
      <c r="B18" s="74"/>
      <c r="C18" s="83"/>
      <c r="D18" s="81"/>
      <c r="E18" s="81"/>
      <c r="F18" s="81"/>
      <c r="G18" s="81"/>
      <c r="H18" s="81"/>
      <c r="I18" s="81"/>
      <c r="J18" s="81"/>
      <c r="K18" s="81"/>
      <c r="L18" s="81"/>
      <c r="M18" s="75"/>
    </row>
    <row r="19" spans="1:13" ht="19.5" customHeight="1">
      <c r="A19" s="67"/>
      <c r="B19" s="74"/>
      <c r="C19" s="83"/>
      <c r="D19" s="81"/>
      <c r="E19" s="81"/>
      <c r="F19" s="81"/>
      <c r="G19" s="81"/>
      <c r="H19" s="81"/>
      <c r="I19" s="81"/>
      <c r="J19" s="81"/>
      <c r="K19" s="81"/>
      <c r="L19" s="81"/>
      <c r="M19" s="75"/>
    </row>
    <row r="20" spans="1:13" ht="19.5" customHeight="1">
      <c r="A20" s="67"/>
      <c r="B20" s="74"/>
      <c r="C20" s="83"/>
      <c r="D20" s="81"/>
      <c r="E20" s="81"/>
      <c r="F20" s="81"/>
      <c r="G20" s="81"/>
      <c r="H20" s="81"/>
      <c r="I20" s="81"/>
      <c r="J20" s="81"/>
      <c r="K20" s="81"/>
      <c r="L20" s="81"/>
      <c r="M20" s="75"/>
    </row>
    <row r="21" spans="1:13" ht="19.5" customHeight="1">
      <c r="A21" s="67"/>
      <c r="B21" s="74"/>
      <c r="C21" s="84"/>
      <c r="D21" s="81"/>
      <c r="E21" s="81"/>
      <c r="F21" s="81"/>
      <c r="G21" s="81"/>
      <c r="H21" s="81"/>
      <c r="I21" s="81"/>
      <c r="J21" s="81"/>
      <c r="K21" s="81"/>
      <c r="L21" s="81"/>
      <c r="M21" s="75"/>
    </row>
    <row r="22" spans="1:13" ht="19.5" customHeight="1">
      <c r="A22" s="67"/>
      <c r="B22" s="74"/>
      <c r="C22" s="84"/>
      <c r="D22" s="81"/>
      <c r="E22" s="81"/>
      <c r="F22" s="81"/>
      <c r="G22" s="81"/>
      <c r="H22" s="81"/>
      <c r="I22" s="81"/>
      <c r="J22" s="81"/>
      <c r="K22" s="81"/>
      <c r="L22" s="81"/>
      <c r="M22" s="75"/>
    </row>
    <row r="23" spans="1:13" ht="19.5" customHeight="1">
      <c r="A23" s="67"/>
      <c r="B23" s="74"/>
      <c r="C23" s="84"/>
      <c r="D23" s="81"/>
      <c r="E23" s="81"/>
      <c r="F23" s="81"/>
      <c r="G23" s="81"/>
      <c r="H23" s="81"/>
      <c r="I23" s="81"/>
      <c r="J23" s="81"/>
      <c r="K23" s="81"/>
      <c r="L23" s="81"/>
      <c r="M23" s="75"/>
    </row>
    <row r="24" spans="1:13" ht="19.5" customHeight="1">
      <c r="A24" s="67"/>
      <c r="B24" s="74"/>
      <c r="C24" s="84"/>
      <c r="D24" s="81"/>
      <c r="E24" s="81"/>
      <c r="F24" s="81"/>
      <c r="G24" s="81"/>
      <c r="H24" s="81"/>
      <c r="I24" s="81"/>
      <c r="J24" s="81"/>
      <c r="K24" s="81"/>
      <c r="L24" s="81"/>
      <c r="M24" s="75"/>
    </row>
    <row r="25" spans="1:13" ht="19.5" customHeight="1">
      <c r="A25" s="67"/>
      <c r="B25" s="74"/>
      <c r="C25" s="84"/>
      <c r="D25" s="81"/>
      <c r="E25" s="81"/>
      <c r="F25" s="81"/>
      <c r="G25" s="81"/>
      <c r="H25" s="81"/>
      <c r="I25" s="81"/>
      <c r="J25" s="81"/>
      <c r="K25" s="81"/>
      <c r="L25" s="81"/>
      <c r="M25" s="75"/>
    </row>
    <row r="26" spans="1:13" ht="19.5" customHeight="1">
      <c r="A26" s="67"/>
      <c r="B26" s="74"/>
      <c r="C26" s="85"/>
      <c r="D26" s="81"/>
      <c r="E26" s="81"/>
      <c r="F26" s="81"/>
      <c r="G26" s="81"/>
      <c r="H26" s="81"/>
      <c r="I26" s="81"/>
      <c r="J26" s="81"/>
      <c r="K26" s="81"/>
      <c r="L26" s="81"/>
      <c r="M26" s="75"/>
    </row>
    <row r="27" spans="1:13" ht="19.5" customHeight="1">
      <c r="A27" s="67"/>
      <c r="B27" s="74"/>
      <c r="C27" s="85"/>
      <c r="D27" s="81"/>
      <c r="E27" s="81"/>
      <c r="F27" s="81"/>
      <c r="G27" s="81"/>
      <c r="H27" s="81"/>
      <c r="I27" s="81"/>
      <c r="J27" s="81"/>
      <c r="K27" s="81"/>
      <c r="L27" s="81"/>
      <c r="M27" s="75"/>
    </row>
    <row r="28" spans="1:13" ht="19.5" customHeight="1">
      <c r="A28" s="67"/>
      <c r="B28" s="74"/>
      <c r="C28" s="86"/>
      <c r="D28" s="81"/>
      <c r="E28" s="81"/>
      <c r="F28" s="81"/>
      <c r="G28" s="81"/>
      <c r="H28" s="81"/>
      <c r="I28" s="81"/>
      <c r="J28" s="81"/>
      <c r="K28" s="81"/>
      <c r="L28" s="81"/>
      <c r="M28" s="75"/>
    </row>
    <row r="29" spans="1:13" ht="19.5" customHeight="1">
      <c r="A29" s="67"/>
      <c r="B29" s="74"/>
      <c r="C29" s="87"/>
      <c r="D29" s="81"/>
      <c r="E29" s="81"/>
      <c r="F29" s="81"/>
      <c r="G29" s="81"/>
      <c r="H29" s="81"/>
      <c r="I29" s="81"/>
      <c r="J29" s="81"/>
      <c r="K29" s="81"/>
      <c r="L29" s="81"/>
      <c r="M29" s="75"/>
    </row>
    <row r="30" spans="1:13" ht="19.5" customHeight="1">
      <c r="A30" s="67"/>
      <c r="B30" s="74"/>
      <c r="C30" s="87"/>
      <c r="D30" s="81"/>
      <c r="E30" s="81"/>
      <c r="F30" s="81"/>
      <c r="G30" s="81"/>
      <c r="H30" s="81"/>
      <c r="I30" s="81"/>
      <c r="J30" s="81"/>
      <c r="K30" s="81"/>
      <c r="L30" s="81"/>
      <c r="M30" s="75"/>
    </row>
    <row r="31" spans="1:13" ht="19.5" customHeight="1">
      <c r="A31" s="67"/>
      <c r="B31" s="74"/>
      <c r="C31" s="88" t="s">
        <v>40</v>
      </c>
      <c r="D31" s="89"/>
      <c r="E31" s="89"/>
      <c r="F31" s="89"/>
      <c r="G31" s="89"/>
      <c r="H31" s="89"/>
      <c r="I31" s="89"/>
      <c r="J31" s="89"/>
      <c r="K31" s="89"/>
      <c r="L31" s="89"/>
      <c r="M31" s="75"/>
    </row>
    <row r="32" spans="1:13" ht="19.5" customHeight="1">
      <c r="A32" s="67"/>
      <c r="B32" s="74"/>
      <c r="C32" s="90" t="s">
        <v>41</v>
      </c>
      <c r="D32" s="91"/>
      <c r="E32" s="91"/>
      <c r="F32" s="91"/>
      <c r="G32" s="91"/>
      <c r="H32" s="91"/>
      <c r="I32" s="91"/>
      <c r="J32" s="91"/>
      <c r="K32" s="91"/>
      <c r="L32" s="91"/>
      <c r="M32" s="75"/>
    </row>
    <row r="33" spans="1:13" ht="19.5" customHeight="1">
      <c r="A33" s="67"/>
      <c r="B33" s="74"/>
      <c r="C33" s="90" t="s">
        <v>42</v>
      </c>
      <c r="D33" s="91"/>
      <c r="E33" s="91"/>
      <c r="F33" s="91"/>
      <c r="G33" s="91"/>
      <c r="H33" s="91"/>
      <c r="I33" s="91"/>
      <c r="J33" s="91"/>
      <c r="K33" s="91"/>
      <c r="L33" s="91"/>
      <c r="M33" s="75"/>
    </row>
    <row r="34" spans="1:13" ht="19.5" customHeight="1">
      <c r="A34" s="67"/>
      <c r="B34" s="74"/>
      <c r="C34" s="90" t="s">
        <v>43</v>
      </c>
      <c r="D34" s="91"/>
      <c r="E34" s="91"/>
      <c r="F34" s="91"/>
      <c r="G34" s="91"/>
      <c r="H34" s="91"/>
      <c r="I34" s="91"/>
      <c r="J34" s="91"/>
      <c r="K34" s="91"/>
      <c r="L34" s="91"/>
      <c r="M34" s="75"/>
    </row>
    <row r="35" spans="1:13" ht="19.5" customHeight="1">
      <c r="A35" s="67"/>
      <c r="B35" s="74"/>
      <c r="C35" s="90" t="s">
        <v>44</v>
      </c>
      <c r="D35" s="91"/>
      <c r="E35" s="91"/>
      <c r="F35" s="91"/>
      <c r="G35" s="91"/>
      <c r="H35" s="91"/>
      <c r="I35" s="91"/>
      <c r="J35" s="91"/>
      <c r="K35" s="91"/>
      <c r="L35" s="91"/>
      <c r="M35" s="75"/>
    </row>
    <row r="36" spans="1:13" ht="19.5" customHeight="1">
      <c r="A36" s="67"/>
      <c r="B36" s="74"/>
      <c r="C36" s="90" t="s">
        <v>45</v>
      </c>
      <c r="D36" s="91"/>
      <c r="E36" s="91"/>
      <c r="F36" s="91"/>
      <c r="G36" s="91"/>
      <c r="H36" s="91"/>
      <c r="I36" s="91"/>
      <c r="J36" s="91"/>
      <c r="K36" s="91"/>
      <c r="L36" s="91"/>
      <c r="M36" s="75"/>
    </row>
    <row r="37" spans="1:13" ht="19.5" customHeight="1">
      <c r="A37" s="67"/>
      <c r="B37" s="74"/>
      <c r="C37" s="90"/>
      <c r="D37" s="91"/>
      <c r="E37" s="91"/>
      <c r="F37" s="91"/>
      <c r="G37" s="91"/>
      <c r="H37" s="91"/>
      <c r="I37" s="91"/>
      <c r="J37" s="91"/>
      <c r="K37" s="91"/>
      <c r="L37" s="91"/>
      <c r="M37" s="75"/>
    </row>
    <row r="38" spans="1:13" ht="19.5" customHeight="1">
      <c r="A38" s="67"/>
      <c r="B38" s="74"/>
      <c r="C38" s="90" t="s">
        <v>0</v>
      </c>
      <c r="D38" s="91"/>
      <c r="E38" s="91"/>
      <c r="F38" s="91"/>
      <c r="G38" s="91"/>
      <c r="H38" s="91"/>
      <c r="I38" s="91"/>
      <c r="J38" s="91"/>
      <c r="K38" s="91"/>
      <c r="L38" s="91"/>
      <c r="M38" s="75"/>
    </row>
    <row r="39" spans="1:13" ht="19.5" customHeight="1" thickBot="1">
      <c r="A39" s="67"/>
      <c r="B39" s="92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4" t="s">
        <v>6</v>
      </c>
    </row>
    <row r="40" spans="1:13" ht="19.5" customHeight="1" thickTop="1">
      <c r="A40" s="67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</row>
  </sheetData>
  <hyperlinks>
    <hyperlink ref="C38" r:id="rId1" xr:uid="{54626D26-B0A3-4605-99E3-7A271E2A8142}"/>
    <hyperlink ref="C15" location="'Cash Conversion Ratio'!A1" tooltip="Cash Conversion Ratio" display="Cash Conversion Ratio" xr:uid="{5ACC9979-DE6D-4263-B9EB-C0BCD68F74B6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84E1-3E7B-4284-87F5-276487EAECED}">
  <sheetPr>
    <pageSetUpPr autoPageBreaks="0"/>
  </sheetPr>
  <dimension ref="A1:P242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5625" defaultRowHeight="15" customHeight="1"/>
  <cols>
    <col min="1" max="1" width="9.15625" style="1"/>
    <col min="2" max="2" width="18.578125" style="1" customWidth="1"/>
    <col min="3" max="3" width="12.68359375" style="1" customWidth="1"/>
    <col min="4" max="4" width="8.41796875" style="1" bestFit="1" customWidth="1"/>
    <col min="5" max="5" width="8.578125" style="1" customWidth="1"/>
    <col min="6" max="13" width="10.26171875" style="1" customWidth="1"/>
    <col min="14" max="14" width="1.68359375" style="1" customWidth="1"/>
    <col min="15" max="16" width="9.15625" style="1" customWidth="1"/>
    <col min="17" max="17" width="10.83984375" style="1" bestFit="1" customWidth="1"/>
    <col min="18" max="16384" width="9.15625" style="1"/>
  </cols>
  <sheetData>
    <row r="1" spans="1:16" ht="50.2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P1" s="5"/>
    </row>
    <row r="2" spans="1:16" s="3" customFormat="1" ht="15" customHeight="1">
      <c r="B2" s="6"/>
      <c r="C2" s="7"/>
      <c r="D2" s="8"/>
      <c r="E2" s="9"/>
      <c r="F2" s="10"/>
      <c r="G2" s="10"/>
      <c r="H2" s="10"/>
      <c r="I2" s="11"/>
      <c r="J2" s="11"/>
      <c r="K2" s="11"/>
      <c r="L2" s="11"/>
      <c r="M2" s="11"/>
      <c r="N2" s="12"/>
      <c r="O2" s="12"/>
    </row>
    <row r="3" spans="1:16" s="17" customFormat="1" ht="15" customHeight="1">
      <c r="A3" s="3" t="s">
        <v>6</v>
      </c>
      <c r="B3" s="13" t="s">
        <v>3</v>
      </c>
      <c r="C3" s="14"/>
      <c r="D3" s="15"/>
      <c r="E3" s="15"/>
      <c r="F3" s="16"/>
      <c r="G3" s="16"/>
      <c r="H3" s="16"/>
      <c r="I3" s="16"/>
      <c r="J3" s="16"/>
      <c r="K3" s="16"/>
      <c r="L3" s="16"/>
      <c r="M3" s="16"/>
    </row>
    <row r="4" spans="1:16" s="17" customFormat="1" ht="15" customHeight="1">
      <c r="B4" s="18"/>
      <c r="C4" s="7"/>
      <c r="D4" s="19"/>
      <c r="E4" s="19"/>
      <c r="F4" s="20"/>
      <c r="G4" s="20"/>
      <c r="H4" s="20"/>
      <c r="I4" s="20"/>
      <c r="J4" s="20"/>
      <c r="K4" s="20"/>
      <c r="L4" s="20"/>
      <c r="M4" s="20"/>
      <c r="P4" s="21"/>
    </row>
    <row r="5" spans="1:16" s="17" customFormat="1" ht="15" customHeight="1" thickBot="1">
      <c r="B5" s="22" t="s">
        <v>7</v>
      </c>
      <c r="C5" s="7"/>
      <c r="D5" s="9"/>
      <c r="E5" s="9"/>
      <c r="F5" s="23">
        <v>2020</v>
      </c>
      <c r="G5" s="23">
        <v>2021</v>
      </c>
      <c r="H5" s="23">
        <v>2022</v>
      </c>
      <c r="I5" s="24">
        <v>2023</v>
      </c>
      <c r="J5" s="24">
        <v>2024</v>
      </c>
      <c r="K5" s="24">
        <v>2025</v>
      </c>
      <c r="L5" s="24">
        <v>2026</v>
      </c>
      <c r="M5" s="24">
        <v>2027</v>
      </c>
      <c r="P5" s="21"/>
    </row>
    <row r="6" spans="1:16" ht="15" customHeight="1">
      <c r="A6" s="3"/>
      <c r="B6" s="22"/>
      <c r="C6" s="7"/>
      <c r="D6" s="9"/>
      <c r="E6" s="9"/>
      <c r="F6" s="9"/>
      <c r="G6" s="9"/>
      <c r="H6" s="9"/>
      <c r="I6" s="25"/>
      <c r="J6" s="25"/>
      <c r="K6" s="25"/>
      <c r="L6" s="25"/>
      <c r="M6" s="25"/>
      <c r="P6" s="21"/>
    </row>
    <row r="7" spans="1:16" s="17" customFormat="1" ht="15" customHeight="1">
      <c r="B7" s="22"/>
      <c r="C7" s="7"/>
      <c r="D7" s="9"/>
      <c r="E7" s="9"/>
      <c r="F7" s="9"/>
      <c r="G7" s="9"/>
      <c r="H7" s="9"/>
    </row>
    <row r="8" spans="1:16" s="3" customFormat="1" ht="15" customHeight="1">
      <c r="B8" s="26" t="s">
        <v>8</v>
      </c>
      <c r="C8" s="27"/>
      <c r="D8" s="9"/>
      <c r="E8" s="27"/>
      <c r="F8" s="28">
        <v>50589</v>
      </c>
      <c r="G8" s="28">
        <v>51647.864999999998</v>
      </c>
      <c r="H8" s="28">
        <v>53760.85</v>
      </c>
      <c r="I8" s="28">
        <v>56481.149010000008</v>
      </c>
      <c r="J8" s="28">
        <v>57616.420105100995</v>
      </c>
      <c r="K8" s="28">
        <v>58774.510149213536</v>
      </c>
      <c r="L8" s="28">
        <v>59659.066526959185</v>
      </c>
      <c r="M8" s="28">
        <v>60257.148668891932</v>
      </c>
      <c r="P8" s="21"/>
    </row>
    <row r="9" spans="1:16" s="3" customFormat="1" ht="15" customHeight="1">
      <c r="B9" s="26" t="s">
        <v>9</v>
      </c>
      <c r="C9" s="27"/>
      <c r="D9" s="27"/>
      <c r="E9" s="27"/>
      <c r="F9" s="29">
        <v>-24544.3</v>
      </c>
      <c r="G9" s="29">
        <v>-25104.0144</v>
      </c>
      <c r="H9" s="29">
        <v>-25779.4015</v>
      </c>
      <c r="I9" s="29">
        <v>-27110.951524800003</v>
      </c>
      <c r="J9" s="29">
        <v>-27655.881650448475</v>
      </c>
      <c r="K9" s="29">
        <v>-28211.764871622498</v>
      </c>
      <c r="L9" s="29">
        <v>-28636.351932940408</v>
      </c>
      <c r="M9" s="29">
        <v>-28923.431361068127</v>
      </c>
      <c r="P9" s="21"/>
    </row>
    <row r="10" spans="1:16" s="3" customFormat="1" ht="15" customHeight="1">
      <c r="B10" s="30" t="s">
        <v>2</v>
      </c>
      <c r="C10" s="31"/>
      <c r="D10" s="27"/>
      <c r="E10" s="27"/>
      <c r="F10" s="32">
        <f>SUM(F8:F9)</f>
        <v>26044.7</v>
      </c>
      <c r="G10" s="32">
        <f t="shared" ref="G10:M10" si="0">SUM(G8:G9)</f>
        <v>26543.850599999998</v>
      </c>
      <c r="H10" s="32">
        <f t="shared" si="0"/>
        <v>27981.448499999999</v>
      </c>
      <c r="I10" s="32">
        <f t="shared" si="0"/>
        <v>29370.197485200006</v>
      </c>
      <c r="J10" s="32">
        <f t="shared" si="0"/>
        <v>29960.53845465252</v>
      </c>
      <c r="K10" s="32">
        <f t="shared" si="0"/>
        <v>30562.745277591039</v>
      </c>
      <c r="L10" s="32">
        <f t="shared" si="0"/>
        <v>31022.714594018777</v>
      </c>
      <c r="M10" s="32">
        <f t="shared" si="0"/>
        <v>31333.717307823805</v>
      </c>
      <c r="P10" s="21"/>
    </row>
    <row r="11" spans="1:16" s="3" customFormat="1" ht="15" customHeight="1">
      <c r="B11" s="30"/>
      <c r="C11" s="31"/>
      <c r="D11" s="27"/>
      <c r="E11" s="27"/>
      <c r="F11" s="33"/>
      <c r="G11" s="33"/>
      <c r="H11" s="33"/>
      <c r="I11" s="34"/>
      <c r="J11" s="34"/>
      <c r="K11" s="34"/>
      <c r="L11" s="34"/>
      <c r="M11" s="34"/>
      <c r="P11" s="12"/>
    </row>
    <row r="12" spans="1:16" s="3" customFormat="1" ht="15" customHeight="1">
      <c r="B12" s="26"/>
      <c r="C12" s="27"/>
      <c r="D12" s="27"/>
      <c r="E12" s="27"/>
      <c r="F12" s="33"/>
      <c r="G12" s="33"/>
      <c r="H12" s="33"/>
      <c r="I12" s="35"/>
      <c r="J12" s="35"/>
      <c r="K12" s="35"/>
      <c r="L12" s="35"/>
      <c r="M12" s="36"/>
    </row>
    <row r="13" spans="1:16" s="3" customFormat="1" ht="15" customHeight="1">
      <c r="B13" s="26" t="s">
        <v>10</v>
      </c>
      <c r="C13" s="27"/>
      <c r="D13" s="27"/>
      <c r="E13" s="27"/>
      <c r="F13" s="28">
        <v>-5877</v>
      </c>
      <c r="G13" s="28">
        <v>-6006</v>
      </c>
      <c r="H13" s="28">
        <v>-6144</v>
      </c>
      <c r="I13" s="28">
        <v>-6359.0399999999991</v>
      </c>
      <c r="J13" s="28">
        <v>-6549.8111999999992</v>
      </c>
      <c r="K13" s="28">
        <v>-6746.3055359999989</v>
      </c>
      <c r="L13" s="28">
        <v>-6914.963174399998</v>
      </c>
      <c r="M13" s="28">
        <v>-7087.8372537599971</v>
      </c>
    </row>
    <row r="14" spans="1:16" s="3" customFormat="1" ht="15" customHeight="1">
      <c r="B14" s="26" t="s">
        <v>11</v>
      </c>
      <c r="C14" s="27"/>
      <c r="D14" s="27"/>
      <c r="E14" s="27"/>
      <c r="F14" s="29">
        <v>-1764</v>
      </c>
      <c r="G14" s="29">
        <v>-1931</v>
      </c>
      <c r="H14" s="29">
        <v>-2026</v>
      </c>
      <c r="I14" s="29">
        <v>-2096.91</v>
      </c>
      <c r="J14" s="29">
        <v>-2159.8172999999997</v>
      </c>
      <c r="K14" s="29">
        <v>-2224.6118189999997</v>
      </c>
      <c r="L14" s="29">
        <v>-2280.2271144749993</v>
      </c>
      <c r="M14" s="29">
        <v>-2337.2327923368739</v>
      </c>
    </row>
    <row r="15" spans="1:16" s="3" customFormat="1" ht="15" customHeight="1">
      <c r="B15" s="30" t="s">
        <v>12</v>
      </c>
      <c r="C15" s="31"/>
      <c r="D15" s="27"/>
      <c r="E15" s="27"/>
      <c r="F15" s="32">
        <f>SUM(F10:F14)</f>
        <v>18403.7</v>
      </c>
      <c r="G15" s="32">
        <f t="shared" ref="G15:N15" si="1">SUM(G10:G14)</f>
        <v>18606.850599999998</v>
      </c>
      <c r="H15" s="32">
        <f t="shared" si="1"/>
        <v>19811.448499999999</v>
      </c>
      <c r="I15" s="32">
        <f t="shared" si="1"/>
        <v>20914.247485200005</v>
      </c>
      <c r="J15" s="32">
        <f t="shared" si="1"/>
        <v>21250.909954652521</v>
      </c>
      <c r="K15" s="32">
        <f t="shared" si="1"/>
        <v>21591.827922591037</v>
      </c>
      <c r="L15" s="32">
        <f t="shared" si="1"/>
        <v>21827.524305143779</v>
      </c>
      <c r="M15" s="32">
        <f t="shared" si="1"/>
        <v>21908.647261726932</v>
      </c>
      <c r="N15" s="32">
        <f t="shared" si="1"/>
        <v>0</v>
      </c>
      <c r="P15" s="21"/>
    </row>
    <row r="16" spans="1:16" s="3" customFormat="1" ht="15" customHeight="1">
      <c r="B16" s="30"/>
      <c r="C16" s="31"/>
      <c r="D16" s="27"/>
      <c r="E16" s="27"/>
      <c r="F16" s="33"/>
      <c r="G16" s="33"/>
      <c r="H16" s="33"/>
      <c r="I16" s="34"/>
      <c r="J16" s="34"/>
      <c r="K16" s="34"/>
      <c r="L16" s="34"/>
      <c r="M16" s="34"/>
    </row>
    <row r="17" spans="2:16" s="3" customFormat="1" ht="15" customHeight="1">
      <c r="B17" s="26"/>
      <c r="C17" s="27"/>
      <c r="D17" s="27"/>
      <c r="E17" s="27"/>
      <c r="F17" s="37"/>
      <c r="G17" s="37"/>
      <c r="H17" s="37"/>
      <c r="I17" s="34"/>
      <c r="J17" s="34"/>
      <c r="K17" s="34"/>
      <c r="L17" s="34"/>
      <c r="M17" s="34"/>
    </row>
    <row r="18" spans="2:16" s="3" customFormat="1" ht="15" customHeight="1">
      <c r="B18" s="26" t="s">
        <v>13</v>
      </c>
      <c r="C18" s="27"/>
      <c r="D18" s="27"/>
      <c r="E18" s="27"/>
      <c r="F18" s="29">
        <v>-2960</v>
      </c>
      <c r="G18" s="29">
        <v>-3196</v>
      </c>
      <c r="H18" s="29">
        <v>-3452</v>
      </c>
      <c r="I18" s="29">
        <v>-4420.875</v>
      </c>
      <c r="J18" s="29">
        <v>-4769.625</v>
      </c>
      <c r="K18" s="29">
        <v>-5127.75</v>
      </c>
      <c r="L18" s="29">
        <v>-5489.625</v>
      </c>
      <c r="M18" s="29">
        <v>-5861.8125</v>
      </c>
    </row>
    <row r="19" spans="2:16" s="3" customFormat="1" ht="15" customHeight="1">
      <c r="B19" s="30" t="s">
        <v>14</v>
      </c>
      <c r="C19" s="31"/>
      <c r="D19" s="27"/>
      <c r="E19" s="27"/>
      <c r="F19" s="32">
        <f>SUM(F15:F18)</f>
        <v>15443.7</v>
      </c>
      <c r="G19" s="32">
        <f t="shared" ref="G19:N19" si="2">SUM(G15:G18)</f>
        <v>15410.850599999998</v>
      </c>
      <c r="H19" s="32">
        <f t="shared" si="2"/>
        <v>16359.448499999999</v>
      </c>
      <c r="I19" s="32">
        <f t="shared" si="2"/>
        <v>16493.372485200005</v>
      </c>
      <c r="J19" s="32">
        <f t="shared" si="2"/>
        <v>16481.284954652521</v>
      </c>
      <c r="K19" s="32">
        <f t="shared" si="2"/>
        <v>16464.077922591037</v>
      </c>
      <c r="L19" s="32">
        <f t="shared" si="2"/>
        <v>16337.899305143779</v>
      </c>
      <c r="M19" s="32">
        <f t="shared" si="2"/>
        <v>16046.834761726932</v>
      </c>
      <c r="N19" s="32">
        <f t="shared" si="2"/>
        <v>0</v>
      </c>
      <c r="P19" s="21"/>
    </row>
    <row r="20" spans="2:16" s="3" customFormat="1" ht="15" customHeight="1">
      <c r="B20" s="30"/>
      <c r="C20" s="31"/>
      <c r="D20" s="27"/>
      <c r="E20" s="27"/>
      <c r="F20" s="37"/>
      <c r="G20" s="37"/>
      <c r="H20" s="37"/>
      <c r="I20" s="34"/>
      <c r="J20" s="34"/>
      <c r="K20" s="34"/>
      <c r="L20" s="34"/>
      <c r="M20" s="34"/>
    </row>
    <row r="21" spans="2:16" s="3" customFormat="1" ht="15" customHeight="1">
      <c r="B21" s="30"/>
      <c r="C21" s="31"/>
      <c r="D21" s="27"/>
      <c r="E21" s="27"/>
      <c r="F21" s="37"/>
      <c r="G21" s="37"/>
      <c r="H21" s="37"/>
      <c r="I21" s="34"/>
      <c r="J21" s="34"/>
      <c r="K21" s="34"/>
      <c r="L21" s="34"/>
      <c r="M21" s="34"/>
    </row>
    <row r="22" spans="2:16" s="3" customFormat="1" ht="15" customHeight="1">
      <c r="B22" s="26" t="s">
        <v>15</v>
      </c>
      <c r="C22" s="27"/>
      <c r="D22" s="27"/>
      <c r="E22" s="27"/>
      <c r="F22" s="28">
        <v>-1688</v>
      </c>
      <c r="G22" s="28">
        <v>-2200</v>
      </c>
      <c r="H22" s="28">
        <v>-2350</v>
      </c>
      <c r="I22" s="28">
        <v>-1080</v>
      </c>
      <c r="J22" s="28">
        <v>-840</v>
      </c>
      <c r="K22" s="28">
        <v>-600</v>
      </c>
      <c r="L22" s="28">
        <v>-360</v>
      </c>
      <c r="M22" s="28">
        <v>-120</v>
      </c>
    </row>
    <row r="23" spans="2:16" s="3" customFormat="1" ht="15" customHeight="1">
      <c r="B23" s="26" t="s">
        <v>16</v>
      </c>
      <c r="C23" s="27"/>
      <c r="D23" s="27"/>
      <c r="E23" s="27"/>
      <c r="F23" s="29">
        <v>200</v>
      </c>
      <c r="G23" s="29">
        <v>180</v>
      </c>
      <c r="H23" s="29">
        <v>193</v>
      </c>
      <c r="I23" s="29">
        <v>37.269991000000047</v>
      </c>
      <c r="J23" s="29">
        <v>54.773995077584097</v>
      </c>
      <c r="K23" s="29">
        <v>79.993632231801172</v>
      </c>
      <c r="L23" s="29">
        <v>108.08832737150202</v>
      </c>
      <c r="M23" s="29">
        <v>141.73195808355248</v>
      </c>
    </row>
    <row r="24" spans="2:16" s="3" customFormat="1" ht="15" customHeight="1">
      <c r="B24" s="30" t="s">
        <v>17</v>
      </c>
      <c r="C24" s="31"/>
      <c r="D24" s="27"/>
      <c r="E24" s="27"/>
      <c r="F24" s="32">
        <f>SUM(F19:F23)</f>
        <v>13955.7</v>
      </c>
      <c r="G24" s="32">
        <f t="shared" ref="G24:M24" si="3">SUM(G19:G23)</f>
        <v>13390.850599999998</v>
      </c>
      <c r="H24" s="32">
        <f t="shared" si="3"/>
        <v>14202.448499999999</v>
      </c>
      <c r="I24" s="32">
        <f t="shared" si="3"/>
        <v>15450.642476200004</v>
      </c>
      <c r="J24" s="32">
        <f t="shared" si="3"/>
        <v>15696.058949730106</v>
      </c>
      <c r="K24" s="32">
        <f t="shared" si="3"/>
        <v>15944.071554822838</v>
      </c>
      <c r="L24" s="32">
        <f t="shared" si="3"/>
        <v>16085.987632515282</v>
      </c>
      <c r="M24" s="32">
        <f t="shared" si="3"/>
        <v>16068.566719810484</v>
      </c>
      <c r="P24" s="21"/>
    </row>
    <row r="25" spans="2:16" s="3" customFormat="1" ht="15" customHeight="1">
      <c r="B25" s="30"/>
      <c r="C25" s="31"/>
      <c r="D25" s="27"/>
      <c r="E25" s="27"/>
      <c r="F25" s="37"/>
      <c r="G25" s="37"/>
      <c r="H25" s="37"/>
      <c r="I25" s="34"/>
      <c r="J25" s="34"/>
      <c r="K25" s="34"/>
      <c r="L25" s="34"/>
      <c r="M25" s="34"/>
    </row>
    <row r="26" spans="2:16" s="3" customFormat="1" ht="15" customHeight="1">
      <c r="B26" s="30"/>
      <c r="C26" s="31"/>
      <c r="D26" s="27"/>
      <c r="E26" s="27"/>
      <c r="F26" s="37"/>
      <c r="G26" s="37"/>
      <c r="H26" s="37"/>
      <c r="I26" s="34"/>
      <c r="J26" s="34"/>
      <c r="K26" s="34"/>
      <c r="L26" s="34"/>
      <c r="M26" s="34"/>
    </row>
    <row r="27" spans="2:16" s="3" customFormat="1" ht="15" customHeight="1">
      <c r="B27" s="26" t="s">
        <v>18</v>
      </c>
      <c r="C27" s="27"/>
      <c r="D27" s="27"/>
      <c r="E27" s="27"/>
      <c r="F27" s="28">
        <v>-3722</v>
      </c>
      <c r="G27" s="28">
        <v>-3850</v>
      </c>
      <c r="H27" s="28">
        <v>-4111</v>
      </c>
      <c r="I27" s="28">
        <v>-3244.6349200020018</v>
      </c>
      <c r="J27" s="28">
        <v>-3296.1723794433224</v>
      </c>
      <c r="K27" s="28">
        <v>-3348.2550265127966</v>
      </c>
      <c r="L27" s="28">
        <v>-3378.057402828209</v>
      </c>
      <c r="M27" s="28">
        <v>-3374.3990111602016</v>
      </c>
      <c r="P27" s="21"/>
    </row>
    <row r="28" spans="2:16" s="3" customFormat="1" ht="15" customHeight="1">
      <c r="B28" s="26"/>
      <c r="C28" s="27"/>
      <c r="D28" s="27"/>
      <c r="E28" s="27"/>
      <c r="F28" s="38"/>
      <c r="G28" s="38"/>
      <c r="H28" s="38"/>
      <c r="I28" s="38"/>
      <c r="J28" s="38"/>
      <c r="K28" s="38"/>
      <c r="L28" s="38"/>
      <c r="M28" s="38"/>
    </row>
    <row r="29" spans="2:16" s="3" customFormat="1" ht="15" customHeight="1">
      <c r="B29" s="26"/>
      <c r="C29" s="27"/>
      <c r="D29" s="27"/>
      <c r="E29" s="27"/>
      <c r="F29" s="28"/>
      <c r="G29" s="28"/>
      <c r="H29" s="28"/>
      <c r="I29" s="39"/>
      <c r="J29" s="39"/>
      <c r="K29" s="39"/>
      <c r="L29" s="39"/>
      <c r="M29" s="39"/>
    </row>
    <row r="30" spans="2:16" s="3" customFormat="1" ht="15" customHeight="1" thickBot="1">
      <c r="B30" s="30" t="s">
        <v>19</v>
      </c>
      <c r="C30" s="31"/>
      <c r="D30" s="27"/>
      <c r="E30" s="27"/>
      <c r="F30" s="40">
        <f>SUM(F24:F29)</f>
        <v>10233.700000000001</v>
      </c>
      <c r="G30" s="40">
        <f t="shared" ref="G30:M30" si="4">SUM(G24:G29)</f>
        <v>9540.8505999999979</v>
      </c>
      <c r="H30" s="40">
        <f t="shared" si="4"/>
        <v>10091.448499999999</v>
      </c>
      <c r="I30" s="40">
        <f t="shared" si="4"/>
        <v>12206.007556198003</v>
      </c>
      <c r="J30" s="40">
        <f t="shared" si="4"/>
        <v>12399.886570286784</v>
      </c>
      <c r="K30" s="40">
        <f t="shared" si="4"/>
        <v>12595.816528310042</v>
      </c>
      <c r="L30" s="40">
        <f t="shared" si="4"/>
        <v>12707.930229687074</v>
      </c>
      <c r="M30" s="40">
        <f t="shared" si="4"/>
        <v>12694.167708650282</v>
      </c>
      <c r="P30" s="21"/>
    </row>
    <row r="31" spans="2:16" s="3" customFormat="1" ht="15" customHeight="1">
      <c r="B31" s="31"/>
      <c r="C31" s="31"/>
      <c r="D31" s="27"/>
      <c r="E31" s="27"/>
      <c r="F31" s="41"/>
      <c r="G31" s="41"/>
      <c r="H31" s="41"/>
      <c r="I31" s="41"/>
      <c r="J31" s="41"/>
      <c r="K31" s="41"/>
      <c r="L31" s="41"/>
      <c r="M31" s="41"/>
    </row>
    <row r="32" spans="2:16" s="3" customFormat="1" ht="15" customHeight="1">
      <c r="B32" s="42"/>
      <c r="C32" s="42"/>
      <c r="D32" s="43"/>
      <c r="E32" s="43"/>
      <c r="F32" s="44"/>
      <c r="G32" s="44"/>
      <c r="H32" s="44"/>
      <c r="I32" s="44"/>
      <c r="J32" s="44"/>
      <c r="K32" s="44"/>
      <c r="L32" s="44"/>
      <c r="M32" s="44"/>
    </row>
    <row r="33" spans="1:16" s="3" customFormat="1" ht="15" customHeight="1">
      <c r="B33" s="6"/>
      <c r="C33" s="45"/>
      <c r="D33" s="8"/>
      <c r="E33" s="27"/>
      <c r="F33" s="46"/>
      <c r="G33" s="46"/>
      <c r="H33" s="46"/>
      <c r="I33" s="46"/>
      <c r="J33" s="46"/>
      <c r="K33" s="46"/>
      <c r="L33" s="46"/>
      <c r="M33" s="46"/>
      <c r="N33" s="12"/>
      <c r="O33" s="12"/>
    </row>
    <row r="34" spans="1:16" s="17" customFormat="1" ht="15" customHeight="1">
      <c r="A34" s="3" t="s">
        <v>6</v>
      </c>
      <c r="B34" s="13" t="s">
        <v>4</v>
      </c>
      <c r="C34" s="14"/>
      <c r="D34" s="15"/>
      <c r="E34" s="15"/>
      <c r="F34" s="16"/>
      <c r="G34" s="16"/>
      <c r="H34" s="16"/>
      <c r="I34" s="16"/>
      <c r="J34" s="16"/>
      <c r="K34" s="16"/>
      <c r="L34" s="16"/>
      <c r="M34" s="16"/>
      <c r="P34" s="21"/>
    </row>
    <row r="35" spans="1:16" s="17" customFormat="1" ht="15" customHeight="1">
      <c r="B35" s="18"/>
      <c r="C35" s="7"/>
      <c r="D35" s="19"/>
      <c r="E35" s="19"/>
      <c r="F35" s="20"/>
      <c r="G35" s="20"/>
      <c r="H35" s="20"/>
      <c r="I35" s="47"/>
      <c r="J35" s="47"/>
      <c r="K35" s="47"/>
      <c r="L35" s="47"/>
      <c r="M35" s="47"/>
    </row>
    <row r="36" spans="1:16" s="17" customFormat="1" ht="15" customHeight="1" thickBot="1">
      <c r="B36" s="22" t="s">
        <v>7</v>
      </c>
      <c r="C36" s="7"/>
      <c r="D36" s="9"/>
      <c r="E36" s="9"/>
      <c r="F36" s="48">
        <f>+F$5</f>
        <v>2020</v>
      </c>
      <c r="G36" s="48">
        <f t="shared" ref="G36:H36" si="5">+G$5</f>
        <v>2021</v>
      </c>
      <c r="H36" s="48">
        <f t="shared" si="5"/>
        <v>2022</v>
      </c>
      <c r="I36" s="49">
        <f>+I5</f>
        <v>2023</v>
      </c>
      <c r="J36" s="49">
        <f>+J5</f>
        <v>2024</v>
      </c>
      <c r="K36" s="49">
        <f>+K5</f>
        <v>2025</v>
      </c>
      <c r="L36" s="49">
        <f>+L5</f>
        <v>2026</v>
      </c>
      <c r="M36" s="49">
        <f>+M5</f>
        <v>2027</v>
      </c>
    </row>
    <row r="37" spans="1:16" ht="15" customHeight="1">
      <c r="A37" s="3"/>
      <c r="B37" s="22"/>
      <c r="C37" s="7"/>
      <c r="D37" s="9"/>
      <c r="E37" s="9"/>
      <c r="F37" s="9"/>
      <c r="G37" s="9"/>
      <c r="H37" s="9"/>
      <c r="I37" s="25"/>
      <c r="J37" s="25"/>
      <c r="K37" s="25"/>
      <c r="L37" s="25"/>
      <c r="M37" s="25"/>
      <c r="P37" s="12"/>
    </row>
    <row r="38" spans="1:16" s="17" customFormat="1" ht="15" customHeight="1">
      <c r="B38" s="22"/>
      <c r="C38" s="7"/>
      <c r="D38" s="9"/>
      <c r="E38" s="9"/>
      <c r="F38" s="9"/>
      <c r="G38" s="9"/>
      <c r="H38" s="9"/>
      <c r="P38" s="12"/>
    </row>
    <row r="39" spans="1:16" s="17" customFormat="1" ht="15" customHeight="1">
      <c r="B39" s="22"/>
      <c r="C39" s="7"/>
      <c r="D39" s="9"/>
      <c r="E39" s="9"/>
      <c r="F39" s="9"/>
      <c r="G39" s="9"/>
      <c r="H39" s="9"/>
      <c r="P39" s="12"/>
    </row>
    <row r="40" spans="1:16" ht="15" customHeight="1">
      <c r="A40" s="3"/>
      <c r="B40" s="31" t="s">
        <v>20</v>
      </c>
      <c r="C40" s="31"/>
      <c r="F40" s="50"/>
      <c r="G40" s="50"/>
      <c r="H40" s="50"/>
      <c r="I40" s="51"/>
      <c r="J40" s="51"/>
      <c r="K40" s="51"/>
      <c r="M40" s="52"/>
      <c r="P40" s="12"/>
    </row>
    <row r="41" spans="1:16" ht="15" customHeight="1">
      <c r="A41" s="3"/>
      <c r="B41" s="53" t="s">
        <v>19</v>
      </c>
      <c r="C41" s="53"/>
      <c r="F41" s="54">
        <v>10233.700000000001</v>
      </c>
      <c r="G41" s="54">
        <v>9540.8505999999979</v>
      </c>
      <c r="H41" s="54">
        <v>10091.448499999999</v>
      </c>
      <c r="I41" s="54">
        <v>12206.007556198008</v>
      </c>
      <c r="J41" s="54">
        <v>12399.886570286784</v>
      </c>
      <c r="K41" s="54">
        <v>12595.816528310046</v>
      </c>
      <c r="L41" s="54">
        <v>12707.930229687074</v>
      </c>
      <c r="M41" s="54">
        <v>12694.167708650282</v>
      </c>
      <c r="P41" s="21"/>
    </row>
    <row r="42" spans="1:16" ht="15" customHeight="1">
      <c r="A42" s="3"/>
      <c r="B42" s="53" t="s">
        <v>21</v>
      </c>
      <c r="C42" s="53"/>
      <c r="F42" s="54">
        <v>2960</v>
      </c>
      <c r="G42" s="54">
        <v>3196</v>
      </c>
      <c r="H42" s="54">
        <v>3452</v>
      </c>
      <c r="I42" s="54">
        <v>4420.875</v>
      </c>
      <c r="J42" s="54">
        <v>4769.625</v>
      </c>
      <c r="K42" s="54">
        <v>5127.75</v>
      </c>
      <c r="L42" s="54">
        <v>5489.625</v>
      </c>
      <c r="M42" s="54">
        <v>5861.8125</v>
      </c>
      <c r="O42" s="55"/>
      <c r="P42" s="21"/>
    </row>
    <row r="43" spans="1:16" ht="15" customHeight="1">
      <c r="A43" s="3"/>
      <c r="B43" s="56" t="s">
        <v>22</v>
      </c>
      <c r="C43" s="53"/>
      <c r="F43" s="54">
        <v>-600</v>
      </c>
      <c r="G43" s="54">
        <v>-625</v>
      </c>
      <c r="H43" s="54">
        <v>-291</v>
      </c>
      <c r="I43" s="54">
        <v>-339.42933000000085</v>
      </c>
      <c r="J43" s="54">
        <v>-139.96492953299821</v>
      </c>
      <c r="K43" s="54">
        <v>-142.77822461661435</v>
      </c>
      <c r="L43" s="54">
        <v>-109.05489588645014</v>
      </c>
      <c r="M43" s="54">
        <v>-73.736154484859071</v>
      </c>
      <c r="P43" s="12"/>
    </row>
    <row r="44" spans="1:16" ht="15" customHeight="1">
      <c r="A44" s="3"/>
      <c r="B44" s="56" t="s">
        <v>23</v>
      </c>
      <c r="C44" s="53"/>
      <c r="F44" s="54">
        <v>-400</v>
      </c>
      <c r="G44" s="54">
        <v>-131</v>
      </c>
      <c r="H44" s="54">
        <v>-86</v>
      </c>
      <c r="I44" s="54">
        <v>152.08551199999988</v>
      </c>
      <c r="J44" s="54">
        <v>-37.323981208799523</v>
      </c>
      <c r="K44" s="54">
        <v>-38.074193231097297</v>
      </c>
      <c r="L44" s="54">
        <v>-29.081305569719916</v>
      </c>
      <c r="M44" s="54">
        <v>-19.66297452929598</v>
      </c>
      <c r="P44" s="12"/>
    </row>
    <row r="45" spans="1:16" ht="15" customHeight="1">
      <c r="A45" s="3"/>
      <c r="B45" s="56" t="s">
        <v>24</v>
      </c>
      <c r="C45" s="53"/>
      <c r="F45" s="54">
        <v>-260</v>
      </c>
      <c r="G45" s="54">
        <v>181</v>
      </c>
      <c r="H45" s="54">
        <v>114</v>
      </c>
      <c r="I45" s="54">
        <v>-347.93681919999972</v>
      </c>
      <c r="J45" s="54">
        <v>59.718369934078964</v>
      </c>
      <c r="K45" s="54">
        <v>60.918709169755857</v>
      </c>
      <c r="L45" s="54">
        <v>46.530088911551957</v>
      </c>
      <c r="M45" s="54">
        <v>31.460759246873295</v>
      </c>
      <c r="P45" s="12"/>
    </row>
    <row r="46" spans="1:16" ht="15" customHeight="1">
      <c r="A46" s="3"/>
      <c r="B46" s="53" t="s">
        <v>25</v>
      </c>
      <c r="C46" s="53"/>
      <c r="F46" s="57">
        <f>SUM(F41:F45)</f>
        <v>11933.7</v>
      </c>
      <c r="G46" s="57">
        <f t="shared" ref="G46:M46" si="6">SUM(G41:G45)</f>
        <v>12161.850599999998</v>
      </c>
      <c r="H46" s="57">
        <f t="shared" si="6"/>
        <v>13280.448499999999</v>
      </c>
      <c r="I46" s="57">
        <f t="shared" si="6"/>
        <v>16091.601918998007</v>
      </c>
      <c r="J46" s="57">
        <f t="shared" si="6"/>
        <v>17051.941029479065</v>
      </c>
      <c r="K46" s="57">
        <f t="shared" si="6"/>
        <v>17603.632819632094</v>
      </c>
      <c r="L46" s="57">
        <f t="shared" si="6"/>
        <v>18105.94911714246</v>
      </c>
      <c r="M46" s="57">
        <f t="shared" si="6"/>
        <v>18494.041838883</v>
      </c>
      <c r="P46" s="21"/>
    </row>
    <row r="47" spans="1:16" ht="15" customHeight="1">
      <c r="A47" s="3"/>
      <c r="B47" s="27" t="s">
        <v>26</v>
      </c>
      <c r="C47" s="27"/>
      <c r="F47" s="58"/>
      <c r="G47" s="58"/>
      <c r="H47" s="58"/>
      <c r="I47" s="59"/>
      <c r="J47" s="59"/>
      <c r="K47" s="59"/>
      <c r="L47" s="59"/>
      <c r="M47" s="59"/>
      <c r="P47" s="12"/>
    </row>
    <row r="48" spans="1:16" ht="15" customHeight="1">
      <c r="A48" s="3"/>
      <c r="B48" s="27"/>
      <c r="C48" s="27"/>
      <c r="F48" s="58"/>
      <c r="G48" s="58"/>
      <c r="H48" s="58"/>
      <c r="I48" s="59"/>
      <c r="J48" s="59"/>
      <c r="K48" s="59"/>
      <c r="L48" s="59"/>
      <c r="M48" s="59"/>
      <c r="P48" s="12"/>
    </row>
    <row r="49" spans="1:16" ht="15" customHeight="1">
      <c r="A49" s="3"/>
      <c r="B49" s="31" t="s">
        <v>27</v>
      </c>
      <c r="C49" s="31"/>
      <c r="F49" s="58"/>
      <c r="G49" s="58"/>
      <c r="H49" s="58"/>
      <c r="I49" s="59"/>
      <c r="J49" s="59"/>
      <c r="K49" s="59"/>
      <c r="L49" s="59"/>
      <c r="M49" s="59"/>
      <c r="P49" s="12"/>
    </row>
    <row r="50" spans="1:16" ht="15" customHeight="1">
      <c r="A50" s="3"/>
      <c r="B50" s="53" t="s">
        <v>28</v>
      </c>
      <c r="C50" s="53"/>
      <c r="F50" s="54">
        <v>-9014.9999999999927</v>
      </c>
      <c r="G50" s="54">
        <v>-8733</v>
      </c>
      <c r="H50" s="54">
        <v>-7130</v>
      </c>
      <c r="I50" s="54">
        <v>-6900</v>
      </c>
      <c r="J50" s="54">
        <v>-7050</v>
      </c>
      <c r="K50" s="54">
        <v>-7275</v>
      </c>
      <c r="L50" s="54">
        <v>-7200</v>
      </c>
      <c r="M50" s="54">
        <v>-7687.5</v>
      </c>
      <c r="O50" s="55"/>
      <c r="P50" s="12"/>
    </row>
    <row r="51" spans="1:16" ht="15" customHeight="1">
      <c r="A51" s="3"/>
      <c r="B51" s="53" t="s">
        <v>25</v>
      </c>
      <c r="C51" s="53"/>
      <c r="F51" s="57">
        <f>SUM(F50)</f>
        <v>-9014.9999999999927</v>
      </c>
      <c r="G51" s="57">
        <f t="shared" ref="G51:M51" si="7">SUM(G50)</f>
        <v>-8733</v>
      </c>
      <c r="H51" s="57">
        <f t="shared" si="7"/>
        <v>-7130</v>
      </c>
      <c r="I51" s="57">
        <f t="shared" si="7"/>
        <v>-6900</v>
      </c>
      <c r="J51" s="57">
        <f t="shared" si="7"/>
        <v>-7050</v>
      </c>
      <c r="K51" s="57">
        <f t="shared" si="7"/>
        <v>-7275</v>
      </c>
      <c r="L51" s="57">
        <f t="shared" si="7"/>
        <v>-7200</v>
      </c>
      <c r="M51" s="57">
        <f t="shared" si="7"/>
        <v>-7687.5</v>
      </c>
      <c r="P51" s="21"/>
    </row>
    <row r="52" spans="1:16" ht="15" customHeight="1">
      <c r="A52" s="3"/>
      <c r="B52" s="27" t="s">
        <v>26</v>
      </c>
      <c r="C52" s="27"/>
      <c r="F52" s="54"/>
      <c r="G52" s="54"/>
      <c r="H52" s="54"/>
      <c r="I52" s="60"/>
      <c r="J52" s="60"/>
      <c r="K52" s="60"/>
      <c r="L52" s="60"/>
      <c r="M52" s="60"/>
      <c r="P52" s="12"/>
    </row>
    <row r="53" spans="1:16" ht="15" customHeight="1">
      <c r="A53" s="3"/>
      <c r="B53" s="27"/>
      <c r="C53" s="27"/>
      <c r="F53" s="54"/>
      <c r="G53" s="54"/>
      <c r="H53" s="54"/>
      <c r="I53" s="60"/>
      <c r="J53" s="60"/>
      <c r="K53" s="60"/>
      <c r="L53" s="60"/>
      <c r="M53" s="60"/>
      <c r="P53" s="12"/>
    </row>
    <row r="54" spans="1:16" ht="15" customHeight="1">
      <c r="A54" s="3"/>
      <c r="B54" s="31" t="s">
        <v>29</v>
      </c>
      <c r="C54" s="31"/>
      <c r="F54" s="54"/>
      <c r="G54" s="54"/>
      <c r="H54" s="54"/>
      <c r="I54" s="60"/>
      <c r="J54" s="60"/>
      <c r="K54" s="60"/>
      <c r="L54" s="60"/>
      <c r="M54" s="60"/>
      <c r="P54" s="12"/>
    </row>
    <row r="55" spans="1:16" ht="15" customHeight="1">
      <c r="A55" s="3"/>
      <c r="B55" s="53" t="s">
        <v>30</v>
      </c>
      <c r="C55" s="53"/>
      <c r="F55" s="54">
        <v>0</v>
      </c>
      <c r="G55" s="54">
        <v>-4000</v>
      </c>
      <c r="H55" s="54">
        <v>-4000</v>
      </c>
      <c r="I55" s="54">
        <v>-4000</v>
      </c>
      <c r="J55" s="54">
        <v>-4000</v>
      </c>
      <c r="K55" s="54">
        <v>-4000</v>
      </c>
      <c r="L55" s="54">
        <v>-4000</v>
      </c>
      <c r="M55" s="54">
        <v>-4000</v>
      </c>
      <c r="P55" s="12"/>
    </row>
    <row r="56" spans="1:16" ht="15" customHeight="1">
      <c r="A56" s="3"/>
      <c r="B56" s="53" t="s">
        <v>31</v>
      </c>
      <c r="C56" s="53"/>
      <c r="F56" s="54">
        <v>0</v>
      </c>
      <c r="G56" s="54">
        <v>0</v>
      </c>
      <c r="H56" s="54">
        <v>0</v>
      </c>
      <c r="I56" s="54">
        <v>-1000</v>
      </c>
      <c r="J56" s="54">
        <v>-1000</v>
      </c>
      <c r="K56" s="54">
        <v>-1000</v>
      </c>
      <c r="L56" s="54">
        <v>-1000</v>
      </c>
      <c r="M56" s="54">
        <v>-1000</v>
      </c>
      <c r="O56" s="55"/>
      <c r="P56" s="12"/>
    </row>
    <row r="57" spans="1:16" ht="15" customHeight="1">
      <c r="A57" s="3"/>
      <c r="B57" s="53" t="s">
        <v>32</v>
      </c>
      <c r="C57" s="53"/>
      <c r="F57" s="54">
        <v>-3465</v>
      </c>
      <c r="G57" s="54">
        <v>-3761</v>
      </c>
      <c r="H57" s="54">
        <v>-3216</v>
      </c>
      <c r="I57" s="54">
        <v>-2441.2015112396016</v>
      </c>
      <c r="J57" s="54">
        <v>-2479.977314057357</v>
      </c>
      <c r="K57" s="54">
        <v>-2519.1633056620094</v>
      </c>
      <c r="L57" s="54">
        <v>-2541.5860459374148</v>
      </c>
      <c r="M57" s="54">
        <v>-2538.8335417300568</v>
      </c>
      <c r="P57" s="12"/>
    </row>
    <row r="58" spans="1:16" ht="15" customHeight="1">
      <c r="A58" s="3"/>
      <c r="B58" s="53" t="s">
        <v>33</v>
      </c>
      <c r="C58" s="53"/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O58" s="55"/>
      <c r="P58" s="12"/>
    </row>
    <row r="59" spans="1:16" ht="15" customHeight="1">
      <c r="A59" s="3"/>
      <c r="B59" s="53" t="s">
        <v>25</v>
      </c>
      <c r="C59" s="53"/>
      <c r="F59" s="57">
        <f>SUM(F55:F58)</f>
        <v>-3465</v>
      </c>
      <c r="G59" s="57">
        <f t="shared" ref="G59:M59" si="8">SUM(G55:G58)</f>
        <v>-7761</v>
      </c>
      <c r="H59" s="57">
        <f t="shared" si="8"/>
        <v>-7216</v>
      </c>
      <c r="I59" s="57">
        <f t="shared" si="8"/>
        <v>-7441.201511239602</v>
      </c>
      <c r="J59" s="57">
        <f t="shared" si="8"/>
        <v>-7479.977314057357</v>
      </c>
      <c r="K59" s="57">
        <f t="shared" si="8"/>
        <v>-7519.1633056620094</v>
      </c>
      <c r="L59" s="57">
        <f t="shared" si="8"/>
        <v>-7541.5860459374144</v>
      </c>
      <c r="M59" s="57">
        <f t="shared" si="8"/>
        <v>-7538.8335417300568</v>
      </c>
      <c r="P59" s="21"/>
    </row>
    <row r="60" spans="1:16" ht="15" customHeight="1">
      <c r="A60" s="3"/>
      <c r="B60" s="27" t="s">
        <v>26</v>
      </c>
      <c r="C60" s="27"/>
      <c r="F60" s="54"/>
      <c r="G60" s="54"/>
      <c r="H60" s="54"/>
      <c r="I60" s="61"/>
      <c r="J60" s="61"/>
      <c r="K60" s="60"/>
      <c r="L60" s="60"/>
      <c r="M60" s="60"/>
      <c r="P60" s="12"/>
    </row>
    <row r="61" spans="1:16" ht="15" customHeight="1">
      <c r="A61" s="3"/>
      <c r="B61" s="27"/>
      <c r="C61" s="27"/>
      <c r="F61" s="54"/>
      <c r="G61" s="54"/>
      <c r="H61" s="54"/>
      <c r="I61" s="61"/>
      <c r="J61" s="61"/>
      <c r="K61" s="60"/>
      <c r="L61" s="60"/>
      <c r="M61" s="60"/>
      <c r="P61" s="12"/>
    </row>
    <row r="62" spans="1:16" ht="15" customHeight="1">
      <c r="A62" s="3"/>
      <c r="B62" s="31" t="s">
        <v>34</v>
      </c>
      <c r="C62" s="31"/>
      <c r="F62" s="54"/>
      <c r="G62" s="54"/>
      <c r="H62" s="54"/>
      <c r="I62" s="60"/>
      <c r="J62" s="60"/>
      <c r="K62" s="60"/>
      <c r="L62" s="60"/>
      <c r="M62" s="60"/>
      <c r="P62" s="12"/>
    </row>
    <row r="63" spans="1:16" ht="15" customHeight="1">
      <c r="A63" s="3"/>
      <c r="B63" s="53" t="s">
        <v>35</v>
      </c>
      <c r="C63" s="53"/>
      <c r="F63" s="54">
        <v>9671</v>
      </c>
      <c r="G63" s="54">
        <v>9124.700000000008</v>
      </c>
      <c r="H63" s="54">
        <v>4792.5506000000059</v>
      </c>
      <c r="I63" s="54">
        <v>3726.9991000000045</v>
      </c>
      <c r="J63" s="54">
        <v>5477.3995077584095</v>
      </c>
      <c r="K63" s="54">
        <v>7999.3632231801175</v>
      </c>
      <c r="L63" s="54">
        <v>10808.832737150202</v>
      </c>
      <c r="M63" s="54">
        <v>14173.195808355247</v>
      </c>
      <c r="P63" s="21"/>
    </row>
    <row r="64" spans="1:16" ht="15" customHeight="1">
      <c r="A64" s="3"/>
      <c r="B64" s="53" t="s">
        <v>36</v>
      </c>
      <c r="C64" s="53"/>
      <c r="F64" s="54">
        <v>-546.299999999992</v>
      </c>
      <c r="G64" s="54">
        <v>-4332.1494000000021</v>
      </c>
      <c r="H64" s="54">
        <v>-1065.5515000000014</v>
      </c>
      <c r="I64" s="54">
        <v>1750.400407758405</v>
      </c>
      <c r="J64" s="54">
        <v>2521.963715421708</v>
      </c>
      <c r="K64" s="54">
        <v>2809.4695139700843</v>
      </c>
      <c r="L64" s="54">
        <v>3364.3630712050453</v>
      </c>
      <c r="M64" s="54">
        <v>3267.7082971529435</v>
      </c>
      <c r="P64" s="21"/>
    </row>
    <row r="65" spans="1:16" ht="15" customHeight="1" thickBot="1">
      <c r="A65" s="3"/>
      <c r="B65" s="53" t="s">
        <v>37</v>
      </c>
      <c r="C65" s="53"/>
      <c r="F65" s="62">
        <f>SUM(F63:F64)</f>
        <v>9124.700000000008</v>
      </c>
      <c r="G65" s="62">
        <f t="shared" ref="G65:M65" si="9">SUM(G63:G64)</f>
        <v>4792.5506000000059</v>
      </c>
      <c r="H65" s="62">
        <f t="shared" si="9"/>
        <v>3726.9991000000045</v>
      </c>
      <c r="I65" s="62">
        <f t="shared" si="9"/>
        <v>5477.3995077584095</v>
      </c>
      <c r="J65" s="62">
        <f t="shared" si="9"/>
        <v>7999.3632231801175</v>
      </c>
      <c r="K65" s="62">
        <f t="shared" si="9"/>
        <v>10808.832737150202</v>
      </c>
      <c r="L65" s="62">
        <f t="shared" si="9"/>
        <v>14173.195808355247</v>
      </c>
      <c r="M65" s="62">
        <f t="shared" si="9"/>
        <v>17440.904105508191</v>
      </c>
      <c r="P65" s="21"/>
    </row>
    <row r="66" spans="1:16" ht="15" customHeight="1">
      <c r="A66" s="3"/>
      <c r="B66" s="53"/>
      <c r="C66" s="53"/>
      <c r="F66" s="66"/>
      <c r="G66" s="66"/>
      <c r="H66" s="66"/>
      <c r="I66" s="66"/>
      <c r="J66" s="66"/>
      <c r="K66" s="66"/>
      <c r="L66" s="66"/>
      <c r="M66" s="66"/>
      <c r="P66" s="21"/>
    </row>
    <row r="67" spans="1:16" ht="15" customHeight="1">
      <c r="A67" s="3"/>
      <c r="B67" s="6"/>
      <c r="C67" s="7"/>
      <c r="D67" s="9"/>
      <c r="E67" s="9"/>
      <c r="F67" s="52"/>
      <c r="G67" s="52"/>
      <c r="H67" s="52"/>
      <c r="I67" s="52"/>
      <c r="J67" s="52"/>
      <c r="K67" s="52"/>
      <c r="L67" s="52"/>
      <c r="M67" s="52"/>
      <c r="P67" s="12"/>
    </row>
    <row r="68" spans="1:16" ht="15" customHeight="1">
      <c r="A68" s="3" t="s">
        <v>6</v>
      </c>
      <c r="B68" s="63" t="s">
        <v>38</v>
      </c>
      <c r="C68" s="14"/>
      <c r="D68" s="64"/>
      <c r="E68" s="64"/>
      <c r="F68" s="65">
        <f>F46/F30</f>
        <v>1.1661178263970997</v>
      </c>
      <c r="G68" s="65">
        <f t="shared" ref="G68:M68" si="10">G46/G30</f>
        <v>1.2747134516496883</v>
      </c>
      <c r="H68" s="65">
        <f t="shared" si="10"/>
        <v>1.3160101347195103</v>
      </c>
      <c r="I68" s="65">
        <f t="shared" si="10"/>
        <v>1.3183345860561069</v>
      </c>
      <c r="J68" s="65">
        <f t="shared" si="10"/>
        <v>1.3751691140739757</v>
      </c>
      <c r="K68" s="65">
        <f t="shared" si="10"/>
        <v>1.3975777417896338</v>
      </c>
      <c r="L68" s="65">
        <f t="shared" si="10"/>
        <v>1.4247756156895668</v>
      </c>
      <c r="M68" s="65">
        <f t="shared" si="10"/>
        <v>1.4568928238028922</v>
      </c>
      <c r="P68" s="12"/>
    </row>
    <row r="69" spans="1:16" s="3" customFormat="1" ht="15" customHeight="1">
      <c r="B69" s="42"/>
      <c r="C69" s="42"/>
      <c r="D69" s="43"/>
      <c r="E69" s="43"/>
      <c r="F69" s="44"/>
      <c r="G69" s="44"/>
      <c r="H69" s="44"/>
      <c r="I69" s="44"/>
      <c r="J69" s="44"/>
      <c r="K69" s="44"/>
      <c r="L69" s="44"/>
      <c r="M69" s="44"/>
    </row>
    <row r="70" spans="1:16" s="3" customFormat="1" ht="15" customHeight="1">
      <c r="B70" s="6"/>
      <c r="C70" s="45"/>
      <c r="D70" s="8"/>
      <c r="E70" s="27"/>
      <c r="F70" s="46"/>
      <c r="G70" s="46"/>
      <c r="H70" s="46"/>
      <c r="I70" s="46"/>
      <c r="J70" s="46"/>
      <c r="K70" s="46"/>
      <c r="L70" s="46"/>
      <c r="M70" s="46"/>
      <c r="N70" s="12"/>
      <c r="O70" s="12"/>
    </row>
    <row r="71" spans="1:16" customFormat="1" ht="15" customHeight="1"/>
    <row r="72" spans="1:16" customFormat="1" ht="15" customHeight="1"/>
    <row r="73" spans="1:16" customFormat="1" ht="15" customHeight="1"/>
    <row r="74" spans="1:16" customFormat="1" ht="15" customHeight="1"/>
    <row r="75" spans="1:16" customFormat="1" ht="15" customHeight="1"/>
    <row r="76" spans="1:16" customFormat="1" ht="15" customHeight="1"/>
    <row r="77" spans="1:16" customFormat="1" ht="15" customHeight="1"/>
    <row r="78" spans="1:16" customFormat="1" ht="15" customHeight="1"/>
    <row r="79" spans="1:16" customFormat="1" ht="15" customHeight="1"/>
    <row r="80" spans="1:16" customFormat="1" ht="15" customHeight="1"/>
    <row r="81" customFormat="1" ht="15" customHeight="1"/>
    <row r="82" customFormat="1" ht="15" customHeight="1"/>
    <row r="83" customFormat="1" ht="15" customHeight="1"/>
    <row r="84" customFormat="1" ht="15" customHeight="1"/>
    <row r="85" customFormat="1" ht="15" customHeight="1"/>
    <row r="86" customFormat="1" ht="15" customHeight="1"/>
    <row r="87" customFormat="1" ht="15" customHeight="1"/>
    <row r="88" customFormat="1" ht="15" customHeight="1"/>
    <row r="89" customFormat="1" ht="15" customHeight="1"/>
    <row r="90" customFormat="1" ht="15" customHeight="1"/>
    <row r="91" customFormat="1" ht="15" customHeight="1"/>
    <row r="92" customFormat="1" ht="15" customHeight="1"/>
    <row r="93" customFormat="1" ht="15" customHeight="1"/>
    <row r="94" customFormat="1" ht="15" customHeight="1"/>
    <row r="95" customFormat="1" ht="15" customHeight="1"/>
    <row r="96" customFormat="1" ht="15" customHeight="1"/>
    <row r="97" customFormat="1" ht="15" customHeight="1"/>
    <row r="98" customFormat="1" ht="15" customHeight="1"/>
    <row r="99" customFormat="1" ht="15" customHeight="1"/>
    <row r="100" customFormat="1" ht="15" customHeight="1"/>
    <row r="101" customFormat="1" ht="15" customHeight="1"/>
    <row r="102" customFormat="1" ht="15" customHeight="1"/>
    <row r="103" customFormat="1" ht="15" customHeight="1"/>
    <row r="104" customFormat="1" ht="15" customHeight="1"/>
    <row r="105" customFormat="1" ht="15" customHeight="1"/>
    <row r="106" customFormat="1" ht="15" customHeight="1"/>
    <row r="107" customFormat="1" ht="15" customHeight="1"/>
    <row r="108" customFormat="1" ht="15" customHeight="1"/>
    <row r="109" customFormat="1" ht="15" customHeight="1"/>
    <row r="110" customFormat="1" ht="15" customHeight="1"/>
    <row r="111" customFormat="1" ht="15" customHeight="1"/>
    <row r="112" customFormat="1" ht="15" customHeight="1"/>
    <row r="114" customFormat="1" ht="15" customHeight="1"/>
    <row r="115" customFormat="1" ht="15" customHeight="1"/>
    <row r="116" customFormat="1" ht="15" customHeight="1"/>
    <row r="117" customFormat="1" ht="15" customHeight="1"/>
    <row r="118" customFormat="1" ht="15" customHeight="1"/>
    <row r="119" customFormat="1" ht="15" customHeight="1"/>
    <row r="120" customFormat="1" ht="15" customHeight="1"/>
    <row r="121" customFormat="1" ht="15" customHeight="1"/>
    <row r="122" customFormat="1" ht="15" customHeight="1"/>
    <row r="123" customFormat="1" ht="15" customHeight="1"/>
    <row r="124" customFormat="1" ht="15" customHeight="1"/>
    <row r="125" customFormat="1" ht="15" customHeight="1"/>
    <row r="126" customFormat="1" ht="15" customHeight="1"/>
    <row r="127" customFormat="1" ht="15" customHeight="1"/>
    <row r="128" customFormat="1" ht="15" customHeight="1"/>
    <row r="129" customFormat="1" ht="15" customHeight="1"/>
    <row r="130" customFormat="1" ht="15" customHeight="1"/>
    <row r="131" customFormat="1" ht="15" customHeight="1"/>
    <row r="132" customFormat="1" ht="15" customHeight="1"/>
    <row r="133" customFormat="1" ht="15" customHeight="1"/>
    <row r="134" customFormat="1" ht="15" customHeight="1"/>
    <row r="135" customFormat="1" ht="15" customHeight="1"/>
    <row r="136" customFormat="1" ht="15" customHeight="1"/>
    <row r="137" customFormat="1" ht="15" customHeight="1"/>
    <row r="139" customFormat="1" ht="15" customHeight="1"/>
    <row r="140" customFormat="1" ht="15" customHeight="1"/>
    <row r="141" customFormat="1" ht="15" customHeight="1"/>
    <row r="142" customFormat="1" ht="15" customHeight="1"/>
    <row r="143" customFormat="1" ht="15" customHeight="1"/>
    <row r="144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  <row r="219" customFormat="1" ht="15" customHeight="1"/>
    <row r="220" customFormat="1" ht="15" customHeight="1"/>
    <row r="221" customFormat="1" ht="15" customHeight="1"/>
    <row r="222" customFormat="1" ht="15" customHeight="1"/>
    <row r="223" customFormat="1" ht="15" customHeight="1"/>
    <row r="224" customFormat="1" ht="15" customHeight="1"/>
    <row r="225" customFormat="1" ht="15" customHeight="1"/>
    <row r="226" customFormat="1" ht="15" customHeight="1"/>
    <row r="227" customFormat="1" ht="15" customHeight="1"/>
    <row r="228" customFormat="1" ht="15" customHeight="1"/>
    <row r="229" customFormat="1" ht="15" customHeight="1"/>
    <row r="230" customFormat="1" ht="15" customHeight="1"/>
    <row r="231" customFormat="1" ht="15" customHeight="1"/>
    <row r="232" customFormat="1" ht="15" customHeight="1"/>
    <row r="233" customFormat="1" ht="15" customHeight="1"/>
    <row r="234" customFormat="1" ht="15" customHeight="1"/>
    <row r="235" customFormat="1" ht="15" customHeight="1"/>
    <row r="236" customFormat="1" ht="15" customHeight="1"/>
    <row r="237" customFormat="1" ht="15" customHeight="1"/>
    <row r="238" customFormat="1" ht="15" customHeight="1"/>
    <row r="239" customFormat="1" ht="15" customHeight="1"/>
    <row r="240" customFormat="1" ht="15" customHeight="1"/>
    <row r="241" customFormat="1" ht="15" customHeight="1"/>
    <row r="242" customFormat="1" ht="15" customHeight="1"/>
  </sheetData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3" manualBreakCount="3">
    <brk id="33" min="1" max="13" man="1"/>
    <brk id="70" min="1" max="12" man="1"/>
    <brk id="113" min="1" max="12" man="1"/>
  </rowBreaks>
  <colBreaks count="1" manualBreakCount="1">
    <brk id="15" max="419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Cover Page</vt:lpstr>
      <vt:lpstr>Cash Conversion Ratio</vt:lpstr>
      <vt:lpstr>'Cash Conversion Ratio'!Print_Area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Corporate Finance Institute</cp:lastModifiedBy>
  <cp:lastPrinted>2023-04-19T17:21:38Z</cp:lastPrinted>
  <dcterms:created xsi:type="dcterms:W3CDTF">2018-03-08T21:19:59Z</dcterms:created>
  <dcterms:modified xsi:type="dcterms:W3CDTF">2023-04-19T17:23:06Z</dcterms:modified>
</cp:coreProperties>
</file>