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ACF6E6F7-3D3D-4D86-B3A6-9AF083144376}" xr6:coauthVersionLast="47" xr6:coauthVersionMax="47" xr10:uidLastSave="{00000000-0000-0000-0000-000000000000}"/>
  <bookViews>
    <workbookView xWindow="-96" yWindow="-96" windowWidth="23232" windowHeight="12696" firstSheet="1" activeTab="1" xr2:uid="{00000000-000D-0000-FFFF-FFFF00000000}"/>
  </bookViews>
  <sheets>
    <sheet name="_CIQHiddenCacheSheet" sheetId="8" state="veryHidden" r:id="rId1"/>
    <sheet name="Cover Page" sheetId="10" r:id="rId2"/>
    <sheet name="Comps Table" sheetId="1" r:id="rId3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1" hidden="1">41666.7099189815</definedName>
    <definedName name="IQ_NAMES_REVISION_DATE_" hidden="1">41743.6402893519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2">'Comps Table'!$B$2:$P$15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M9" i="1"/>
  <c r="N9" i="1"/>
  <c r="L10" i="1"/>
  <c r="M10" i="1"/>
  <c r="N10" i="1"/>
  <c r="L11" i="1"/>
  <c r="M11" i="1"/>
  <c r="N11" i="1"/>
  <c r="L12" i="1"/>
  <c r="M12" i="1"/>
  <c r="N12" i="1"/>
  <c r="O9" i="1"/>
  <c r="O10" i="1"/>
  <c r="O11" i="1"/>
  <c r="O12" i="1"/>
  <c r="O8" i="1"/>
  <c r="N8" i="1"/>
  <c r="M8" i="1"/>
  <c r="L8" i="1"/>
  <c r="N14" i="1" l="1"/>
  <c r="M15" i="1"/>
  <c r="L15" i="1"/>
  <c r="N15" i="1"/>
  <c r="L14" i="1"/>
  <c r="O15" i="1"/>
  <c r="O14" i="1"/>
  <c r="M14" i="1"/>
</calcChain>
</file>

<file path=xl/sharedStrings.xml><?xml version="1.0" encoding="utf-8"?>
<sst xmlns="http://schemas.openxmlformats.org/spreadsheetml/2006/main" count="60" uniqueCount="52">
  <si>
    <t>Company Name</t>
  </si>
  <si>
    <t>Price</t>
  </si>
  <si>
    <t>Market Cap</t>
  </si>
  <si>
    <t>Sales</t>
  </si>
  <si>
    <t>EBITDA</t>
  </si>
  <si>
    <t>EBIT</t>
  </si>
  <si>
    <t>Earnings</t>
  </si>
  <si>
    <t>EV/Sales</t>
  </si>
  <si>
    <t>EV/EBITDA</t>
  </si>
  <si>
    <t>EV/EBIT</t>
  </si>
  <si>
    <t>P/E</t>
  </si>
  <si>
    <t>Market Data</t>
  </si>
  <si>
    <t>Financial Data</t>
  </si>
  <si>
    <t>Valuation</t>
  </si>
  <si>
    <t>Average</t>
  </si>
  <si>
    <t>Median</t>
  </si>
  <si>
    <t>($/share)</t>
  </si>
  <si>
    <t>x</t>
  </si>
  <si>
    <t>AwABTAVMT0NBTAFI/////wFQPgAAACxDSVEuTkFTREFRR1M6TU5TVC5JUV9NQVJLRVRDQVAuMy8xOS8yMDE0LlVTRAEAAACxPgUAAgAAAAsxMTYxNy45NzY3NAEGAAAABQAAAAExAQAAAAoxNjYxMjI3MjI2AwAAAAMxNjACAAAABjEwMDA1NAQAAAABMAcAAAAJMy8xOS8yMDE0TEhDuK8R0QhT00YnshHRCDFDSVEuTkFTREFRR1M6TU5TVC5JUV9OSV9OT1JNLjIwMDAuMy8xOS8yMDE0Li4uVVNEAQAAALE+BQACAAAACjM1Ny40ODY4NzUBCAAAAAUAAAABMQEAAAAKMTY2MTIyNzE2MQMAAAADMTYwAgAAAAQ0Mzc4BAAAAAEwBwAAAAkzLzE5LzIwMTQIAAAACjEyLzMxLzIwMTMJAAAAATBw0vpIsRHRCFPTRieyEdEIHUNJUS5OWVNFOktPLklRX01BUktFVENBUC4uVVNEAQAAABJoAAACAAAADDE2ODA0MC43NTkwMgEGAAAABQAAAAExAQAAAAoxNjYwNzU3ODQzAwAAAAMxNjACAAAABjEwMDA1NAQAAAABMAcAAAAJMy8xOS8yMDE0TEhDuK8R0Qg3fBTtsRHRCDNDSVEuTllTRTpEUFMuSVFfRElMVVRfRVBTX05PUk0uMjAwMC4zLzE5LzIwMTQuLi5VU0QBAAAAxxqNAAIAAAAIMy4wMzE3ODQBCAAAAAUAAAABMQEAAAAKMTY1OTQyMTUwMQMAAAADMTYwAgAAAAQ0MzgwBAAAAAEwBwAAAAkzLzE5LzIwMTQIAAAACjEyLzMxLzIwMTMJAAAAATCD2ZMZsRHRCIC3mhmxEdEIKkNJUS5OWVNFOlBFUC5JUV9ESUxVVF9FUFNfTk9</t>
  </si>
  <si>
    <t>STS4yMDAwLi4uLlVTRAEAAABWgAAAAgAAAAgzLjYwMTI4MgEIAAAABQAAAAExAQAAAAoxNjU4MzQyMjU4AwAAAAMxNjACAAAABDQzODAEAAAAATAHAAAACTMvMTkvMjAxNAgAAAAKMTIvMjgvMjAxMwkAAAABMOXbLBexEdEIN300F7ER0QgmQ0lRLk5BU0RBUUdTOk1OU1QuSVFfVEVWLjMvMTkvMjAxNC5VU0QBAAAAsT4FAAIAAAALMTEwMDQuMzgwNzQBBgAAAAUAAAABMQEAAAAKMTY2MTIyNzIyNgMAAAADMTYwAgAAAAYxMDAwNjAEAAAAATAHAAAACTMvMTkvMjAxNBQVWmCwEdEIMYVGJ7IR0QggQ0lRLk5ZU0U6UEVQLklRX0VCSVQuMjAwMC4uLi5VU0QBAAAAVoAAAAIAAAAEOTg3OAEIAAAABQAAAAExAQAAAAoxNjU4MzQyMjU4AwAAAAMxNjACAAAAAzQwMAQAAAABMAcAAAAJMy8xOS8yMDE0CAAAAAoxMi8yOC8yMDEzCQAAAAEw16lM67AR0QiQ61LrsBHRCB5DSVEuT1RDUEs6SlNEQS5JUV9DT01QQU5ZX05BTUUBAAAAaFYGAAMAAAAOSm9uZXMgU29kYSBDby4ADZZ0O68R0QidZhXtsRHRCCxDSVEuTkFTREFRR1M6RklaWi5JUV9NQVJLRVRDQVAuMy8xOS8yMDE0LlVTRAEAAACa6AQAAgAAAAk5NjQuMTg5NzMBBgAAAAUAAAABMQEAAAAKMTY2MTQwMzUyNAMAAAADMTYwAgAAAAYxMDAwNTQEAAAAATAHAAAACTMvMTkvMjAxNExIQ7ivEdEIU9NGJ7IR0QguQ0lRLk5BU0RBUUdTOkZJWlouSVFfRUJJVC4yMDAwLj</t>
  </si>
  <si>
    <t>MvMTkvMjAxNC4uLlVTRAEAAACa6AQAAgAAAAY2Ni4xMzkBCAAAAAUAAAABMQEAAAAKMTY2MTQwMzg0NQMAAAADMTYwAgAAAAM0MDAEAAAAATAHAAAACTMvMTkvMjAxNAgAAAAJMS8yNS8yMDE0CQAAAAEw+/vx7rAR0QhCrEYnshHRCDNDSVEuTllTRTpQRVAuSVFfRElMVVRfRVBTX05PUk0uMjAwMC4zLzE5LzIwMTQuLi5VU0QBAAAAVoAAAAIAAAAIMy42MDEyODIBCAAAAAUAAAABMQEAAAAKMTY1ODM0MjI1OAMAAAADMTYwAgAAAAQ0MzgwBAAAAAEwBwAAAAkzLzE5LzIwMTQIAAAACjEyLzI4LzIwMTMJAAAAATDl2ywXsRHRCDd9NBexEdEIJ0NJUS5OWVNFOkRQUy5JUV9NQVJLRVRDQVAuMy8xOS8yMDE0LlVTRAEAAADHGo0AAgAAAAsxMDMyNS44ODkzOAEGAAAABQAAAAExAQAAAAoxNjU5NDIxNjE1AwAAAAMxNjACAAAABjEwMDA1NAQAAAABMAcAAAAJMy8xOS8yMDE0TEhDuK8R0QhCrEYnshHRCCxDSVEuTllTRTpQRVAuSVFfTklfTk9STS4yMDAwLjMvMTkvMjAxNC4uLlVTRAEAAABWgAAAAgAAAAQ1NjE4AQgAAAAFAAAAATEBAAAACjE2NTgzNDIyNTgDAAAAAzE2MAIAAAAENDM3OAQAAAABMAcAAAAJMy8xOS8yMDE0CAAAAAoxMi8yOC8yMDEzCQAAAAEwLkDjPrER0QhCrEYnshHRCCNDSVEuT1RDUEs6SlNEQS5JUV9URVYuMy8xOS8yMDE0LlVTRAEAAABoVgYAAgAAAAkxNi4zNzE3OTEBBgAAAAUAAAABMQEAA</t>
  </si>
  <si>
    <t>AAKMTY2MTY3NTAwNgMAAAADMTYwAgAAAAYxMDAwNjAEAAAAATAHAAAACTMvMTkvMjAxNBQVWmCwEdEISKMU7bER0QgpQ0lRLk5ZU0U6S08uSVFfRElMVVRfRVBTX05PUk0uMjAwMC4uLi5VU0QBAAAAEmgAAAIAAAAIMS42MzY4MzcBCAAAAAUAAAABMQEAAAAKMTY2MDc1NjM1NQMAAAADMTYwAgAAAAQ0MzgwBAAAAAEwBwAAAAkzLzE5LzIwMTQIAAAACjEyLzMxLzIwMTMJAAAAATCD2ZMZsRHRCG+QmhmxEdEIM0NJUS5OQVNEQVFHUzpNTlNULklRX1RPVEFMX1JFVi4yMDAwLjMvMTkvMjAxNC4uLlVTRAEAAACxPgUAAgAAAAgyMjQ2LjQyOAEIAAAABQAAAAExAQAAAAoxNjYxMjI3MTYxAwAAAAMxNjACAAAAAjI4BAAAAAEwBwAAAAkzLzE5LzIwMTQIAAAACjEyLzMxLzIwMTMJAAAAATBcdHmtsBHRCFPTRieyEdEIJkNJUS5OQVNEQVFHUzpGSVpaLklRX1RFVi4zLzE5LzIwMTQuVVNEAQAAAJroBAACAAAACTk2Ny41MjQ3MwEGAAAABQAAAAExAQAAAAoxNjYxNDAzNTI0AwAAAAMxNjACAAAABjEwMDA2MAQAAAABMAcAAAAJMy8xOS8yMDE0FBVaYLAR0QgxhUYnshHRCCxDSVEuTllTRTpEUFMuSVFfTklfTk9STS4yMDAwLjMvMTkvMjAxNC4uLlVTRAEAAADHGo0AAgAAAAM2MjABCAAAAAUAAAABMQEAAAAKMTY1OTQyMTUwMQMAAAADMTYwAgAAAAQ0Mzc4BAAAAAEwBwAAAAkzLzE5LzIwMTQIAAAACjEyLzMxLzIwMTMJ</t>
  </si>
  <si>
    <t>AAAAATBw0vpIsRHRCEKsRieyEdEII0NJUS5OWVNFOlBFUC5JUV9OSV9OT1JNLjIwMDAuLi4uVVNEAQAAAFaAAAACAAAABDU2MTgBCAAAAAUAAAABMQEAAAAKMTY1ODM0MjI1OAMAAAADMTYwAgAAAAQ0Mzc4BAAAAAEwBwAAAAkzLzE5LzIwMTQIAAAACjEyLzI4LzIwMTMJAAAAATAuQOM+sRHRCE1s6j6xEdEILkNJUS5OWVNFOkRQUy5JUV9UT1RBTF9SRVYuMjAwMC4zLzE5LzIwMTQuLi5VU0QBAAAAxxqNAAIAAAAENTk5NwEIAAAABQAAAAExAQAAAAoxNjU5NDIxNTAxAwAAAAMxNjACAAAAAjI4BAAAAAEwBwAAAAkzLzE5LzIwMTQIAAAACjEyLzMxLzIwMTMJAAAAATBcdHmtsBHRCFPTRieyEdEIK0NJUS5OWVNFOlBFUC5JUV9MQVNUU0FMRVBSSUNFLjMvMTkvMjAxNC5VU0QBAAAAVoAAAAIAAAAFODEuMzcAp8xSi68R0Qhk+kYnshHRCDNDSVEuTkFTREFRR1M6RklaWi5JUV9UT1RBTF9SRVYuMjAwMC4zLzE5LzIwMTQuLi5VU0QBAAAAmugEAAIAAAAGNjQ0LjY2AQgAAAAFAAAAATEBAAAACjE2NjE0MDM4NDUDAAAAAzE2MAIAAAACMjgEAAAAATAHAAAACTMvMTkvMjAxNAgAAAAJMS8yNS8yMDE0CQAAAAEwXHR5rbAR0QhT00YnshHRCCtDSVEuTllTRTpEUFMuSVFfRUJJVERBLjIwMDAuMy8xOS8yMDE0Li4uVVNEAQAAAMcajQACAAAABDEzMTkBCAAAAAUAAAABMQEAAAAKMTY1OTQyMTUwMQMAAAADMTYwAgAAAAQ</t>
  </si>
  <si>
    <t>0MDUxBAAAAAEwBwAAAAkzLzE5LzIwMTQIAAAACjEyLzMxLzIwMTMJAAAAATDu+DTdsBHRCDGFRieyEdEIIENJUS5OWVNFOktPLklRX1RFVi4zLzE5LzIwMTQuVVNEAQAAABJoAAACAAAADDE4NTEyMS43NTkwMgEGAAAABQAAAAExAQAAAAoxNjYwNzU3ODQzAwAAAAMxNjACAAAABjEwMDA2MAQAAAABMAcAAAAJMy8xOS8yMDE0FBVaYLAR0QggXkYnshHRCDVDSVEuT1RDUEs6SlNEQS5JUV9ESUxVVF9FUFNfTk9STS4yMDAwLjMvMTkvMjAxNC4uLlVTRAEAAABoVgYAAgAAAAktMC4wMjk2MDMBCAAAAAUAAAABMQEAAAAKMTY2MjUxMTgyNgMAAAADMTYwAgAAAAQ0MzgwBAAAAAEwBwAAAAkzLzE5LzIwMTQIAAAACjEyLzMxLzIwMTMJAAAAATCD2ZMZsRHRCJHemhmxEdEIG0NJUS5OWVNFOktPLklRX0NPTVBBTllfTkFNRQEAAAASaAAAAwAAABVUaGUgQ29jYS1Db2xhIENvbXBhbnkADZZ0O68R0Qhk+kYnshHRCDhDSVEuTkFTREFRR1M6RklaWi5JUV9ESUxVVF9FUFNfTk9STS4yMDAwLjMvMTkvMjAxNC4uLlVTRAEAAACa6AQAAgAAAAgwLjg4MTMxOQEIAAAABQAAAAExAQAAAAoxNjYxNDAzODQ1AwAAAAMxNjACAAAABDQzODAEAAAAATAHAAAACTMvMTkvMjAxNAgAAAAJMS8yNS8yMDE0CQAAAAEwg9mTGbER0QiAt5oZsRHRCCZDSVEuTllTRTpLTy5JUV9NQVJLRVRDQVAuMy8xOS8yMDE0LlVTRAEAAAASaAAAAgAAAA</t>
  </si>
  <si>
    <t>wxNjgwNDAuNzU5MDIBBgAAAAUAAAABMQEAAAAKMTY2MDc1Nzg0MwMAAAADMTYwAgAAAAYxMDAwNTQEAAAAATAHAAAACTMvMTkvMjAxNExIQ7ivEdEIQqxGJ7IR0QgqQ0lRLk5ZU0U6S08uSVFfTEFTVFNBTEVQUklDRS4zLzE5LzIwMTQuVVNEAQAAABJoAAACAAAABTM4LjE0AENdCJCvEdEIZPpGJ7IR0QgpQ0lRLk5ZU0U6UEVQLklRX0VCSVQuMjAwMC4zLzE5LzIwMTQuLi5VU0QBAAAAVoAAAAIAAAAEOTg3OAEIAAAABQAAAAExAQAAAAoxNjU4MzQyMjU4AwAAAAMxNjACAAAAAzQwMAQAAAABMAcAAAAJMy8xOS8yMDE0CAAAAAoxMi8yOC8yMDEzCQAAAAEw16lM67AR0QgxhUYnshHRCDJDSVEuTllTRTpLTy5JUV9ESUxVVF9FUFNfTk9STS4yMDAwLjMvMTkvMjAxNC4uLlVTRAEAAAASaAAAAgAAAAgxLjYzNjgzNwEIAAAABQAAAAExAQAAAAoxNjYwNzU2MzU1AwAAAAMxNjACAAAABDQzODAEAAAAATAHAAAACTMvMTkvMjAxNAgAAAAKMTIvMzEvMjAxMwkAAAABMIPZkxmxEdEIgLeaGbER0QgtQ0lRLk9UQ1BLOkpTREEuSVFfTEFTVFNBTEVQUklDRS4zLzE5LzIwMTQuVVNEAQAAAGhWBgACAAAABDAuNDYAQ10IkK8R0QiMPxXtsRHRCCtDSVEuTllTRTpEUFMuSVFfTEFTVFNBTEVQUklDRS4zLzE5LzIwMTQuVVNEAQAAAMcajQACAAAABTUyLjMxAENdCJCvEdEIZPpGJ7IR0QgrQ0lRLk5ZU0U6UEVQLklRX0VCSVREQ</t>
  </si>
  <si>
    <t>S4yMDAwLjMvMTkvMjAxNC4uLlVTRAEAAABWgAAAAgAAAAUxMjM0NAEIAAAABQAAAAExAQAAAAoxNjU4MzQyMjU4AwAAAAMxNjACAAAABDQwNTEEAAAAATAHAAAACTMvMTkvMjAxNAgAAAAKMTIvMjgvMjAxMwkAAAABMBkFBtewEdEIIF5GJ7IR0QgcQ0lRLk5ZU0U6RFBTLklRX0NPTVBBTllfTkFNRQEAAADHGo0AAwAAAB1EciBQZXBwZXIgU25hcHBsZSBHcm91cCwgSW5jLgCV7i1LrxHRCGT6RieyEdEILkNJUS5PVENQSzpKU0RBLklRX05JX05PUk0uMjAwMC4zLzE5LzIwMTQuLi5VU0QBAAAAaFYGAAIAAAAHLTEuMTQyNQEIAAAABQAAAAExAQAAAAoxNjYyNTExODI2AwAAAAMxNjACAAAABDQzNzgEAAAAATAHAAAACTMvMTkvMjAxNAgAAAAKMTIvMzEvMjAxMwkAAAABMHDS+kixEdEISKMU7bER0QgtQ0lRLk5ZU0U6S08uSVFfVE9UQUxfUkVWLjIwMDAuMy8xOS8yMDE0Li4uVVNEAQAAABJoAAACAAAABTQ2ODU0AQgAAAAFAAAAATEBAAAACjE2NjA3NTYzNTUDAAAAAzE2MAIAAAACMjgEAAAAATAHAAAACTMvMTkvMjAxNAgAAAAKMTIvMzEvMjAxMwkAAAABMFx0ea2wEdEIU9NGJ7IR0QgXQ0lRLk5ZU0U6S08uSVFfVEVWLi5VU0QBAAAAEmgAAAIAAAAMMTg1MTIxLjc1OTAyAQYAAAAFAAAAATEBAAAACjE2NjA3NTc4NDMDAAAAAzE2MAIAAAAGMTAwMDYwBAAAAAEwBwAAAAkzLzE5LzIwMTQUFVpgsBHRCCBeRiey</t>
  </si>
  <si>
    <t>EdEIOENJUS5OQVNEQVFHUzpNTlNULklRX0RJTFVUX0VQU19OT1JNLjIwMDAuMy8xOS8yMDE0Li4uVVNEAQAAALE+BQACAAAACDIuMDYxNzg1AQgAAAAFAAAAATEBAAAACjE2NjEyMjcxNjEDAAAAAzE2MAIAAAAENDM4MAQAAAABMAcAAAAJMy8xOS8yMDE0CAAAAAoxMi8zMS8yMDEzCQAAAAEwg9mTGbER0QiAt5oZsRHRCCtDSVEuTllTRTpLTy5JUV9OSV9OT1JNLjIwMDAuMy8xOS8yMDE0Li4uVVNEAQAAABJoAAACAAAABjczODAuNQEIAAAABQAAAAExAQAAAAoxNjYwNzU2MzU1AwAAAAMxNjACAAAABDQzNzgEAAAAATAHAAAACTMvMTkvMjAxNAgAAAAKMTIvMzEvMjAxMwkAAAABMHDS+kixEdEIQqxGJ7IR0QgfQ0lRLk5ZU0U6S08uSVFfRUJJVC4yMDAwLi4uLlVTRAEAAAASaAAAAgAAAAUxMTEyNwEIAAAABQAAAAExAQAAAAoxNjYwNzU2MzU1AwAAAAMxNjACAAAAAzQwMAQAAAABMAcAAAAJMy8xOS8yMDE0CAAAAAoxMi8zMS8yMDEzCQAAAAEw+/vx7rAR0QiAEvrusBHRCCFDSVEuTllTRTpEUFMuSVFfVEVWLjMvMTkvMjAxNC5VU0QBAAAAxxqNAAIAAAALMTI3NjMuODg5MzgBBgAAAAUAAAABMQEAAAAKMTY1OTQyMTYxNQMAAAADMTYwAgAAAAYxMDAwNjAEAAAAATAHAAAACTMvMTkvMjAxNBQVWmCwEdEIMYVGJ7IR0QgwQ0lRLk5BU0RBUUdTOkZJWlouSVFfTEFTVFNBTEVQUklDRS4zLzE5LzIwMTQuVVNEAQA</t>
  </si>
  <si>
    <t>AAJroBAACAAAABTIwLjgxAENdCJCvEdEIZPpGJ7IR0QgwQ0lRLk5BU0RBUUdTOkZJWlouSVFfRUJJVERBLjIwMDAuMy8xOS8yMDE0Li4uVVNEAQAAAJroBAACAAAABjc3LjYxNQEIAAAABQAAAAExAQAAAAoxNjYxNDAzODQ1AwAAAAMxNjACAAAABDQwNTEEAAAAATAHAAAACTMvMTkvMjAxNAgAAAAJMS8yNS8yMDE0CQAAAAEw/x813bAR0QgxhUYnshHRCCtDSVEuT1RDUEs6SlNEQS5JUV9FQklULjIwMDAuMy8xOS8yMDE0Li4uVVNEAQAAAGhWBgACAAAABi0xLjgzOAEIAAAABQAAAAExAQAAAAoxNjYyNTExODI2AwAAAAMxNjACAAAAAzQwMAQAAAABMAcAAAAJMy8xOS8yMDE0CAAAAAoxMi8zMS8yMDEzCQAAAAEw+/vx7rAR0QhZyhTtsRHRCCFDSVEuTkFTREFRR1M6RklaWi5JUV9DT01QQU5ZX05BTUUBAAAAmugEAAMAAAAXTmF0aW9uYWwgQmV2ZXJhZ2UgQ29ycC4ADZZ0O68R0Qhk+kYnshHRCCFDSVEuTllTRTpQRVAuSVFfVEVWLjMvMTkvMjAxNC5VU0QBAAAAVoAAAAIAAAAMMTQzODI0LjA1ODQyAQYAAAAFAAAAATEBAAAACjE2NTgzNDM0MDQDAAAAAzE2MAIAAAAGMTAwMDYwBAAAAAEwBwAAAAkzLzE5LzIwMTR8F0ldsBHRCCBeRieyEdEIMUNJUS5OQVNEQVFHUzpGSVpaLklRX05JX05PUk0uMjAwMC4zLzE5LzIwMTQuLi5VU0QBAAAAmugEAAIAAAAJNDAuOTkwNjI1AQgAAAAFAAAAATEBAAAACjE2NjE0MD</t>
  </si>
  <si>
    <t>M4NDUDAAAAAzE2MAIAAAAENDM3OAQAAAABMAcAAAAJMy8xOS8yMDE0CAAAAAkxLzI1LzIwMTQJAAAAATBw0vpIsRHRCFPTRieyEdEILkNJUS5OQVNEQVFHUzpNTlNULklRX0VCSVQuMjAwMC4zLzE5LzIwMTQuLi5VU0QBAAAAsT4FAAIAAAAHNTgzLjcxNgEIAAAABQAAAAExAQAAAAoxNjYxMjI3MTYxAwAAAAMxNjACAAAAAzQwMAQAAAABMAcAAAAJMy8xOS8yMDE0CAAAAAoxMi8zMS8yMDEzCQAAAAEw+/vx7rAR0QhCrEYnshHRCDBDSVEuT1RDUEs6SlNEQS5JUV9UT1RBTF9SRVYuMjAwMC4zLzE5LzIwMTQuLi5VU0QBAAAAaFYGAAIAAAAGMTMuNjk2AQgAAAAFAAAAATEBAAAACjE2NjI1MTE4MjYDAAAAAzE2MAIAAAACMjgEAAAAATAHAAAACTMvMTkvMjAxNAgAAAAKMTIvMzEvMjAxMwkAAAABMFx0ea2wEdEIexgV7bER0QgoQ0lRLk5ZU0U6S08uSVFfRUJJVC4yMDAwLjMvMTkvMjAxNC4uLlVTRAEAAAASaAAAAgAAAAUxMTEyNwEIAAAABQAAAAExAQAAAAoxNjYwNzU2MzU1AwAAAAMxNjACAAAAAzQwMAQAAAABMAcAAAAJMy8xOS8yMDE0CAAAAAoxMi8zMS8yMDEzCQAAAAEw+/vx7rAR0QgxhUYnshHRCDBDSVEuTkFTREFRR1M6TU5TVC5JUV9MQVNUU0FMRVBSSUNFLjMvMTkvMjAxNC5VU0QBAAAAsT4FAAIAAAAFNjkuNjIAQ10IkK8R0Qhk+kYnshHRCBxDSVEuTllTRTpQRVAuSVFfQ09NUEFOWV9OQU1FAQAAA</t>
  </si>
  <si>
    <t>FaAAAADAAAADVBlcHNpY28sIEluYy4A6ytnM68R0Qh1IUcnshHRCC5DSVEuTllTRTpQRVAuSVFfVE9UQUxfUkVWLjIwMDAuMy8xOS8yMDE0Li4uVVNEAQAAAFaAAAACAAAABTY2NDE1AQgAAAAFAAAAATEBAAAACjE2NTgzNDIyNTgDAAAAAzE2MAIAAAACMjgEAAAAATAHAAAACTMvMTkvMjAxNAgAAAAKMTIvMjgvMjAxMwkAAAABMN56ZauwEdEIU9NGJ7IR0QgtQ0lRLk9UQ1BLOkpTREEuSVFfRUJJVERBLjIwMDAuMy8xOS8yMDE0Li4uVVNEAQAAAGhWBgACAAAABi0xLjYwNgEIAAAABQAAAAExAQAAAAoxNjYyNTExODI2AwAAAAMxNjACAAAABDQwNTEEAAAAATAHAAAACTMvMTkvMjAxNAgAAAAKMTIvMzEvMjAxMwkAAAABMP8fNd2wEdEIavEU7bER0QgqQ0lRLk5ZU0U6S08uSVFfRUJJVERBLjIwMDAuMy8xOS8yMDE0Li4uVVNEAQAAABJoAAACAAAABTEzMTA0AQgAAAAFAAAAATEBAAAACjE2NjA3NTYzNTUDAAAAAzE2MAIAAAAENDA1MQQAAAABMAcAAAAJMy8xOS8yMDE0CAAAAAoxMi8zMS8yMDEzCQAAAAEw7vg03bAR0QggXkYnshHRCCJDSVEuTllTRTpLTy5JUV9OSV9OT1JNLjIwMDAuLi4uVVNEAQAAABJoAAACAAAABjczODAuNQEIAAAABQAAAAExAQAAAAoxNjYwNzU2MzU1AwAAAAMxNjACAAAABDQzNzgEAAAAATAHAAAACTMvMTkvMjAxNAgAAAAKMTIvMzEvMjAxMwkAAAABMHDS+kixEdEIoCUCSbER0Qgw</t>
  </si>
  <si>
    <t>Q0lRLk5BU0RBUUdTOk1OU1QuSVFfRUJJVERBLjIwMDAuMy8xOS8yMDE0Li4uVVNEAQAAALE+BQACAAAABzYwNi40NzgBCAAAAAUAAAABMQEAAAAKMTY2MTIyNzE2MQMAAAADMTYwAgAAAAQ0MDUxBAAAAAEwBwAAAAkzLzE5LzIwMTQIAAAACjEyLzMxLzIwMTMJAAAAATD/HzXdsBHRCDGFRieyEdEIKUNJUS5OWVNFOkRQUy5JUV9FQklULjIwMDAuMy8xOS8yMDE0Li4uVVNEAQAAAMcajQACAAAABDExMDMBCAAAAAUAAAABMQEAAAAKMTY1OTQyMTUwMQMAAAADMTYwAgAAAAM0MDAEAAAAATAHAAAACTMvMTkvMjAxNAgAAAAKMTIvMzEvMjAxMwkAAAABMPv78e6wEdEIQqxGJ7IR0QgpQ0lRLk9UQ1BLOkpTREEuSVFfTUFSS0VUQ0FQLjMvMTkvMjAxNC5VU0QBAAAAaFYGAAIAAAAJMTcuODA2NzkxAQYAAAAFAAAAATEBAAAACjE2NjE2NzUwMDYDAAAAAzE2MAIAAAAGMTAwMDU0BAAAAAEwBwAAAAkzLzE5LzIwMTRMSEO4rxHRCEijFO2xEdEIIUNJUS5OQVNEQVFHUzpNTlNULklRX0NPTVBBTllfTkFNRQEAAACxPgUAAwAAABxNb25zdGVyIEJldmVyYWdlIENvcnBvcmF0aW9uAA2WdDuvEdEIZPpGJ7IR0QgnQ0lRLk5ZU0U6UEVQLklRX01BUktFVENBUC4zLzE5LzIwMTQuVVNEAQAAAFaAAAACAAAADDEyMzg4My4wNTg0MgEGAAAABQAAAAExAQAAAAoxNjU4MzQzNDA0AwAAAAMxNjACAAAABjEwMDA1NAQAAAABMAcAAAA</t>
  </si>
  <si>
    <t>JMy8xOS8yMDE0tJ/1ta8R0QhCrEYnshHRCA==</t>
  </si>
  <si>
    <t>The Coca-Cola Company</t>
  </si>
  <si>
    <t>Pepsico, Inc.</t>
  </si>
  <si>
    <t>Dr Pepper Snapple Group, Inc.</t>
  </si>
  <si>
    <t>Monster Beverage Corporation</t>
  </si>
  <si>
    <t>National Beverage Corp.</t>
  </si>
  <si>
    <t>EV</t>
  </si>
  <si>
    <t>Comparable Company Analysis</t>
  </si>
  <si>
    <t>https://corporatefinanceinstitute.com/</t>
  </si>
  <si>
    <t>Strictly Confidential</t>
  </si>
  <si>
    <t>Comparable Company Analysis Template</t>
  </si>
  <si>
    <t>($MM)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</si>
  <si>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</si>
  <si>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</si>
  <si>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</si>
  <si>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</si>
  <si>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</si>
  <si>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</si>
  <si>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</si>
  <si>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</si>
  <si>
    <t>Comps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</si>
</sst>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\x"/>
    <numFmt numFmtId="165" formatCode="_-* #,##0_-;\(#,##0\)_-;_-* &quot;-&quot;_-;_-@_-"/>
    <numFmt numFmtId="167" formatCode="_(#,##0_)_%;\(#,##0\)_%;_(&quot;–&quot;_)_%;_(@_)_%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8"/>
      <color theme="0"/>
      <name val="Open Sans"/>
      <family val="2"/>
    </font>
    <font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sz val="11"/>
      <color rgb="FF0000FF"/>
      <name val="Arial Narrow"/>
      <family val="2"/>
    </font>
    <font>
      <u/>
      <sz val="10"/>
      <color theme="10"/>
      <name val="Arial"/>
      <family val="2"/>
    </font>
    <font>
      <sz val="10"/>
      <color theme="0"/>
      <name val="Open Sans"/>
      <family val="2"/>
    </font>
    <font>
      <sz val="11"/>
      <color rgb="FF3271D2"/>
      <name val="Arial Narrow"/>
      <family val="2"/>
    </font>
    <font>
      <b/>
      <sz val="14"/>
      <color rgb="FF3271D2"/>
      <name val="Open Sans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i/>
      <sz val="9"/>
      <color rgb="FF000000"/>
      <name val="Arial Narrow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1"/>
      <color theme="10"/>
      <name val="Arial Narrow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132E57"/>
        <bgColor rgb="FF000000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7">
    <xf numFmtId="0" fontId="0" fillId="0" borderId="0"/>
    <xf numFmtId="43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5" fillId="2" borderId="0" xfId="1" applyNumberFormat="1" applyFont="1" applyFill="1"/>
    <xf numFmtId="165" fontId="6" fillId="2" borderId="0" xfId="1" applyNumberFormat="1" applyFont="1" applyFill="1"/>
    <xf numFmtId="165" fontId="6" fillId="2" borderId="0" xfId="1" applyNumberFormat="1" applyFont="1" applyFill="1" applyAlignment="1">
      <alignment horizontal="center"/>
    </xf>
    <xf numFmtId="3" fontId="9" fillId="0" borderId="0" xfId="0" applyNumberFormat="1" applyFont="1" applyAlignment="1">
      <alignment vertical="center"/>
    </xf>
    <xf numFmtId="0" fontId="4" fillId="0" borderId="0" xfId="3"/>
    <xf numFmtId="0" fontId="12" fillId="0" borderId="0" xfId="0" applyFont="1" applyAlignment="1">
      <alignment vertical="center"/>
    </xf>
    <xf numFmtId="3" fontId="12" fillId="0" borderId="0" xfId="0" applyNumberFormat="1" applyFont="1" applyAlignment="1">
      <alignment vertical="center"/>
    </xf>
    <xf numFmtId="0" fontId="2" fillId="0" borderId="0" xfId="0" applyFont="1" applyFill="1"/>
    <xf numFmtId="165" fontId="6" fillId="0" borderId="0" xfId="1" applyNumberFormat="1" applyFont="1" applyFill="1" applyAlignment="1">
      <alignment horizontal="center"/>
    </xf>
    <xf numFmtId="165" fontId="6" fillId="3" borderId="0" xfId="1" applyNumberFormat="1" applyFont="1" applyFill="1" applyAlignment="1">
      <alignment horizontal="center"/>
    </xf>
    <xf numFmtId="0" fontId="0" fillId="3" borderId="0" xfId="0" applyFill="1"/>
    <xf numFmtId="0" fontId="13" fillId="4" borderId="0" xfId="5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horizontal="centerContinuous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right" vertical="center"/>
    </xf>
    <xf numFmtId="0" fontId="14" fillId="0" borderId="0" xfId="0" applyFont="1" applyFill="1" applyAlignment="1">
      <alignment horizontal="right" vertical="center"/>
    </xf>
    <xf numFmtId="0" fontId="14" fillId="0" borderId="1" xfId="0" applyFont="1" applyFill="1" applyBorder="1" applyAlignment="1">
      <alignment horizontal="right"/>
    </xf>
    <xf numFmtId="0" fontId="16" fillId="0" borderId="0" xfId="0" applyFont="1" applyFill="1" applyAlignment="1">
      <alignment horizontal="right" vertical="center"/>
    </xf>
    <xf numFmtId="0" fontId="14" fillId="0" borderId="0" xfId="0" applyFont="1" applyFill="1" applyAlignment="1">
      <alignment horizontal="right"/>
    </xf>
    <xf numFmtId="0" fontId="15" fillId="0" borderId="2" xfId="0" applyFont="1" applyFill="1" applyBorder="1" applyAlignment="1">
      <alignment horizontal="centerContinuous" vertical="center"/>
    </xf>
    <xf numFmtId="0" fontId="14" fillId="0" borderId="2" xfId="0" applyFont="1" applyFill="1" applyBorder="1" applyAlignment="1">
      <alignment horizontal="centerContinuous" vertical="center"/>
    </xf>
    <xf numFmtId="0" fontId="15" fillId="0" borderId="0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164" fontId="3" fillId="0" borderId="4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164" fontId="3" fillId="0" borderId="7" xfId="0" applyNumberFormat="1" applyFont="1" applyFill="1" applyBorder="1" applyAlignment="1">
      <alignment vertical="center"/>
    </xf>
    <xf numFmtId="164" fontId="3" fillId="0" borderId="8" xfId="0" applyNumberFormat="1" applyFont="1" applyFill="1" applyBorder="1" applyAlignment="1">
      <alignment vertical="center"/>
    </xf>
    <xf numFmtId="0" fontId="8" fillId="0" borderId="0" xfId="3" applyFont="1"/>
    <xf numFmtId="0" fontId="8" fillId="2" borderId="9" xfId="3" applyFont="1" applyFill="1" applyBorder="1"/>
    <xf numFmtId="0" fontId="8" fillId="2" borderId="10" xfId="3" applyFont="1" applyFill="1" applyBorder="1"/>
    <xf numFmtId="0" fontId="8" fillId="2" borderId="11" xfId="3" applyFont="1" applyFill="1" applyBorder="1"/>
    <xf numFmtId="0" fontId="8" fillId="2" borderId="12" xfId="3" applyFont="1" applyFill="1" applyBorder="1"/>
    <xf numFmtId="0" fontId="8" fillId="2" borderId="0" xfId="3" applyFont="1" applyFill="1"/>
    <xf numFmtId="0" fontId="8" fillId="2" borderId="13" xfId="3" applyFont="1" applyFill="1" applyBorder="1"/>
    <xf numFmtId="0" fontId="8" fillId="0" borderId="12" xfId="3" applyFont="1" applyBorder="1"/>
    <xf numFmtId="0" fontId="8" fillId="0" borderId="13" xfId="3" applyFont="1" applyBorder="1"/>
    <xf numFmtId="0" fontId="17" fillId="0" borderId="0" xfId="3" applyFont="1" applyProtection="1">
      <protection locked="0"/>
    </xf>
    <xf numFmtId="0" fontId="18" fillId="0" borderId="0" xfId="3" applyFont="1" applyAlignment="1">
      <alignment horizontal="right"/>
    </xf>
    <xf numFmtId="0" fontId="8" fillId="0" borderId="0" xfId="3" applyFont="1" applyProtection="1">
      <protection locked="0"/>
    </xf>
    <xf numFmtId="0" fontId="19" fillId="0" borderId="0" xfId="3" applyFont="1"/>
    <xf numFmtId="0" fontId="18" fillId="0" borderId="2" xfId="3" applyFont="1" applyBorder="1" applyProtection="1">
      <protection locked="0"/>
    </xf>
    <xf numFmtId="0" fontId="1" fillId="0" borderId="0" xfId="3" applyFont="1"/>
    <xf numFmtId="167" fontId="21" fillId="0" borderId="0" xfId="6" applyNumberFormat="1" applyFont="1" applyFill="1" applyBorder="1" applyProtection="1">
      <protection locked="0"/>
    </xf>
    <xf numFmtId="167" fontId="22" fillId="0" borderId="0" xfId="4" applyNumberFormat="1" applyFont="1" applyFill="1" applyBorder="1" applyProtection="1">
      <protection locked="0"/>
    </xf>
    <xf numFmtId="0" fontId="23" fillId="0" borderId="0" xfId="4" applyFont="1" applyFill="1" applyBorder="1" applyProtection="1">
      <protection locked="0"/>
    </xf>
    <xf numFmtId="167" fontId="6" fillId="0" borderId="0" xfId="3" applyNumberFormat="1" applyFont="1"/>
    <xf numFmtId="167" fontId="10" fillId="0" borderId="0" xfId="4" applyNumberFormat="1" applyFill="1" applyBorder="1"/>
    <xf numFmtId="0" fontId="1" fillId="0" borderId="0" xfId="4" applyFont="1" applyFill="1" applyBorder="1"/>
    <xf numFmtId="0" fontId="24" fillId="5" borderId="0" xfId="3" applyFont="1" applyFill="1"/>
    <xf numFmtId="0" fontId="1" fillId="5" borderId="0" xfId="3" applyFont="1" applyFill="1"/>
    <xf numFmtId="167" fontId="25" fillId="5" borderId="0" xfId="3" applyNumberFormat="1" applyFont="1" applyFill="1"/>
    <xf numFmtId="0" fontId="11" fillId="5" borderId="0" xfId="3" applyFont="1" applyFill="1"/>
    <xf numFmtId="0" fontId="8" fillId="0" borderId="14" xfId="3" applyFont="1" applyBorder="1"/>
    <xf numFmtId="0" fontId="8" fillId="0" borderId="15" xfId="3" applyFont="1" applyBorder="1"/>
    <xf numFmtId="0" fontId="8" fillId="0" borderId="16" xfId="3" applyFont="1" applyBorder="1"/>
  </cellXfs>
  <cellStyles count="7">
    <cellStyle name="Comma" xfId="1" builtinId="3"/>
    <cellStyle name="Hyperlink 2" xfId="6" xr:uid="{87C75D50-01C1-4C18-B36D-177635A4E6DD}"/>
    <cellStyle name="Hyperlink 2 2" xfId="4" xr:uid="{58A849E3-082D-4348-81DA-5976C6A6C49D}"/>
    <cellStyle name="Hyperlink 3" xfId="2" xr:uid="{00000000-0005-0000-0000-000001000000}"/>
    <cellStyle name="Normal" xfId="0" builtinId="0"/>
    <cellStyle name="Normal 2" xfId="5" xr:uid="{464C244B-48C5-4200-8BEB-08A5218DA346}"/>
    <cellStyle name="Normal 2 2 2" xfId="3" xr:uid="{FB71A612-6204-49B7-B53E-B5BA019E65B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E93A3-D776-4D7D-B0D5-2D898F9B3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E8AEB8-C999-4231-9ABB-B8D143AE3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180797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4EC94-525B-480A-B16D-90AFD0843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12</xdr:col>
      <xdr:colOff>327660</xdr:colOff>
      <xdr:row>0</xdr:row>
      <xdr:rowOff>114833</xdr:rowOff>
    </xdr:from>
    <xdr:to>
      <xdr:col>14</xdr:col>
      <xdr:colOff>493927</xdr:colOff>
      <xdr:row>0</xdr:row>
      <xdr:rowOff>577505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8281C2-058C-4E9A-AF97-76BB1E50E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4930" y="11483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workbookViewId="0"/>
  </sheetViews>
  <sheetFormatPr defaultRowHeight="14.4" x14ac:dyDescent="0.55000000000000004"/>
  <sheetData>
    <row r="1" spans="1:15" x14ac:dyDescent="0.55000000000000004">
      <c r="A1">
        <v>15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9D09-C085-4CC8-91DB-BAF9F6F3706B}">
  <sheetPr>
    <pageSetUpPr fitToPage="1"/>
  </sheetPr>
  <dimension ref="A1:M40"/>
  <sheetViews>
    <sheetView showGridLines="0" tabSelected="1" zoomScaleNormal="100" workbookViewId="0">
      <selection activeCell="C15" sqref="C15"/>
    </sheetView>
  </sheetViews>
  <sheetFormatPr defaultRowHeight="14.4" x14ac:dyDescent="0.55000000000000004"/>
  <cols>
    <col min="1" max="1" width="4.68359375" style="8" customWidth="1"/>
    <col min="2" max="2" width="4.83984375" style="8" customWidth="1"/>
    <col min="3" max="3" width="36.68359375" style="8" customWidth="1"/>
    <col min="4" max="11" width="10.68359375" style="8" customWidth="1"/>
    <col min="12" max="12" width="36.68359375" style="8" customWidth="1"/>
    <col min="13" max="13" width="4.83984375" style="8" customWidth="1"/>
    <col min="14" max="16384" width="8.83984375" style="8"/>
  </cols>
  <sheetData>
    <row r="1" spans="1:13" ht="19.5" customHeight="1" thickBot="1" x14ac:dyDescent="0.8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9.5" customHeight="1" thickTop="1" x14ac:dyDescent="0.75">
      <c r="A2" s="35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</row>
    <row r="3" spans="1:13" ht="19.5" customHeight="1" x14ac:dyDescent="0.75">
      <c r="A3" s="35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ht="19.5" customHeight="1" x14ac:dyDescent="0.75">
      <c r="A4" s="35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1"/>
    </row>
    <row r="5" spans="1:13" ht="19.5" customHeight="1" x14ac:dyDescent="0.75">
      <c r="A5" s="35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1"/>
    </row>
    <row r="6" spans="1:13" ht="19.5" customHeight="1" x14ac:dyDescent="0.75">
      <c r="A6" s="35"/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1"/>
    </row>
    <row r="7" spans="1:13" ht="19.5" customHeight="1" x14ac:dyDescent="0.75">
      <c r="A7" s="35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</row>
    <row r="8" spans="1:13" ht="19.5" customHeight="1" x14ac:dyDescent="0.75">
      <c r="A8" s="35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1"/>
    </row>
    <row r="9" spans="1:13" ht="19.5" customHeight="1" x14ac:dyDescent="0.75">
      <c r="A9" s="35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spans="1:13" ht="19.5" customHeight="1" x14ac:dyDescent="0.75">
      <c r="A10" s="35"/>
      <c r="B10" s="42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43"/>
    </row>
    <row r="11" spans="1:13" ht="28.5" customHeight="1" x14ac:dyDescent="1.3">
      <c r="A11" s="35"/>
      <c r="B11" s="42"/>
      <c r="C11" s="44" t="s">
        <v>41</v>
      </c>
      <c r="D11" s="35"/>
      <c r="E11" s="35"/>
      <c r="F11" s="35"/>
      <c r="G11" s="35"/>
      <c r="H11" s="35"/>
      <c r="I11" s="35"/>
      <c r="J11" s="35"/>
      <c r="K11" s="35"/>
      <c r="L11" s="45" t="s">
        <v>40</v>
      </c>
      <c r="M11" s="43"/>
    </row>
    <row r="12" spans="1:13" ht="19.5" customHeight="1" x14ac:dyDescent="0.75">
      <c r="A12" s="35"/>
      <c r="B12" s="42"/>
      <c r="C12" s="46"/>
      <c r="D12" s="35"/>
      <c r="E12" s="35"/>
      <c r="F12" s="35"/>
      <c r="G12" s="35"/>
      <c r="H12" s="35"/>
      <c r="I12" s="35"/>
      <c r="J12" s="35"/>
      <c r="K12" s="47"/>
      <c r="L12" s="35"/>
      <c r="M12" s="43"/>
    </row>
    <row r="13" spans="1:13" ht="19.5" customHeight="1" x14ac:dyDescent="0.9">
      <c r="A13" s="35"/>
      <c r="B13" s="42"/>
      <c r="C13" s="48" t="s">
        <v>43</v>
      </c>
      <c r="D13" s="49"/>
      <c r="E13" s="49"/>
      <c r="F13" s="49"/>
      <c r="G13" s="49"/>
      <c r="H13" s="49"/>
      <c r="I13" s="49"/>
      <c r="J13" s="49"/>
      <c r="K13" s="49"/>
      <c r="L13" s="49"/>
      <c r="M13" s="43"/>
    </row>
    <row r="14" spans="1:13" ht="19.5" customHeight="1" x14ac:dyDescent="0.75">
      <c r="A14" s="35"/>
      <c r="B14" s="42"/>
      <c r="C14" s="35"/>
      <c r="D14" s="49"/>
      <c r="E14" s="49"/>
      <c r="F14" s="49"/>
      <c r="G14" s="49"/>
      <c r="H14" s="49"/>
      <c r="I14" s="49"/>
      <c r="J14" s="49"/>
      <c r="K14" s="49"/>
      <c r="L14" s="49"/>
      <c r="M14" s="43"/>
    </row>
    <row r="15" spans="1:13" ht="19.5" customHeight="1" x14ac:dyDescent="0.8">
      <c r="A15" s="35"/>
      <c r="B15" s="42"/>
      <c r="C15" s="50" t="s">
        <v>51</v>
      </c>
      <c r="D15" s="49"/>
      <c r="E15" s="49"/>
      <c r="F15" s="49"/>
      <c r="G15" s="49"/>
      <c r="H15" s="49"/>
      <c r="I15" s="49"/>
      <c r="J15" s="49"/>
      <c r="K15" s="49"/>
      <c r="L15" s="49"/>
      <c r="M15" s="43"/>
    </row>
    <row r="16" spans="1:13" ht="19.5" customHeight="1" x14ac:dyDescent="0.8">
      <c r="A16" s="35"/>
      <c r="B16" s="42"/>
      <c r="C16" s="51"/>
      <c r="D16" s="49"/>
      <c r="E16" s="49"/>
      <c r="F16" s="49"/>
      <c r="G16" s="49"/>
      <c r="H16" s="49"/>
      <c r="I16" s="49"/>
      <c r="J16" s="49"/>
      <c r="K16" s="49"/>
      <c r="L16" s="49"/>
      <c r="M16" s="43"/>
    </row>
    <row r="17" spans="1:13" ht="19.5" customHeight="1" x14ac:dyDescent="0.8">
      <c r="A17" s="35"/>
      <c r="B17" s="42"/>
      <c r="C17" s="51"/>
      <c r="D17" s="49"/>
      <c r="E17" s="49"/>
      <c r="F17" s="49"/>
      <c r="G17" s="49"/>
      <c r="H17" s="49"/>
      <c r="I17" s="49"/>
      <c r="J17" s="49"/>
      <c r="K17" s="49"/>
      <c r="L17" s="49"/>
      <c r="M17" s="43"/>
    </row>
    <row r="18" spans="1:13" ht="19.5" customHeight="1" x14ac:dyDescent="0.8">
      <c r="A18" s="35"/>
      <c r="B18" s="42"/>
      <c r="C18" s="51"/>
      <c r="D18" s="49"/>
      <c r="E18" s="49"/>
      <c r="F18" s="49"/>
      <c r="G18" s="49"/>
      <c r="H18" s="49"/>
      <c r="I18" s="49"/>
      <c r="J18" s="49"/>
      <c r="K18" s="49"/>
      <c r="L18" s="49"/>
      <c r="M18" s="43"/>
    </row>
    <row r="19" spans="1:13" ht="19.5" customHeight="1" x14ac:dyDescent="0.8">
      <c r="A19" s="35"/>
      <c r="B19" s="42"/>
      <c r="C19" s="51"/>
      <c r="D19" s="49"/>
      <c r="E19" s="49"/>
      <c r="F19" s="49"/>
      <c r="G19" s="49"/>
      <c r="H19" s="49"/>
      <c r="I19" s="49"/>
      <c r="J19" s="49"/>
      <c r="K19" s="49"/>
      <c r="L19" s="49"/>
      <c r="M19" s="43"/>
    </row>
    <row r="20" spans="1:13" ht="19.5" customHeight="1" x14ac:dyDescent="0.8">
      <c r="A20" s="35"/>
      <c r="B20" s="42"/>
      <c r="C20" s="51"/>
      <c r="D20" s="49"/>
      <c r="E20" s="49"/>
      <c r="F20" s="49"/>
      <c r="G20" s="49"/>
      <c r="H20" s="49"/>
      <c r="I20" s="49"/>
      <c r="J20" s="49"/>
      <c r="K20" s="49"/>
      <c r="L20" s="49"/>
      <c r="M20" s="43"/>
    </row>
    <row r="21" spans="1:13" ht="19.5" customHeight="1" x14ac:dyDescent="0.75">
      <c r="A21" s="35"/>
      <c r="B21" s="42"/>
      <c r="C21" s="52"/>
      <c r="D21" s="49"/>
      <c r="E21" s="49"/>
      <c r="F21" s="49"/>
      <c r="G21" s="49"/>
      <c r="H21" s="49"/>
      <c r="I21" s="49"/>
      <c r="J21" s="49"/>
      <c r="K21" s="49"/>
      <c r="L21" s="49"/>
      <c r="M21" s="43"/>
    </row>
    <row r="22" spans="1:13" ht="19.5" customHeight="1" x14ac:dyDescent="0.75">
      <c r="A22" s="35"/>
      <c r="B22" s="42"/>
      <c r="C22" s="52"/>
      <c r="D22" s="49"/>
      <c r="E22" s="49"/>
      <c r="F22" s="49"/>
      <c r="G22" s="49"/>
      <c r="H22" s="49"/>
      <c r="I22" s="49"/>
      <c r="J22" s="49"/>
      <c r="K22" s="49"/>
      <c r="L22" s="49"/>
      <c r="M22" s="43"/>
    </row>
    <row r="23" spans="1:13" ht="19.5" customHeight="1" x14ac:dyDescent="0.75">
      <c r="A23" s="35"/>
      <c r="B23" s="42"/>
      <c r="C23" s="52"/>
      <c r="D23" s="49"/>
      <c r="E23" s="49"/>
      <c r="F23" s="49"/>
      <c r="G23" s="49"/>
      <c r="H23" s="49"/>
      <c r="I23" s="49"/>
      <c r="J23" s="49"/>
      <c r="K23" s="49"/>
      <c r="L23" s="49"/>
      <c r="M23" s="43"/>
    </row>
    <row r="24" spans="1:13" ht="19.5" customHeight="1" x14ac:dyDescent="0.75">
      <c r="A24" s="35"/>
      <c r="B24" s="42"/>
      <c r="C24" s="52"/>
      <c r="D24" s="49"/>
      <c r="E24" s="49"/>
      <c r="F24" s="49"/>
      <c r="G24" s="49"/>
      <c r="H24" s="49"/>
      <c r="I24" s="49"/>
      <c r="J24" s="49"/>
      <c r="K24" s="49"/>
      <c r="L24" s="49"/>
      <c r="M24" s="43"/>
    </row>
    <row r="25" spans="1:13" ht="19.5" customHeight="1" x14ac:dyDescent="0.75">
      <c r="A25" s="35"/>
      <c r="B25" s="42"/>
      <c r="C25" s="52"/>
      <c r="D25" s="49"/>
      <c r="E25" s="49"/>
      <c r="F25" s="49"/>
      <c r="G25" s="49"/>
      <c r="H25" s="49"/>
      <c r="I25" s="49"/>
      <c r="J25" s="49"/>
      <c r="K25" s="49"/>
      <c r="L25" s="49"/>
      <c r="M25" s="43"/>
    </row>
    <row r="26" spans="1:13" ht="19.5" customHeight="1" x14ac:dyDescent="0.8">
      <c r="A26" s="35"/>
      <c r="B26" s="42"/>
      <c r="C26" s="53"/>
      <c r="D26" s="49"/>
      <c r="E26" s="49"/>
      <c r="F26" s="49"/>
      <c r="G26" s="49"/>
      <c r="H26" s="49"/>
      <c r="I26" s="49"/>
      <c r="J26" s="49"/>
      <c r="K26" s="49"/>
      <c r="L26" s="49"/>
      <c r="M26" s="43"/>
    </row>
    <row r="27" spans="1:13" ht="19.5" customHeight="1" x14ac:dyDescent="0.8">
      <c r="A27" s="35"/>
      <c r="B27" s="42"/>
      <c r="C27" s="53"/>
      <c r="D27" s="49"/>
      <c r="E27" s="49"/>
      <c r="F27" s="49"/>
      <c r="G27" s="49"/>
      <c r="H27" s="49"/>
      <c r="I27" s="49"/>
      <c r="J27" s="49"/>
      <c r="K27" s="49"/>
      <c r="L27" s="49"/>
      <c r="M27" s="43"/>
    </row>
    <row r="28" spans="1:13" ht="19.5" customHeight="1" x14ac:dyDescent="0.75">
      <c r="A28" s="35"/>
      <c r="B28" s="42"/>
      <c r="C28" s="54"/>
      <c r="D28" s="49"/>
      <c r="E28" s="49"/>
      <c r="F28" s="49"/>
      <c r="G28" s="49"/>
      <c r="H28" s="49"/>
      <c r="I28" s="49"/>
      <c r="J28" s="49"/>
      <c r="K28" s="49"/>
      <c r="L28" s="49"/>
      <c r="M28" s="43"/>
    </row>
    <row r="29" spans="1:13" ht="19.5" customHeight="1" x14ac:dyDescent="0.75">
      <c r="A29" s="35"/>
      <c r="B29" s="42"/>
      <c r="C29" s="55"/>
      <c r="D29" s="49"/>
      <c r="E29" s="49"/>
      <c r="F29" s="49"/>
      <c r="G29" s="49"/>
      <c r="H29" s="49"/>
      <c r="I29" s="49"/>
      <c r="J29" s="49"/>
      <c r="K29" s="49"/>
      <c r="L29" s="49"/>
      <c r="M29" s="43"/>
    </row>
    <row r="30" spans="1:13" ht="19.5" customHeight="1" x14ac:dyDescent="0.75">
      <c r="A30" s="35"/>
      <c r="B30" s="42"/>
      <c r="C30" s="55"/>
      <c r="D30" s="49"/>
      <c r="E30" s="49"/>
      <c r="F30" s="49"/>
      <c r="G30" s="49"/>
      <c r="H30" s="49"/>
      <c r="I30" s="49"/>
      <c r="J30" s="49"/>
      <c r="K30" s="49"/>
      <c r="L30" s="49"/>
      <c r="M30" s="43"/>
    </row>
    <row r="31" spans="1:13" ht="19.5" customHeight="1" x14ac:dyDescent="0.8">
      <c r="A31" s="35"/>
      <c r="B31" s="42"/>
      <c r="C31" s="56" t="s">
        <v>44</v>
      </c>
      <c r="D31" s="57"/>
      <c r="E31" s="57"/>
      <c r="F31" s="57"/>
      <c r="G31" s="57"/>
      <c r="H31" s="57"/>
      <c r="I31" s="57"/>
      <c r="J31" s="57"/>
      <c r="K31" s="57"/>
      <c r="L31" s="57"/>
      <c r="M31" s="43"/>
    </row>
    <row r="32" spans="1:13" ht="19.5" customHeight="1" x14ac:dyDescent="0.75">
      <c r="A32" s="35"/>
      <c r="B32" s="42"/>
      <c r="C32" s="58" t="s">
        <v>45</v>
      </c>
      <c r="D32" s="59"/>
      <c r="E32" s="59"/>
      <c r="F32" s="59"/>
      <c r="G32" s="59"/>
      <c r="H32" s="59"/>
      <c r="I32" s="59"/>
      <c r="J32" s="59"/>
      <c r="K32" s="59"/>
      <c r="L32" s="59"/>
      <c r="M32" s="43"/>
    </row>
    <row r="33" spans="1:13" ht="19.5" customHeight="1" x14ac:dyDescent="0.75">
      <c r="A33" s="35"/>
      <c r="B33" s="42"/>
      <c r="C33" s="58" t="s">
        <v>46</v>
      </c>
      <c r="D33" s="59"/>
      <c r="E33" s="59"/>
      <c r="F33" s="59"/>
      <c r="G33" s="59"/>
      <c r="H33" s="59"/>
      <c r="I33" s="59"/>
      <c r="J33" s="59"/>
      <c r="K33" s="59"/>
      <c r="L33" s="59"/>
      <c r="M33" s="43"/>
    </row>
    <row r="34" spans="1:13" ht="19.5" customHeight="1" x14ac:dyDescent="0.75">
      <c r="A34" s="35"/>
      <c r="B34" s="42"/>
      <c r="C34" s="58" t="s">
        <v>47</v>
      </c>
      <c r="D34" s="59"/>
      <c r="E34" s="59"/>
      <c r="F34" s="59"/>
      <c r="G34" s="59"/>
      <c r="H34" s="59"/>
      <c r="I34" s="59"/>
      <c r="J34" s="59"/>
      <c r="K34" s="59"/>
      <c r="L34" s="59"/>
      <c r="M34" s="43"/>
    </row>
    <row r="35" spans="1:13" ht="19.5" customHeight="1" x14ac:dyDescent="0.75">
      <c r="A35" s="35"/>
      <c r="B35" s="42"/>
      <c r="C35" s="58" t="s">
        <v>48</v>
      </c>
      <c r="D35" s="59"/>
      <c r="E35" s="59"/>
      <c r="F35" s="59"/>
      <c r="G35" s="59"/>
      <c r="H35" s="59"/>
      <c r="I35" s="59"/>
      <c r="J35" s="59"/>
      <c r="K35" s="59"/>
      <c r="L35" s="59"/>
      <c r="M35" s="43"/>
    </row>
    <row r="36" spans="1:13" ht="19.5" customHeight="1" x14ac:dyDescent="0.75">
      <c r="A36" s="35"/>
      <c r="B36" s="42"/>
      <c r="C36" s="58" t="s">
        <v>49</v>
      </c>
      <c r="D36" s="59"/>
      <c r="E36" s="59"/>
      <c r="F36" s="59"/>
      <c r="G36" s="59"/>
      <c r="H36" s="59"/>
      <c r="I36" s="59"/>
      <c r="J36" s="59"/>
      <c r="K36" s="59"/>
      <c r="L36" s="59"/>
      <c r="M36" s="43"/>
    </row>
    <row r="37" spans="1:13" ht="19.5" customHeight="1" x14ac:dyDescent="0.75">
      <c r="A37" s="35"/>
      <c r="B37" s="42"/>
      <c r="C37" s="58"/>
      <c r="D37" s="59"/>
      <c r="E37" s="59"/>
      <c r="F37" s="59"/>
      <c r="G37" s="59"/>
      <c r="H37" s="59"/>
      <c r="I37" s="59"/>
      <c r="J37" s="59"/>
      <c r="K37" s="59"/>
      <c r="L37" s="59"/>
      <c r="M37" s="43"/>
    </row>
    <row r="38" spans="1:13" ht="19.5" customHeight="1" x14ac:dyDescent="0.75">
      <c r="A38" s="35"/>
      <c r="B38" s="42"/>
      <c r="C38" s="58" t="s">
        <v>39</v>
      </c>
      <c r="D38" s="59"/>
      <c r="E38" s="59"/>
      <c r="F38" s="59"/>
      <c r="G38" s="59"/>
      <c r="H38" s="59"/>
      <c r="I38" s="59"/>
      <c r="J38" s="59"/>
      <c r="K38" s="59"/>
      <c r="L38" s="59"/>
      <c r="M38" s="43"/>
    </row>
    <row r="39" spans="1:13" ht="19.5" customHeight="1" thickBot="1" x14ac:dyDescent="0.8">
      <c r="A39" s="35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2" t="s">
        <v>50</v>
      </c>
    </row>
    <row r="40" spans="1:13" ht="19.5" customHeight="1" thickTop="1" x14ac:dyDescent="0.7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</sheetData>
  <hyperlinks>
    <hyperlink ref="C38" r:id="rId1" xr:uid="{983F774C-1F47-48F1-AD8A-443C38249CE6}"/>
    <hyperlink ref="C15" location="'Comps Table'!A1" tooltip="Comps Table" display="Comps Table" xr:uid="{939CA0DC-3C67-4C6A-80F3-13B3CA247C5F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015625" defaultRowHeight="14.1" x14ac:dyDescent="0.5"/>
  <cols>
    <col min="1" max="1" width="9.1015625" style="1"/>
    <col min="2" max="2" width="26.89453125" style="1" customWidth="1"/>
    <col min="3" max="3" width="9.1015625" style="1"/>
    <col min="4" max="4" width="12" style="1" customWidth="1"/>
    <col min="5" max="5" width="10.68359375" style="1" customWidth="1"/>
    <col min="6" max="6" width="2" style="1" customWidth="1"/>
    <col min="7" max="7" width="9.1015625" style="1"/>
    <col min="8" max="8" width="9.89453125" style="1" customWidth="1"/>
    <col min="9" max="9" width="9.1015625" style="1"/>
    <col min="10" max="10" width="10" style="1" customWidth="1"/>
    <col min="11" max="11" width="2" style="1" customWidth="1"/>
    <col min="12" max="12" width="9.41796875" style="1" customWidth="1"/>
    <col min="13" max="13" width="10.89453125" style="1" customWidth="1"/>
    <col min="14" max="14" width="10.41796875" style="1" customWidth="1"/>
    <col min="15" max="15" width="10.1015625" style="1" customWidth="1"/>
    <col min="16" max="16" width="1" style="1" customWidth="1"/>
    <col min="17" max="16384" width="9.1015625" style="1"/>
  </cols>
  <sheetData>
    <row r="1" spans="1:17" customFormat="1" ht="55" customHeight="1" x14ac:dyDescent="0.8">
      <c r="B1" s="4"/>
      <c r="C1" s="5"/>
      <c r="D1" s="5"/>
      <c r="E1" s="6"/>
      <c r="F1" s="6"/>
      <c r="G1" s="6"/>
      <c r="H1" s="13"/>
      <c r="I1" s="13"/>
      <c r="J1" s="13"/>
      <c r="K1" s="14"/>
      <c r="L1" s="14"/>
      <c r="M1" s="14"/>
      <c r="N1" s="14"/>
      <c r="O1" s="14"/>
      <c r="P1" s="14"/>
    </row>
    <row r="2" spans="1:17" customFormat="1" ht="14.4" x14ac:dyDescent="0.55000000000000004"/>
    <row r="3" spans="1:17" ht="20.399999999999999" x14ac:dyDescent="0.8">
      <c r="A3"/>
      <c r="B3" s="15" t="s">
        <v>38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2"/>
    </row>
    <row r="5" spans="1:17" ht="21" customHeight="1" x14ac:dyDescent="0.5">
      <c r="B5" s="16"/>
      <c r="C5" s="24" t="s">
        <v>11</v>
      </c>
      <c r="D5" s="25"/>
      <c r="E5" s="25"/>
      <c r="F5" s="16"/>
      <c r="G5" s="24" t="s">
        <v>12</v>
      </c>
      <c r="H5" s="25"/>
      <c r="I5" s="25"/>
      <c r="J5" s="24"/>
      <c r="K5" s="16"/>
      <c r="L5" s="24" t="s">
        <v>13</v>
      </c>
      <c r="M5" s="25"/>
      <c r="N5" s="25"/>
      <c r="O5" s="24"/>
      <c r="P5" s="17"/>
    </row>
    <row r="6" spans="1:17" ht="16.5" customHeight="1" x14ac:dyDescent="0.5">
      <c r="B6" s="18"/>
      <c r="C6" s="26" t="s">
        <v>1</v>
      </c>
      <c r="D6" s="26" t="s">
        <v>2</v>
      </c>
      <c r="E6" s="26" t="s">
        <v>37</v>
      </c>
      <c r="F6" s="19"/>
      <c r="G6" s="26" t="s">
        <v>3</v>
      </c>
      <c r="H6" s="26" t="s">
        <v>4</v>
      </c>
      <c r="I6" s="26" t="s">
        <v>5</v>
      </c>
      <c r="J6" s="26" t="s">
        <v>6</v>
      </c>
      <c r="K6" s="20"/>
      <c r="L6" s="26" t="s">
        <v>7</v>
      </c>
      <c r="M6" s="26" t="s">
        <v>8</v>
      </c>
      <c r="N6" s="26" t="s">
        <v>9</v>
      </c>
      <c r="O6" s="26" t="s">
        <v>10</v>
      </c>
      <c r="P6" s="21"/>
    </row>
    <row r="7" spans="1:17" ht="14.25" customHeight="1" x14ac:dyDescent="0.5">
      <c r="B7" s="18" t="s">
        <v>0</v>
      </c>
      <c r="C7" s="22" t="s">
        <v>16</v>
      </c>
      <c r="D7" s="22" t="s">
        <v>42</v>
      </c>
      <c r="E7" s="22" t="s">
        <v>42</v>
      </c>
      <c r="F7" s="19"/>
      <c r="G7" s="22" t="s">
        <v>42</v>
      </c>
      <c r="H7" s="22" t="s">
        <v>42</v>
      </c>
      <c r="I7" s="22" t="s">
        <v>42</v>
      </c>
      <c r="J7" s="22" t="s">
        <v>42</v>
      </c>
      <c r="K7" s="20"/>
      <c r="L7" s="22" t="s">
        <v>17</v>
      </c>
      <c r="M7" s="22" t="s">
        <v>17</v>
      </c>
      <c r="N7" s="22" t="s">
        <v>17</v>
      </c>
      <c r="O7" s="22" t="s">
        <v>17</v>
      </c>
      <c r="P7" s="23"/>
    </row>
    <row r="8" spans="1:17" ht="21" customHeight="1" x14ac:dyDescent="0.5">
      <c r="B8" s="2" t="s">
        <v>32</v>
      </c>
      <c r="C8" s="9">
        <v>38.14</v>
      </c>
      <c r="D8" s="10">
        <v>168040.75902</v>
      </c>
      <c r="E8" s="10">
        <v>185121.75902</v>
      </c>
      <c r="F8" s="7"/>
      <c r="G8" s="10">
        <v>46854</v>
      </c>
      <c r="H8" s="10">
        <v>13104</v>
      </c>
      <c r="I8" s="10">
        <v>11127</v>
      </c>
      <c r="J8" s="10">
        <v>7380.5</v>
      </c>
      <c r="K8" s="2"/>
      <c r="L8" s="3">
        <f>E8/G8</f>
        <v>3.9510342557732532</v>
      </c>
      <c r="M8" s="3">
        <f>E8/H8</f>
        <v>14.127118362332112</v>
      </c>
      <c r="N8" s="3">
        <f>E8/I8</f>
        <v>16.637167162757258</v>
      </c>
      <c r="O8" s="3">
        <f>D8/J8</f>
        <v>22.76820798319897</v>
      </c>
    </row>
    <row r="9" spans="1:17" ht="21" customHeight="1" x14ac:dyDescent="0.5">
      <c r="B9" s="2" t="s">
        <v>33</v>
      </c>
      <c r="C9" s="9">
        <v>81.37</v>
      </c>
      <c r="D9" s="10">
        <v>123883.05842</v>
      </c>
      <c r="E9" s="10">
        <v>143824.05841999999</v>
      </c>
      <c r="F9" s="7"/>
      <c r="G9" s="10">
        <v>66415</v>
      </c>
      <c r="H9" s="10">
        <v>12344</v>
      </c>
      <c r="I9" s="10">
        <v>9878</v>
      </c>
      <c r="J9" s="10">
        <v>5618</v>
      </c>
      <c r="K9" s="2"/>
      <c r="L9" s="3">
        <f t="shared" ref="L9:L12" si="0">E9/G9</f>
        <v>2.1655357738462695</v>
      </c>
      <c r="M9" s="3">
        <f t="shared" ref="M9:M12" si="1">E9/H9</f>
        <v>11.651333313350614</v>
      </c>
      <c r="N9" s="3">
        <f t="shared" ref="N9:N12" si="2">E9/I9</f>
        <v>14.560038309374367</v>
      </c>
      <c r="O9" s="3">
        <f t="shared" ref="O9:O12" si="3">D9/J9</f>
        <v>22.051096194375223</v>
      </c>
    </row>
    <row r="10" spans="1:17" ht="21" customHeight="1" x14ac:dyDescent="0.5">
      <c r="B10" s="2" t="s">
        <v>34</v>
      </c>
      <c r="C10" s="9">
        <v>52.31</v>
      </c>
      <c r="D10" s="10">
        <v>10325.889380000001</v>
      </c>
      <c r="E10" s="10">
        <v>12763.889380000001</v>
      </c>
      <c r="F10" s="7"/>
      <c r="G10" s="10">
        <v>5997</v>
      </c>
      <c r="H10" s="10">
        <v>1319</v>
      </c>
      <c r="I10" s="10">
        <v>1103</v>
      </c>
      <c r="J10" s="10">
        <v>620</v>
      </c>
      <c r="K10" s="2"/>
      <c r="L10" s="3">
        <f t="shared" si="0"/>
        <v>2.1283790862097716</v>
      </c>
      <c r="M10" s="3">
        <f t="shared" si="1"/>
        <v>9.6769441849886277</v>
      </c>
      <c r="N10" s="3">
        <f t="shared" si="2"/>
        <v>11.571975865820489</v>
      </c>
      <c r="O10" s="3">
        <f t="shared" si="3"/>
        <v>16.654660290322582</v>
      </c>
    </row>
    <row r="11" spans="1:17" ht="21" customHeight="1" x14ac:dyDescent="0.5">
      <c r="B11" s="2" t="s">
        <v>35</v>
      </c>
      <c r="C11" s="9">
        <v>69.62</v>
      </c>
      <c r="D11" s="10">
        <v>11617.97674</v>
      </c>
      <c r="E11" s="10">
        <v>11004.380740000001</v>
      </c>
      <c r="F11" s="7"/>
      <c r="G11" s="10">
        <v>2246.4279999999999</v>
      </c>
      <c r="H11" s="10">
        <v>606.47799999999995</v>
      </c>
      <c r="I11" s="10">
        <v>583.71600000000001</v>
      </c>
      <c r="J11" s="10">
        <v>357.48687999999999</v>
      </c>
      <c r="K11" s="2"/>
      <c r="L11" s="3">
        <f t="shared" si="0"/>
        <v>4.8986127042576042</v>
      </c>
      <c r="M11" s="3">
        <f t="shared" si="1"/>
        <v>18.144731944110095</v>
      </c>
      <c r="N11" s="3">
        <f t="shared" si="2"/>
        <v>18.852285597790708</v>
      </c>
      <c r="O11" s="3">
        <f t="shared" si="3"/>
        <v>32.499029726629409</v>
      </c>
    </row>
    <row r="12" spans="1:17" ht="21" customHeight="1" x14ac:dyDescent="0.5">
      <c r="B12" s="2" t="s">
        <v>36</v>
      </c>
      <c r="C12" s="9">
        <v>20.81</v>
      </c>
      <c r="D12" s="10">
        <v>964.18973000000005</v>
      </c>
      <c r="E12" s="10">
        <v>967.52472999999998</v>
      </c>
      <c r="F12" s="7"/>
      <c r="G12" s="10">
        <v>644.66</v>
      </c>
      <c r="H12" s="10">
        <v>77.614999999999995</v>
      </c>
      <c r="I12" s="10">
        <v>66.138999999999996</v>
      </c>
      <c r="J12" s="10">
        <v>40.990630000000003</v>
      </c>
      <c r="K12" s="2"/>
      <c r="L12" s="3">
        <f t="shared" si="0"/>
        <v>1.5008294760028542</v>
      </c>
      <c r="M12" s="3">
        <f t="shared" si="1"/>
        <v>12.465692585196161</v>
      </c>
      <c r="N12" s="3">
        <f t="shared" si="2"/>
        <v>14.628656768321264</v>
      </c>
      <c r="O12" s="3">
        <f t="shared" si="3"/>
        <v>23.522198365821652</v>
      </c>
    </row>
    <row r="13" spans="1:17" ht="16.5" customHeight="1" x14ac:dyDescent="0.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s="11" customFormat="1" ht="21" customHeight="1" x14ac:dyDescent="0.5">
      <c r="B14" s="31" t="s">
        <v>14</v>
      </c>
      <c r="C14" s="27"/>
      <c r="D14" s="27"/>
      <c r="E14" s="27"/>
      <c r="F14" s="27"/>
      <c r="G14" s="27"/>
      <c r="H14" s="27"/>
      <c r="I14" s="27"/>
      <c r="J14" s="27"/>
      <c r="K14" s="27"/>
      <c r="L14" s="28">
        <f>AVERAGE(L8:L12)</f>
        <v>2.9288782592179503</v>
      </c>
      <c r="M14" s="28">
        <f t="shared" ref="M14:O14" si="4">AVERAGE(M8:M12)</f>
        <v>13.213164077995524</v>
      </c>
      <c r="N14" s="28">
        <f t="shared" si="4"/>
        <v>15.250024740812815</v>
      </c>
      <c r="O14" s="33">
        <f t="shared" si="4"/>
        <v>23.499038512069568</v>
      </c>
    </row>
    <row r="15" spans="1:17" s="11" customFormat="1" ht="21" customHeight="1" x14ac:dyDescent="0.5">
      <c r="B15" s="32" t="s">
        <v>15</v>
      </c>
      <c r="C15" s="29"/>
      <c r="D15" s="29"/>
      <c r="E15" s="29"/>
      <c r="F15" s="29"/>
      <c r="G15" s="29"/>
      <c r="H15" s="29"/>
      <c r="I15" s="29"/>
      <c r="J15" s="29"/>
      <c r="K15" s="29"/>
      <c r="L15" s="30">
        <f>MEDIAN(L8:L12)</f>
        <v>2.1655357738462695</v>
      </c>
      <c r="M15" s="30">
        <f t="shared" ref="M15:O15" si="5">MEDIAN(M8:M12)</f>
        <v>12.465692585196161</v>
      </c>
      <c r="N15" s="30">
        <f t="shared" si="5"/>
        <v>14.628656768321264</v>
      </c>
      <c r="O15" s="34">
        <f t="shared" si="5"/>
        <v>22.76820798319897</v>
      </c>
    </row>
  </sheetData>
  <printOptions horizontalCentered="1"/>
  <pageMargins left="0.3" right="0.3" top="0.3" bottom="0.3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Comps Table</vt:lpstr>
      <vt:lpstr>'Comps Table'!Print_Area</vt:lpstr>
    </vt:vector>
  </TitlesOfParts>
  <Company>Goldcorp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Vipond</dc:creator>
  <cp:lastModifiedBy>Corporate Finance Institute</cp:lastModifiedBy>
  <cp:lastPrinted>2023-04-12T15:25:56Z</cp:lastPrinted>
  <dcterms:created xsi:type="dcterms:W3CDTF">2014-03-20T00:13:16Z</dcterms:created>
  <dcterms:modified xsi:type="dcterms:W3CDTF">2023-04-12T15:26:57Z</dcterms:modified>
</cp:coreProperties>
</file>