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F6280C7C-42FA-479C-B9A8-F88A6BBDBBD6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Dilutio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Dilution!$B$2:$I$20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E9" i="1"/>
  <c r="I19" i="1"/>
  <c r="I18" i="1"/>
  <c r="F19" i="1"/>
  <c r="F18" i="1"/>
  <c r="E17" i="1"/>
  <c r="F17" i="1" s="1"/>
  <c r="I17" i="1" s="1"/>
  <c r="E16" i="1"/>
  <c r="F16" i="1" s="1"/>
  <c r="E15" i="1"/>
  <c r="F15" i="1" s="1"/>
  <c r="D9" i="1"/>
  <c r="I16" i="1" l="1"/>
  <c r="G16" i="1"/>
  <c r="I15" i="1"/>
  <c r="I20" i="1" s="1"/>
  <c r="E8" i="1" s="1"/>
  <c r="G15" i="1"/>
  <c r="E7" i="1" l="1"/>
</calcChain>
</file>

<file path=xl/sharedStrings.xml><?xml version="1.0" encoding="utf-8"?>
<sst xmlns="http://schemas.openxmlformats.org/spreadsheetml/2006/main" count="43" uniqueCount="33">
  <si>
    <t>Dilution</t>
  </si>
  <si>
    <t>Equity Value Calculation</t>
  </si>
  <si>
    <t>Basic</t>
  </si>
  <si>
    <t>Diluted</t>
  </si>
  <si>
    <t>Share Price</t>
  </si>
  <si>
    <t>Shares Outstanding</t>
  </si>
  <si>
    <t>Market Value of Equity</t>
  </si>
  <si>
    <t xml:space="preserve">Diluted Shares Calculation </t>
  </si>
  <si>
    <t xml:space="preserve">Category </t>
  </si>
  <si>
    <t>Number</t>
  </si>
  <si>
    <t>Exercise/
Conversion Price</t>
  </si>
  <si>
    <t>ITM?</t>
  </si>
  <si>
    <t xml:space="preserve">Shares Issued </t>
  </si>
  <si>
    <t xml:space="preserve">Cash 
Received </t>
  </si>
  <si>
    <t xml:space="preserve">Buyback </t>
  </si>
  <si>
    <t xml:space="preserve">Dilution </t>
  </si>
  <si>
    <t xml:space="preserve">Options </t>
  </si>
  <si>
    <t>Warrants</t>
  </si>
  <si>
    <t>Convertible Bonds</t>
  </si>
  <si>
    <t>NA</t>
  </si>
  <si>
    <t>RSU's</t>
  </si>
  <si>
    <t>Performance Shares</t>
  </si>
  <si>
    <t>https://corporatefinanceinstitute.com/</t>
  </si>
  <si>
    <t>Strictly Confidential</t>
  </si>
  <si>
    <t>Dilution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</si>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</sst>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7" formatCode="0.0"/>
    <numFmt numFmtId="169" formatCode="_(* #,##0_);_(* \(#,##0\);_(* &quot;-&quot;??_);_(@_)"/>
    <numFmt numFmtId="170" formatCode="_(#,##0_);\(#,##0\);_(&quot;–&quot;_);_(@_)"/>
    <numFmt numFmtId="171" formatCode="_(#,##0.0_);\(#,##0.0\);_(&quot;–&quot;_);_(@_)"/>
    <numFmt numFmtId="173" formatCode="_(&quot;$&quot;#,##0.0_);\(&quot;$&quot;#,##0.0\);_(&quot;–&quot;_);_(@_)"/>
    <numFmt numFmtId="174" formatCode="_(&quot;$&quot;#,##0.00_);\(&quot;$&quot;#,##0.00\);_(&quot;–&quot;_);_(@_)"/>
    <numFmt numFmtId="175" formatCode="_(#,##0_)_%;\(#,##0\)_%;_(&quot;–&quot;_)_%;_(@_)_%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4"/>
      <color rgb="FF3271D2"/>
      <name val="Open Sans"/>
      <family val="2"/>
    </font>
    <font>
      <sz val="11"/>
      <color theme="1"/>
      <name val="Open Sans"/>
      <family val="2"/>
    </font>
    <font>
      <sz val="10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7" fillId="0" borderId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7" fontId="5" fillId="0" borderId="0" xfId="0" applyNumberFormat="1" applyFont="1"/>
    <xf numFmtId="0" fontId="2" fillId="0" borderId="0" xfId="4"/>
    <xf numFmtId="0" fontId="6" fillId="0" borderId="1" xfId="0" applyFont="1" applyBorder="1" applyAlignment="1">
      <alignment horizontal="center"/>
    </xf>
    <xf numFmtId="164" fontId="10" fillId="3" borderId="0" xfId="1" applyNumberFormat="1" applyFont="1" applyFill="1"/>
    <xf numFmtId="164" fontId="11" fillId="3" borderId="0" xfId="1" applyNumberFormat="1" applyFont="1" applyFill="1"/>
    <xf numFmtId="164" fontId="11" fillId="3" borderId="0" xfId="1" applyNumberFormat="1" applyFont="1" applyFill="1" applyAlignment="1">
      <alignment horizontal="center"/>
    </xf>
    <xf numFmtId="164" fontId="11" fillId="0" borderId="0" xfId="1" applyNumberFormat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0" fontId="12" fillId="4" borderId="0" xfId="6" applyFont="1" applyFill="1" applyAlignment="1">
      <alignment vertical="center"/>
    </xf>
    <xf numFmtId="167" fontId="5" fillId="0" borderId="0" xfId="0" applyNumberFormat="1" applyFont="1" applyFill="1" applyAlignment="1">
      <alignment horizontal="right"/>
    </xf>
    <xf numFmtId="167" fontId="5" fillId="0" borderId="1" xfId="0" applyNumberFormat="1" applyFont="1" applyFill="1" applyBorder="1" applyAlignment="1">
      <alignment horizontal="right"/>
    </xf>
    <xf numFmtId="0" fontId="1" fillId="0" borderId="0" xfId="0" applyFont="1"/>
    <xf numFmtId="169" fontId="1" fillId="0" borderId="0" xfId="1" applyNumberFormat="1" applyFont="1" applyFill="1" applyBorder="1"/>
    <xf numFmtId="0" fontId="14" fillId="0" borderId="0" xfId="0" applyFont="1" applyAlignment="1">
      <alignment horizontal="right"/>
    </xf>
    <xf numFmtId="170" fontId="14" fillId="0" borderId="0" xfId="0" applyNumberFormat="1" applyFont="1" applyAlignment="1">
      <alignment horizontal="right"/>
    </xf>
    <xf numFmtId="170" fontId="5" fillId="0" borderId="0" xfId="2" applyNumberFormat="1" applyFont="1" applyFill="1" applyBorder="1" applyAlignment="1">
      <alignment horizontal="right"/>
    </xf>
    <xf numFmtId="174" fontId="14" fillId="0" borderId="0" xfId="2" applyNumberFormat="1" applyFont="1" applyFill="1" applyBorder="1" applyAlignment="1">
      <alignment horizontal="right"/>
    </xf>
    <xf numFmtId="174" fontId="5" fillId="0" borderId="0" xfId="2" applyNumberFormat="1" applyFont="1" applyFill="1" applyBorder="1" applyAlignment="1">
      <alignment horizontal="right"/>
    </xf>
    <xf numFmtId="171" fontId="14" fillId="0" borderId="0" xfId="1" applyNumberFormat="1" applyFont="1" applyFill="1" applyBorder="1" applyAlignment="1">
      <alignment horizontal="right"/>
    </xf>
    <xf numFmtId="171" fontId="5" fillId="0" borderId="0" xfId="1" applyNumberFormat="1" applyFont="1" applyFill="1" applyBorder="1" applyAlignment="1">
      <alignment horizontal="right"/>
    </xf>
    <xf numFmtId="173" fontId="6" fillId="0" borderId="2" xfId="2" applyNumberFormat="1" applyFont="1" applyFill="1" applyBorder="1" applyAlignment="1">
      <alignment horizontal="right"/>
    </xf>
    <xf numFmtId="173" fontId="6" fillId="0" borderId="2" xfId="0" applyNumberFormat="1" applyFont="1" applyBorder="1"/>
    <xf numFmtId="171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0" fontId="13" fillId="0" borderId="0" xfId="4" applyFont="1"/>
    <xf numFmtId="0" fontId="13" fillId="3" borderId="4" xfId="4" applyFont="1" applyFill="1" applyBorder="1"/>
    <xf numFmtId="0" fontId="13" fillId="3" borderId="5" xfId="4" applyFont="1" applyFill="1" applyBorder="1"/>
    <xf numFmtId="0" fontId="13" fillId="3" borderId="6" xfId="4" applyFont="1" applyFill="1" applyBorder="1"/>
    <xf numFmtId="0" fontId="13" fillId="3" borderId="7" xfId="4" applyFont="1" applyFill="1" applyBorder="1"/>
    <xf numFmtId="0" fontId="13" fillId="3" borderId="0" xfId="4" applyFont="1" applyFill="1"/>
    <xf numFmtId="0" fontId="13" fillId="3" borderId="8" xfId="4" applyFont="1" applyFill="1" applyBorder="1"/>
    <xf numFmtId="0" fontId="13" fillId="0" borderId="7" xfId="4" applyFont="1" applyBorder="1"/>
    <xf numFmtId="0" fontId="13" fillId="0" borderId="8" xfId="4" applyFont="1" applyBorder="1"/>
    <xf numFmtId="0" fontId="15" fillId="0" borderId="0" xfId="4" applyFont="1" applyProtection="1">
      <protection locked="0"/>
    </xf>
    <xf numFmtId="0" fontId="16" fillId="0" borderId="0" xfId="4" applyFont="1" applyAlignment="1">
      <alignment horizontal="right"/>
    </xf>
    <xf numFmtId="0" fontId="13" fillId="0" borderId="0" xfId="4" applyFont="1" applyProtection="1">
      <protection locked="0"/>
    </xf>
    <xf numFmtId="0" fontId="17" fillId="0" borderId="0" xfId="4" applyFont="1"/>
    <xf numFmtId="0" fontId="16" fillId="0" borderId="9" xfId="4" applyFont="1" applyBorder="1" applyProtection="1">
      <protection locked="0"/>
    </xf>
    <xf numFmtId="0" fontId="1" fillId="0" borderId="0" xfId="4" applyFont="1"/>
    <xf numFmtId="175" fontId="19" fillId="0" borderId="0" xfId="7" applyNumberFormat="1" applyFont="1" applyFill="1" applyBorder="1" applyProtection="1">
      <protection locked="0"/>
    </xf>
    <xf numFmtId="175" fontId="20" fillId="0" borderId="0" xfId="5" applyNumberFormat="1" applyFont="1" applyFill="1" applyBorder="1" applyProtection="1">
      <protection locked="0"/>
    </xf>
    <xf numFmtId="0" fontId="21" fillId="0" borderId="0" xfId="5" applyFont="1" applyFill="1" applyBorder="1" applyProtection="1">
      <protection locked="0"/>
    </xf>
    <xf numFmtId="175" fontId="11" fillId="0" borderId="0" xfId="4" applyNumberFormat="1" applyFont="1"/>
    <xf numFmtId="175" fontId="8" fillId="0" borderId="0" xfId="5" applyNumberFormat="1" applyFill="1" applyBorder="1"/>
    <xf numFmtId="0" fontId="1" fillId="0" borderId="0" xfId="5" applyFont="1" applyFill="1" applyBorder="1"/>
    <xf numFmtId="0" fontId="22" fillId="5" borderId="0" xfId="4" applyFont="1" applyFill="1"/>
    <xf numFmtId="0" fontId="1" fillId="5" borderId="0" xfId="4" applyFont="1" applyFill="1"/>
    <xf numFmtId="175" fontId="23" fillId="5" borderId="0" xfId="4" applyNumberFormat="1" applyFont="1" applyFill="1"/>
    <xf numFmtId="0" fontId="9" fillId="5" borderId="0" xfId="4" applyFont="1" applyFill="1"/>
    <xf numFmtId="0" fontId="13" fillId="0" borderId="10" xfId="4" applyFont="1" applyBorder="1"/>
    <xf numFmtId="0" fontId="13" fillId="0" borderId="11" xfId="4" applyFont="1" applyBorder="1"/>
    <xf numFmtId="0" fontId="13" fillId="0" borderId="12" xfId="4" applyFont="1" applyBorder="1"/>
  </cellXfs>
  <cellStyles count="8">
    <cellStyle name="Comma" xfId="1" builtinId="3"/>
    <cellStyle name="Currency" xfId="2" builtinId="4"/>
    <cellStyle name="Hyperlink 2" xfId="7" xr:uid="{B15A2D82-5D12-4DD4-ABAB-69415C18B198}"/>
    <cellStyle name="Hyperlink 2 2" xfId="5" xr:uid="{022B0D2C-F194-465A-ADCE-A7BB78E15788}"/>
    <cellStyle name="Hyperlink 3" xfId="3" xr:uid="{00000000-0005-0000-0000-000002000000}"/>
    <cellStyle name="Normal" xfId="0" builtinId="0"/>
    <cellStyle name="Normal 2" xfId="6" xr:uid="{F56D8721-658A-48BC-91F8-EF1E73DF33BB}"/>
    <cellStyle name="Normal 2 2 2" xfId="4" xr:uid="{0410B0AE-C8DD-4C63-AD9C-0E43F4E73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4B3D5-0147-48B5-8B7C-335654125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A23C93-F0C1-44FD-8A32-6A5F9B62C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215087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65D93-A0E0-4A52-8CCB-D7248E7D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</xdr:colOff>
      <xdr:row>0</xdr:row>
      <xdr:rowOff>171983</xdr:rowOff>
    </xdr:from>
    <xdr:to>
      <xdr:col>8</xdr:col>
      <xdr:colOff>813967</xdr:colOff>
      <xdr:row>0</xdr:row>
      <xdr:rowOff>634655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4C573B-4A36-4BD0-ADF7-775C006ED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1380" y="17198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E709-7E36-40BF-8F47-5CCEDDC3C752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14" customWidth="1"/>
    <col min="2" max="2" width="4.83984375" style="14" customWidth="1"/>
    <col min="3" max="3" width="36.68359375" style="14" customWidth="1"/>
    <col min="4" max="11" width="10.68359375" style="14" customWidth="1"/>
    <col min="12" max="12" width="36.68359375" style="14" customWidth="1"/>
    <col min="13" max="13" width="4.83984375" style="14" customWidth="1"/>
    <col min="14" max="16384" width="8.83984375" style="14"/>
  </cols>
  <sheetData>
    <row r="1" spans="1:13" ht="19.5" customHeight="1" thickBot="1" x14ac:dyDescent="0.8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9.5" customHeight="1" thickTop="1" x14ac:dyDescent="0.75">
      <c r="A2" s="37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ht="19.5" customHeight="1" x14ac:dyDescent="0.75">
      <c r="A3" s="37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</row>
    <row r="4" spans="1:13" ht="19.5" customHeight="1" x14ac:dyDescent="0.75">
      <c r="A4" s="37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9.5" customHeight="1" x14ac:dyDescent="0.75">
      <c r="A5" s="37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</row>
    <row r="6" spans="1:13" ht="19.5" customHeight="1" x14ac:dyDescent="0.75">
      <c r="A6" s="37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3" ht="19.5" customHeight="1" x14ac:dyDescent="0.75">
      <c r="A7" s="37"/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</row>
    <row r="8" spans="1:13" ht="19.5" customHeight="1" x14ac:dyDescent="0.75">
      <c r="A8" s="37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</row>
    <row r="9" spans="1:13" ht="19.5" customHeight="1" x14ac:dyDescent="0.75">
      <c r="A9" s="37"/>
      <c r="B9" s="41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</row>
    <row r="10" spans="1:13" ht="19.5" customHeight="1" x14ac:dyDescent="0.75">
      <c r="A10" s="37"/>
      <c r="B10" s="44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45"/>
    </row>
    <row r="11" spans="1:13" ht="28.5" customHeight="1" x14ac:dyDescent="1.3">
      <c r="A11" s="37"/>
      <c r="B11" s="44"/>
      <c r="C11" s="46" t="s">
        <v>24</v>
      </c>
      <c r="D11" s="37"/>
      <c r="E11" s="37"/>
      <c r="F11" s="37"/>
      <c r="G11" s="37"/>
      <c r="H11" s="37"/>
      <c r="I11" s="37"/>
      <c r="J11" s="37"/>
      <c r="K11" s="37"/>
      <c r="L11" s="47" t="s">
        <v>23</v>
      </c>
      <c r="M11" s="45"/>
    </row>
    <row r="12" spans="1:13" ht="19.5" customHeight="1" x14ac:dyDescent="0.75">
      <c r="A12" s="37"/>
      <c r="B12" s="44"/>
      <c r="C12" s="48"/>
      <c r="D12" s="37"/>
      <c r="E12" s="37"/>
      <c r="F12" s="37"/>
      <c r="G12" s="37"/>
      <c r="H12" s="37"/>
      <c r="I12" s="37"/>
      <c r="J12" s="37"/>
      <c r="K12" s="49"/>
      <c r="L12" s="37"/>
      <c r="M12" s="45"/>
    </row>
    <row r="13" spans="1:13" ht="19.5" customHeight="1" x14ac:dyDescent="0.9">
      <c r="A13" s="37"/>
      <c r="B13" s="44"/>
      <c r="C13" s="50" t="s">
        <v>25</v>
      </c>
      <c r="D13" s="51"/>
      <c r="E13" s="51"/>
      <c r="F13" s="51"/>
      <c r="G13" s="51"/>
      <c r="H13" s="51"/>
      <c r="I13" s="51"/>
      <c r="J13" s="51"/>
      <c r="K13" s="51"/>
      <c r="L13" s="51"/>
      <c r="M13" s="45"/>
    </row>
    <row r="14" spans="1:13" ht="19.5" customHeight="1" x14ac:dyDescent="0.75">
      <c r="A14" s="37"/>
      <c r="B14" s="44"/>
      <c r="C14" s="37"/>
      <c r="D14" s="51"/>
      <c r="E14" s="51"/>
      <c r="F14" s="51"/>
      <c r="G14" s="51"/>
      <c r="H14" s="51"/>
      <c r="I14" s="51"/>
      <c r="J14" s="51"/>
      <c r="K14" s="51"/>
      <c r="L14" s="51"/>
      <c r="M14" s="45"/>
    </row>
    <row r="15" spans="1:13" ht="19.5" customHeight="1" x14ac:dyDescent="0.8">
      <c r="A15" s="37"/>
      <c r="B15" s="44"/>
      <c r="C15" s="52" t="s"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45"/>
    </row>
    <row r="16" spans="1:13" ht="19.5" customHeight="1" x14ac:dyDescent="0.8">
      <c r="A16" s="37"/>
      <c r="B16" s="44"/>
      <c r="C16" s="53"/>
      <c r="D16" s="51"/>
      <c r="E16" s="51"/>
      <c r="F16" s="51"/>
      <c r="G16" s="51"/>
      <c r="H16" s="51"/>
      <c r="I16" s="51"/>
      <c r="J16" s="51"/>
      <c r="K16" s="51"/>
      <c r="L16" s="51"/>
      <c r="M16" s="45"/>
    </row>
    <row r="17" spans="1:13" ht="19.5" customHeight="1" x14ac:dyDescent="0.8">
      <c r="A17" s="37"/>
      <c r="B17" s="44"/>
      <c r="C17" s="53"/>
      <c r="D17" s="51"/>
      <c r="E17" s="51"/>
      <c r="F17" s="51"/>
      <c r="G17" s="51"/>
      <c r="H17" s="51"/>
      <c r="I17" s="51"/>
      <c r="J17" s="51"/>
      <c r="K17" s="51"/>
      <c r="L17" s="51"/>
      <c r="M17" s="45"/>
    </row>
    <row r="18" spans="1:13" ht="19.5" customHeight="1" x14ac:dyDescent="0.8">
      <c r="A18" s="37"/>
      <c r="B18" s="44"/>
      <c r="C18" s="53"/>
      <c r="D18" s="51"/>
      <c r="E18" s="51"/>
      <c r="F18" s="51"/>
      <c r="G18" s="51"/>
      <c r="H18" s="51"/>
      <c r="I18" s="51"/>
      <c r="J18" s="51"/>
      <c r="K18" s="51"/>
      <c r="L18" s="51"/>
      <c r="M18" s="45"/>
    </row>
    <row r="19" spans="1:13" ht="19.5" customHeight="1" x14ac:dyDescent="0.8">
      <c r="A19" s="37"/>
      <c r="B19" s="44"/>
      <c r="C19" s="53"/>
      <c r="D19" s="51"/>
      <c r="E19" s="51"/>
      <c r="F19" s="51"/>
      <c r="G19" s="51"/>
      <c r="H19" s="51"/>
      <c r="I19" s="51"/>
      <c r="J19" s="51"/>
      <c r="K19" s="51"/>
      <c r="L19" s="51"/>
      <c r="M19" s="45"/>
    </row>
    <row r="20" spans="1:13" ht="19.5" customHeight="1" x14ac:dyDescent="0.8">
      <c r="A20" s="37"/>
      <c r="B20" s="44"/>
      <c r="C20" s="53"/>
      <c r="D20" s="51"/>
      <c r="E20" s="51"/>
      <c r="F20" s="51"/>
      <c r="G20" s="51"/>
      <c r="H20" s="51"/>
      <c r="I20" s="51"/>
      <c r="J20" s="51"/>
      <c r="K20" s="51"/>
      <c r="L20" s="51"/>
      <c r="M20" s="45"/>
    </row>
    <row r="21" spans="1:13" ht="19.5" customHeight="1" x14ac:dyDescent="0.75">
      <c r="A21" s="37"/>
      <c r="B21" s="44"/>
      <c r="C21" s="54"/>
      <c r="D21" s="51"/>
      <c r="E21" s="51"/>
      <c r="F21" s="51"/>
      <c r="G21" s="51"/>
      <c r="H21" s="51"/>
      <c r="I21" s="51"/>
      <c r="J21" s="51"/>
      <c r="K21" s="51"/>
      <c r="L21" s="51"/>
      <c r="M21" s="45"/>
    </row>
    <row r="22" spans="1:13" ht="19.5" customHeight="1" x14ac:dyDescent="0.75">
      <c r="A22" s="37"/>
      <c r="B22" s="44"/>
      <c r="C22" s="54"/>
      <c r="D22" s="51"/>
      <c r="E22" s="51"/>
      <c r="F22" s="51"/>
      <c r="G22" s="51"/>
      <c r="H22" s="51"/>
      <c r="I22" s="51"/>
      <c r="J22" s="51"/>
      <c r="K22" s="51"/>
      <c r="L22" s="51"/>
      <c r="M22" s="45"/>
    </row>
    <row r="23" spans="1:13" ht="19.5" customHeight="1" x14ac:dyDescent="0.75">
      <c r="A23" s="37"/>
      <c r="B23" s="44"/>
      <c r="C23" s="54"/>
      <c r="D23" s="51"/>
      <c r="E23" s="51"/>
      <c r="F23" s="51"/>
      <c r="G23" s="51"/>
      <c r="H23" s="51"/>
      <c r="I23" s="51"/>
      <c r="J23" s="51"/>
      <c r="K23" s="51"/>
      <c r="L23" s="51"/>
      <c r="M23" s="45"/>
    </row>
    <row r="24" spans="1:13" ht="19.5" customHeight="1" x14ac:dyDescent="0.75">
      <c r="A24" s="37"/>
      <c r="B24" s="44"/>
      <c r="C24" s="54"/>
      <c r="D24" s="51"/>
      <c r="E24" s="51"/>
      <c r="F24" s="51"/>
      <c r="G24" s="51"/>
      <c r="H24" s="51"/>
      <c r="I24" s="51"/>
      <c r="J24" s="51"/>
      <c r="K24" s="51"/>
      <c r="L24" s="51"/>
      <c r="M24" s="45"/>
    </row>
    <row r="25" spans="1:13" ht="19.5" customHeight="1" x14ac:dyDescent="0.75">
      <c r="A25" s="37"/>
      <c r="B25" s="44"/>
      <c r="C25" s="54"/>
      <c r="D25" s="51"/>
      <c r="E25" s="51"/>
      <c r="F25" s="51"/>
      <c r="G25" s="51"/>
      <c r="H25" s="51"/>
      <c r="I25" s="51"/>
      <c r="J25" s="51"/>
      <c r="K25" s="51"/>
      <c r="L25" s="51"/>
      <c r="M25" s="45"/>
    </row>
    <row r="26" spans="1:13" ht="19.5" customHeight="1" x14ac:dyDescent="0.8">
      <c r="A26" s="37"/>
      <c r="B26" s="44"/>
      <c r="C26" s="55"/>
      <c r="D26" s="51"/>
      <c r="E26" s="51"/>
      <c r="F26" s="51"/>
      <c r="G26" s="51"/>
      <c r="H26" s="51"/>
      <c r="I26" s="51"/>
      <c r="J26" s="51"/>
      <c r="K26" s="51"/>
      <c r="L26" s="51"/>
      <c r="M26" s="45"/>
    </row>
    <row r="27" spans="1:13" ht="19.5" customHeight="1" x14ac:dyDescent="0.8">
      <c r="A27" s="37"/>
      <c r="B27" s="44"/>
      <c r="C27" s="55"/>
      <c r="D27" s="51"/>
      <c r="E27" s="51"/>
      <c r="F27" s="51"/>
      <c r="G27" s="51"/>
      <c r="H27" s="51"/>
      <c r="I27" s="51"/>
      <c r="J27" s="51"/>
      <c r="K27" s="51"/>
      <c r="L27" s="51"/>
      <c r="M27" s="45"/>
    </row>
    <row r="28" spans="1:13" ht="19.5" customHeight="1" x14ac:dyDescent="0.75">
      <c r="A28" s="37"/>
      <c r="B28" s="44"/>
      <c r="C28" s="56"/>
      <c r="D28" s="51"/>
      <c r="E28" s="51"/>
      <c r="F28" s="51"/>
      <c r="G28" s="51"/>
      <c r="H28" s="51"/>
      <c r="I28" s="51"/>
      <c r="J28" s="51"/>
      <c r="K28" s="51"/>
      <c r="L28" s="51"/>
      <c r="M28" s="45"/>
    </row>
    <row r="29" spans="1:13" ht="19.5" customHeight="1" x14ac:dyDescent="0.75">
      <c r="A29" s="37"/>
      <c r="B29" s="44"/>
      <c r="C29" s="57"/>
      <c r="D29" s="51"/>
      <c r="E29" s="51"/>
      <c r="F29" s="51"/>
      <c r="G29" s="51"/>
      <c r="H29" s="51"/>
      <c r="I29" s="51"/>
      <c r="J29" s="51"/>
      <c r="K29" s="51"/>
      <c r="L29" s="51"/>
      <c r="M29" s="45"/>
    </row>
    <row r="30" spans="1:13" ht="19.5" customHeight="1" x14ac:dyDescent="0.75">
      <c r="A30" s="37"/>
      <c r="B30" s="44"/>
      <c r="C30" s="57"/>
      <c r="D30" s="51"/>
      <c r="E30" s="51"/>
      <c r="F30" s="51"/>
      <c r="G30" s="51"/>
      <c r="H30" s="51"/>
      <c r="I30" s="51"/>
      <c r="J30" s="51"/>
      <c r="K30" s="51"/>
      <c r="L30" s="51"/>
      <c r="M30" s="45"/>
    </row>
    <row r="31" spans="1:13" ht="19.5" customHeight="1" x14ac:dyDescent="0.8">
      <c r="A31" s="37"/>
      <c r="B31" s="44"/>
      <c r="C31" s="58" t="s">
        <v>26</v>
      </c>
      <c r="D31" s="59"/>
      <c r="E31" s="59"/>
      <c r="F31" s="59"/>
      <c r="G31" s="59"/>
      <c r="H31" s="59"/>
      <c r="I31" s="59"/>
      <c r="J31" s="59"/>
      <c r="K31" s="59"/>
      <c r="L31" s="59"/>
      <c r="M31" s="45"/>
    </row>
    <row r="32" spans="1:13" ht="19.5" customHeight="1" x14ac:dyDescent="0.75">
      <c r="A32" s="37"/>
      <c r="B32" s="44"/>
      <c r="C32" s="60" t="s">
        <v>27</v>
      </c>
      <c r="D32" s="61"/>
      <c r="E32" s="61"/>
      <c r="F32" s="61"/>
      <c r="G32" s="61"/>
      <c r="H32" s="61"/>
      <c r="I32" s="61"/>
      <c r="J32" s="61"/>
      <c r="K32" s="61"/>
      <c r="L32" s="61"/>
      <c r="M32" s="45"/>
    </row>
    <row r="33" spans="1:13" ht="19.5" customHeight="1" x14ac:dyDescent="0.75">
      <c r="A33" s="37"/>
      <c r="B33" s="44"/>
      <c r="C33" s="60" t="s">
        <v>28</v>
      </c>
      <c r="D33" s="61"/>
      <c r="E33" s="61"/>
      <c r="F33" s="61"/>
      <c r="G33" s="61"/>
      <c r="H33" s="61"/>
      <c r="I33" s="61"/>
      <c r="J33" s="61"/>
      <c r="K33" s="61"/>
      <c r="L33" s="61"/>
      <c r="M33" s="45"/>
    </row>
    <row r="34" spans="1:13" ht="19.5" customHeight="1" x14ac:dyDescent="0.75">
      <c r="A34" s="37"/>
      <c r="B34" s="44"/>
      <c r="C34" s="60" t="s">
        <v>29</v>
      </c>
      <c r="D34" s="61"/>
      <c r="E34" s="61"/>
      <c r="F34" s="61"/>
      <c r="G34" s="61"/>
      <c r="H34" s="61"/>
      <c r="I34" s="61"/>
      <c r="J34" s="61"/>
      <c r="K34" s="61"/>
      <c r="L34" s="61"/>
      <c r="M34" s="45"/>
    </row>
    <row r="35" spans="1:13" ht="19.5" customHeight="1" x14ac:dyDescent="0.75">
      <c r="A35" s="37"/>
      <c r="B35" s="44"/>
      <c r="C35" s="60" t="s">
        <v>30</v>
      </c>
      <c r="D35" s="61"/>
      <c r="E35" s="61"/>
      <c r="F35" s="61"/>
      <c r="G35" s="61"/>
      <c r="H35" s="61"/>
      <c r="I35" s="61"/>
      <c r="J35" s="61"/>
      <c r="K35" s="61"/>
      <c r="L35" s="61"/>
      <c r="M35" s="45"/>
    </row>
    <row r="36" spans="1:13" ht="19.5" customHeight="1" x14ac:dyDescent="0.75">
      <c r="A36" s="37"/>
      <c r="B36" s="44"/>
      <c r="C36" s="60" t="s">
        <v>31</v>
      </c>
      <c r="D36" s="61"/>
      <c r="E36" s="61"/>
      <c r="F36" s="61"/>
      <c r="G36" s="61"/>
      <c r="H36" s="61"/>
      <c r="I36" s="61"/>
      <c r="J36" s="61"/>
      <c r="K36" s="61"/>
      <c r="L36" s="61"/>
      <c r="M36" s="45"/>
    </row>
    <row r="37" spans="1:13" ht="19.5" customHeight="1" x14ac:dyDescent="0.75">
      <c r="A37" s="37"/>
      <c r="B37" s="44"/>
      <c r="C37" s="60"/>
      <c r="D37" s="61"/>
      <c r="E37" s="61"/>
      <c r="F37" s="61"/>
      <c r="G37" s="61"/>
      <c r="H37" s="61"/>
      <c r="I37" s="61"/>
      <c r="J37" s="61"/>
      <c r="K37" s="61"/>
      <c r="L37" s="61"/>
      <c r="M37" s="45"/>
    </row>
    <row r="38" spans="1:13" ht="19.5" customHeight="1" x14ac:dyDescent="0.75">
      <c r="A38" s="37"/>
      <c r="B38" s="44"/>
      <c r="C38" s="60" t="s">
        <v>22</v>
      </c>
      <c r="D38" s="61"/>
      <c r="E38" s="61"/>
      <c r="F38" s="61"/>
      <c r="G38" s="61"/>
      <c r="H38" s="61"/>
      <c r="I38" s="61"/>
      <c r="J38" s="61"/>
      <c r="K38" s="61"/>
      <c r="L38" s="61"/>
      <c r="M38" s="45"/>
    </row>
    <row r="39" spans="1:13" ht="19.5" customHeight="1" thickBot="1" x14ac:dyDescent="0.8">
      <c r="A39" s="37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4" t="s">
        <v>32</v>
      </c>
    </row>
    <row r="40" spans="1:13" ht="19.5" customHeight="1" thickTop="1" x14ac:dyDescent="0.7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</sheetData>
  <hyperlinks>
    <hyperlink ref="C38" r:id="rId1" xr:uid="{2F0FA28F-E798-413C-8D1E-71C9C06505D1}"/>
    <hyperlink ref="C15" location="Dilution!A1" tooltip="Dilution" display="Dilution" xr:uid="{73DE6731-8C7B-4F03-9636-7A96165714F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24"/>
    <col min="2" max="2" width="22" style="24" customWidth="1"/>
    <col min="3" max="9" width="13.5234375" style="24" customWidth="1"/>
    <col min="10" max="10" width="9.1015625" style="24"/>
    <col min="11" max="11" width="12.5234375" style="24" bestFit="1" customWidth="1"/>
    <col min="12" max="12" width="13.1015625" style="24" bestFit="1" customWidth="1"/>
    <col min="13" max="13" width="8.68359375" style="24" customWidth="1"/>
    <col min="14" max="14" width="9.1015625" style="24"/>
    <col min="15" max="16" width="13.3125" style="24" bestFit="1" customWidth="1"/>
    <col min="17" max="16384" width="9.1015625" style="24"/>
  </cols>
  <sheetData>
    <row r="1" spans="1:11" customFormat="1" ht="55" customHeight="1" x14ac:dyDescent="0.8">
      <c r="B1" s="16"/>
      <c r="C1" s="17"/>
      <c r="D1" s="17"/>
      <c r="E1" s="18"/>
      <c r="F1" s="18"/>
      <c r="G1" s="18"/>
      <c r="H1" s="20"/>
      <c r="I1" s="20"/>
      <c r="J1" s="19"/>
    </row>
    <row r="2" spans="1:11" customFormat="1" x14ac:dyDescent="0.55000000000000004"/>
    <row r="3" spans="1:11" s="1" customFormat="1" ht="20.399999999999999" x14ac:dyDescent="0.55000000000000004">
      <c r="A3"/>
      <c r="B3" s="21" t="s">
        <v>0</v>
      </c>
      <c r="C3" s="21"/>
      <c r="D3" s="21"/>
      <c r="E3" s="21"/>
      <c r="F3" s="21"/>
      <c r="G3" s="21"/>
      <c r="H3" s="21"/>
      <c r="I3" s="21"/>
    </row>
    <row r="4" spans="1:11" x14ac:dyDescent="0.6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4.7" thickBot="1" x14ac:dyDescent="0.7">
      <c r="A5" s="2"/>
      <c r="B5" s="3" t="s">
        <v>1</v>
      </c>
      <c r="C5" s="3"/>
      <c r="D5" s="3"/>
      <c r="E5" s="3"/>
      <c r="F5" s="2"/>
      <c r="G5" s="2"/>
      <c r="H5" s="2"/>
      <c r="I5" s="2"/>
      <c r="J5" s="2"/>
      <c r="K5" s="2"/>
    </row>
    <row r="6" spans="1:11" x14ac:dyDescent="0.65">
      <c r="A6" s="2"/>
      <c r="B6" s="4"/>
      <c r="C6" s="4"/>
      <c r="D6" s="5" t="s">
        <v>2</v>
      </c>
      <c r="E6" s="5" t="s">
        <v>3</v>
      </c>
      <c r="F6" s="2"/>
      <c r="G6" s="2"/>
      <c r="H6" s="2"/>
      <c r="I6" s="2"/>
      <c r="J6" s="2"/>
      <c r="K6" s="2"/>
    </row>
    <row r="7" spans="1:11" x14ac:dyDescent="0.65">
      <c r="A7" s="2"/>
      <c r="B7" s="2" t="s">
        <v>4</v>
      </c>
      <c r="C7" s="2"/>
      <c r="D7" s="29">
        <v>100</v>
      </c>
      <c r="E7" s="30">
        <f>E9/E8</f>
        <v>90.702947845804985</v>
      </c>
      <c r="F7" s="2"/>
      <c r="G7" s="2"/>
      <c r="H7" s="2"/>
      <c r="I7" s="2"/>
      <c r="J7" s="2"/>
      <c r="K7" s="2"/>
    </row>
    <row r="8" spans="1:11" x14ac:dyDescent="0.65">
      <c r="A8" s="2"/>
      <c r="B8" s="6" t="s">
        <v>5</v>
      </c>
      <c r="C8" s="6"/>
      <c r="D8" s="31">
        <v>1000</v>
      </c>
      <c r="E8" s="32">
        <f>D8+I20</f>
        <v>1102.5</v>
      </c>
      <c r="F8" s="2"/>
      <c r="G8" s="2"/>
      <c r="H8" s="2"/>
      <c r="I8" s="2"/>
      <c r="J8" s="2"/>
      <c r="K8" s="2"/>
    </row>
    <row r="9" spans="1:11" x14ac:dyDescent="0.65">
      <c r="A9" s="2"/>
      <c r="B9" s="7" t="s">
        <v>6</v>
      </c>
      <c r="C9" s="8"/>
      <c r="D9" s="33">
        <f>D7*D8</f>
        <v>100000</v>
      </c>
      <c r="E9" s="34">
        <f>D9</f>
        <v>100000</v>
      </c>
      <c r="F9" s="2"/>
      <c r="G9" s="2"/>
      <c r="H9" s="2"/>
      <c r="I9" s="2"/>
      <c r="J9" s="2"/>
      <c r="K9" s="2"/>
    </row>
    <row r="10" spans="1:11" x14ac:dyDescent="0.65">
      <c r="A10" s="2"/>
      <c r="B10" s="6"/>
      <c r="C10" s="2"/>
      <c r="D10" s="2"/>
      <c r="E10" s="6"/>
      <c r="F10" s="2"/>
      <c r="G10" s="2"/>
      <c r="H10" s="2"/>
      <c r="I10" s="2"/>
      <c r="J10" s="2"/>
      <c r="K10" s="2"/>
    </row>
    <row r="11" spans="1:11" x14ac:dyDescent="0.6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6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4.7" thickBot="1" x14ac:dyDescent="0.7">
      <c r="A13" s="2"/>
      <c r="B13" s="15" t="s">
        <v>7</v>
      </c>
      <c r="C13" s="15"/>
      <c r="D13" s="15"/>
      <c r="E13" s="15"/>
      <c r="F13" s="15"/>
      <c r="G13" s="15"/>
      <c r="H13" s="15"/>
      <c r="I13" s="15"/>
      <c r="J13" s="2"/>
      <c r="K13" s="2"/>
    </row>
    <row r="14" spans="1:11" ht="48.75" customHeight="1" thickBot="1" x14ac:dyDescent="0.7">
      <c r="A14" s="2"/>
      <c r="B14" s="9" t="s">
        <v>8</v>
      </c>
      <c r="C14" s="10" t="s">
        <v>9</v>
      </c>
      <c r="D14" s="11" t="s">
        <v>10</v>
      </c>
      <c r="E14" s="10" t="s">
        <v>11</v>
      </c>
      <c r="F14" s="10" t="s">
        <v>12</v>
      </c>
      <c r="G14" s="11" t="s">
        <v>13</v>
      </c>
      <c r="H14" s="10" t="s">
        <v>14</v>
      </c>
      <c r="I14" s="10" t="s">
        <v>15</v>
      </c>
      <c r="J14" s="2"/>
      <c r="K14" s="2"/>
    </row>
    <row r="15" spans="1:11" x14ac:dyDescent="0.65">
      <c r="A15" s="2"/>
      <c r="B15" s="6" t="s">
        <v>16</v>
      </c>
      <c r="C15" s="27">
        <v>100</v>
      </c>
      <c r="D15" s="29">
        <v>65</v>
      </c>
      <c r="E15" s="12" t="str">
        <f>IF(D15&lt;$D$7,"Yes","No")</f>
        <v>Yes</v>
      </c>
      <c r="F15" s="36">
        <f>IF(E15="Yes",C15,0)</f>
        <v>100</v>
      </c>
      <c r="G15" s="28">
        <f>F15*D15</f>
        <v>6500</v>
      </c>
      <c r="H15" s="35">
        <f>G15/$D$7</f>
        <v>65</v>
      </c>
      <c r="I15" s="22">
        <f>F15-H15</f>
        <v>35</v>
      </c>
      <c r="J15" s="2"/>
      <c r="K15" s="2"/>
    </row>
    <row r="16" spans="1:11" x14ac:dyDescent="0.65">
      <c r="A16" s="2"/>
      <c r="B16" s="6" t="s">
        <v>17</v>
      </c>
      <c r="C16" s="27">
        <v>50</v>
      </c>
      <c r="D16" s="29">
        <v>45</v>
      </c>
      <c r="E16" s="12" t="str">
        <f>IF(D16&lt;$D$7,"Yes","No")</f>
        <v>Yes</v>
      </c>
      <c r="F16" s="36">
        <f t="shared" ref="F16" si="0">IF(E16="Yes",C16,0)</f>
        <v>50</v>
      </c>
      <c r="G16" s="28">
        <f t="shared" ref="G16" si="1">F16*D16</f>
        <v>2250</v>
      </c>
      <c r="H16" s="35">
        <f>G16/$D$7</f>
        <v>22.5</v>
      </c>
      <c r="I16" s="22">
        <f t="shared" ref="I16" si="2">F16-H16</f>
        <v>27.5</v>
      </c>
      <c r="J16" s="2"/>
      <c r="K16" s="2"/>
    </row>
    <row r="17" spans="1:16" x14ac:dyDescent="0.65">
      <c r="A17" s="2"/>
      <c r="B17" s="6" t="s">
        <v>18</v>
      </c>
      <c r="C17" s="27">
        <v>20</v>
      </c>
      <c r="D17" s="29">
        <v>90</v>
      </c>
      <c r="E17" s="12" t="str">
        <f>IF(D17&lt;$D$7,"Yes","No")</f>
        <v>Yes</v>
      </c>
      <c r="F17" s="36">
        <f>IF(E17="Yes",C17,0)</f>
        <v>20</v>
      </c>
      <c r="G17" s="26" t="s">
        <v>19</v>
      </c>
      <c r="H17" s="26" t="s">
        <v>19</v>
      </c>
      <c r="I17" s="22">
        <f>F17</f>
        <v>20</v>
      </c>
      <c r="J17" s="2"/>
      <c r="K17" s="2"/>
    </row>
    <row r="18" spans="1:16" x14ac:dyDescent="0.65">
      <c r="A18" s="2"/>
      <c r="B18" s="6" t="s">
        <v>20</v>
      </c>
      <c r="C18" s="27">
        <v>10</v>
      </c>
      <c r="D18" s="26" t="s">
        <v>19</v>
      </c>
      <c r="E18" s="26" t="s">
        <v>19</v>
      </c>
      <c r="F18" s="36">
        <f>C18</f>
        <v>10</v>
      </c>
      <c r="G18" s="26" t="s">
        <v>19</v>
      </c>
      <c r="H18" s="26" t="s">
        <v>19</v>
      </c>
      <c r="I18" s="22">
        <f>F18</f>
        <v>10</v>
      </c>
      <c r="J18" s="2"/>
      <c r="K18" s="2"/>
    </row>
    <row r="19" spans="1:16" ht="14.7" thickBot="1" x14ac:dyDescent="0.7">
      <c r="A19" s="2"/>
      <c r="B19" s="6" t="s">
        <v>21</v>
      </c>
      <c r="C19" s="27">
        <v>10</v>
      </c>
      <c r="D19" s="26" t="s">
        <v>19</v>
      </c>
      <c r="E19" s="26" t="s">
        <v>19</v>
      </c>
      <c r="F19" s="36">
        <f>C19</f>
        <v>10</v>
      </c>
      <c r="G19" s="26" t="s">
        <v>19</v>
      </c>
      <c r="H19" s="26" t="s">
        <v>19</v>
      </c>
      <c r="I19" s="23">
        <f>F19</f>
        <v>10</v>
      </c>
      <c r="J19" s="2"/>
      <c r="K19" s="2"/>
    </row>
    <row r="20" spans="1:16" x14ac:dyDescent="0.65">
      <c r="A20" s="2"/>
      <c r="B20" s="6"/>
      <c r="C20" s="6"/>
      <c r="D20" s="6"/>
      <c r="E20" s="6"/>
      <c r="F20" s="6"/>
      <c r="G20" s="6"/>
      <c r="H20" s="6"/>
      <c r="I20" s="22">
        <f>SUM(I15:I19)</f>
        <v>102.5</v>
      </c>
      <c r="J20" s="2"/>
      <c r="K20" s="2"/>
    </row>
    <row r="21" spans="1:16" x14ac:dyDescent="0.65">
      <c r="A21" s="2"/>
      <c r="B21" s="2"/>
      <c r="C21" s="2"/>
      <c r="D21" s="2"/>
      <c r="E21" s="2"/>
      <c r="F21" s="2"/>
      <c r="G21" s="13"/>
      <c r="H21" s="2"/>
      <c r="I21" s="2"/>
      <c r="J21" s="2"/>
      <c r="K21" s="2"/>
    </row>
    <row r="22" spans="1:16" x14ac:dyDescent="0.65">
      <c r="O22" s="25"/>
      <c r="P22" s="25"/>
    </row>
    <row r="23" spans="1:16" x14ac:dyDescent="0.65">
      <c r="O23" s="25"/>
      <c r="P23" s="25"/>
    </row>
    <row r="24" spans="1:16" x14ac:dyDescent="0.65">
      <c r="O24" s="25"/>
      <c r="P24" s="25"/>
    </row>
    <row r="25" spans="1:16" x14ac:dyDescent="0.65">
      <c r="O25" s="25"/>
      <c r="P25" s="25"/>
    </row>
    <row r="26" spans="1:16" x14ac:dyDescent="0.65">
      <c r="O26" s="25"/>
      <c r="P26" s="25"/>
    </row>
    <row r="27" spans="1:16" x14ac:dyDescent="0.65">
      <c r="O27" s="25"/>
      <c r="P27" s="25"/>
    </row>
  </sheetData>
  <mergeCells count="1">
    <mergeCell ref="B13:I13"/>
  </mergeCells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Dilution</vt:lpstr>
      <vt:lpstr>Dilution!Print_Area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Dilution</dc:title>
  <dc:creator>CFI</dc:creator>
  <cp:lastModifiedBy>Corporate Finance Institute</cp:lastModifiedBy>
  <cp:lastPrinted>2023-04-12T15:56:58Z</cp:lastPrinted>
  <dcterms:created xsi:type="dcterms:W3CDTF">2018-05-04T21:47:56Z</dcterms:created>
  <dcterms:modified xsi:type="dcterms:W3CDTF">2023-04-12T15:59:36Z</dcterms:modified>
</cp:coreProperties>
</file>