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8_{210313EC-C8A0-4DBF-8C3D-678506E3B428}" xr6:coauthVersionLast="47" xr6:coauthVersionMax="47" xr10:uidLastSave="{00000000-0000-0000-0000-000000000000}"/>
  <bookViews>
    <workbookView xWindow="-96" yWindow="-96" windowWidth="23232" windowHeight="12696" xr2:uid="{C66AF829-B941-4852-8091-CB1FB68112AB}"/>
  </bookViews>
  <sheets>
    <sheet name="Cover" sheetId="4" r:id="rId1"/>
    <sheet name="H-Model Calculator" sheetId="3" r:id="rId2"/>
  </sheets>
  <externalReferences>
    <externalReference r:id="rId3"/>
  </externalReferences>
  <definedNames>
    <definedName name="CIQWBGuid" hidden="1">"2cd8126d-26c3-430c-b7fa-a069e3a1fc62"</definedName>
    <definedName name="Gross_Profit">'[1]Advanced Financial Analysis'!$9:$9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Sensitivity">'[1]Advanced Financial Analysis'!$D$49</definedName>
    <definedName name="SG_A">'[1]Advanced Financial Analysis'!$11:$11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3" l="1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5" i="3"/>
  <c r="P5" i="3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N5" i="3" a="1"/>
  <c r="N5" i="3" s="1"/>
  <c r="C14" i="3"/>
  <c r="C13" i="3"/>
  <c r="C15" i="3" l="1"/>
  <c r="F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<sst xmlns="http://schemas.openxmlformats.org/spreadsheetml/2006/main" count="27" uniqueCount="23">
  <si>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Strictly Confidential</t>
  </si>
  <si>
    <t>https://corporatefinanceinstitute.com/</t>
  </si>
  <si>
    <t>H-Model Calculator</t>
  </si>
  <si>
    <t>Assumptions</t>
  </si>
  <si>
    <t>Most Recent Dividend Payment ($)</t>
  </si>
  <si>
    <t>Initial Growth Rate</t>
  </si>
  <si>
    <t>Terminal Growth Rate</t>
  </si>
  <si>
    <t>Discount Rate</t>
  </si>
  <si>
    <t>Time Until Stable Growth Rate (Years)</t>
  </si>
  <si>
    <t>H-Model Calculation</t>
  </si>
  <si>
    <t>Terminal Growth Rate Component</t>
  </si>
  <si>
    <t>High Growth Rate Component</t>
  </si>
  <si>
    <t>Stock Valuation</t>
  </si>
  <si>
    <t>High Growth Rate Period</t>
  </si>
  <si>
    <t>Terminal Growth Rate Period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</si>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</sst>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_ * #,##0_ ;_ * \-#,##0_ ;_ * &quot;-&quot;??_ ;_ @_ "/>
    <numFmt numFmtId="168" formatCode="&quot;$&quot;#,##0.00"/>
    <numFmt numFmtId="169" formatCode="_(#,##0_)_%;\(#,##0\)_%;_(&quot;–&quot;_)_%;_(@_)_%"/>
    <numFmt numFmtId="172" formatCode="&quot;Yes&quot;;&quot;ERROR&quot;;&quot;No&quot;;&quot;ERROR&quot;"/>
    <numFmt numFmtId="175" formatCode="_(&quot;$&quot;#,##0.00_);\(&quot;$&quot;#,##0.00\);_(&quot;–&quot;_);_(@_)"/>
    <numFmt numFmtId="178" formatCode="_(#,##0.00%_);\(#,##0.00%\);_(&quot;–&quot;_);_(@_)"/>
    <numFmt numFmtId="179" formatCode="_(#,##0_);\(#,##0\);_(&quot;–&quot;_);_(@_)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2"/>
      <color rgb="FF000000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1"/>
      <color rgb="FF000000"/>
      <name val="Open Sans"/>
      <family val="2"/>
    </font>
    <font>
      <b/>
      <sz val="10"/>
      <color rgb="FF000000"/>
      <name val="Open Sans"/>
      <family val="2"/>
    </font>
    <font>
      <b/>
      <u/>
      <sz val="10"/>
      <color rgb="FF000000"/>
      <name val="Open Sans"/>
      <family val="2"/>
    </font>
    <font>
      <b/>
      <sz val="10"/>
      <color theme="0"/>
      <name val="Open Sans"/>
      <family val="2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sz val="10"/>
      <color theme="0"/>
      <name val="Open Sans"/>
      <family val="2"/>
    </font>
    <font>
      <sz val="8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sz val="11"/>
      <name val="Open Sans"/>
      <family val="2"/>
    </font>
    <font>
      <sz val="11"/>
      <color rgb="FF3271D2"/>
      <name val="Open Sans"/>
      <family val="2"/>
    </font>
    <font>
      <b/>
      <sz val="10"/>
      <color rgb="FFFA621C"/>
      <name val="Open Sans"/>
      <family val="2"/>
    </font>
    <font>
      <sz val="10"/>
      <color rgb="FF002060"/>
      <name val="Open Sans"/>
      <family val="2"/>
    </font>
    <font>
      <sz val="12"/>
      <color rgb="FF002060"/>
      <name val="Open Sans"/>
      <family val="2"/>
    </font>
    <font>
      <b/>
      <sz val="11"/>
      <color rgb="FFFA621C"/>
      <name val="Open Sans"/>
      <family val="2"/>
    </font>
    <font>
      <u/>
      <sz val="11"/>
      <color rgb="FFFA621C"/>
      <name val="Open Sans"/>
      <family val="2"/>
    </font>
    <font>
      <sz val="11"/>
      <color rgb="FFFA621C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0"/>
      <color rgb="FF3271D2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A621C"/>
        <bgColor rgb="FF000000"/>
      </patternFill>
    </fill>
    <fill>
      <patternFill patternType="solid">
        <fgColor rgb="FF132E57"/>
        <bgColor rgb="FF000000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8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9" fontId="6" fillId="0" borderId="0" xfId="0" applyNumberFormat="1" applyFont="1"/>
    <xf numFmtId="6" fontId="6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2" xfId="0" applyFont="1" applyBorder="1"/>
    <xf numFmtId="0" fontId="6" fillId="0" borderId="2" xfId="0" applyFont="1" applyBorder="1"/>
    <xf numFmtId="168" fontId="6" fillId="0" borderId="0" xfId="0" applyNumberFormat="1" applyFont="1"/>
    <xf numFmtId="168" fontId="6" fillId="0" borderId="2" xfId="0" applyNumberFormat="1" applyFont="1" applyBorder="1"/>
    <xf numFmtId="9" fontId="6" fillId="0" borderId="0" xfId="2" applyFont="1"/>
    <xf numFmtId="165" fontId="6" fillId="0" borderId="0" xfId="2" applyNumberFormat="1" applyFont="1"/>
    <xf numFmtId="0" fontId="12" fillId="0" borderId="0" xfId="0" applyFont="1"/>
    <xf numFmtId="0" fontId="5" fillId="0" borderId="0" xfId="0" applyFont="1"/>
    <xf numFmtId="168" fontId="13" fillId="0" borderId="0" xfId="0" applyNumberFormat="1" applyFont="1"/>
    <xf numFmtId="166" fontId="5" fillId="0" borderId="0" xfId="5" applyNumberFormat="1" applyFont="1" applyFill="1" applyBorder="1"/>
    <xf numFmtId="44" fontId="7" fillId="4" borderId="3" xfId="1" applyFont="1" applyFill="1" applyBorder="1" applyAlignment="1">
      <alignment vertical="top"/>
    </xf>
    <xf numFmtId="44" fontId="7" fillId="4" borderId="4" xfId="1" applyFont="1" applyFill="1" applyBorder="1" applyAlignment="1">
      <alignment vertical="top"/>
    </xf>
    <xf numFmtId="44" fontId="7" fillId="4" borderId="1" xfId="1" applyFont="1" applyFill="1" applyBorder="1" applyAlignment="1">
      <alignment vertical="top"/>
    </xf>
    <xf numFmtId="44" fontId="7" fillId="4" borderId="5" xfId="1" applyFont="1" applyFill="1" applyBorder="1" applyAlignment="1">
      <alignment vertical="top"/>
    </xf>
    <xf numFmtId="44" fontId="7" fillId="4" borderId="6" xfId="1" applyFont="1" applyFill="1" applyBorder="1" applyAlignment="1">
      <alignment vertical="top"/>
    </xf>
    <xf numFmtId="44" fontId="7" fillId="4" borderId="7" xfId="1" applyFont="1" applyFill="1" applyBorder="1" applyAlignment="1">
      <alignment vertical="top"/>
    </xf>
    <xf numFmtId="44" fontId="7" fillId="4" borderId="8" xfId="1" applyFont="1" applyFill="1" applyBorder="1" applyAlignment="1">
      <alignment vertical="top"/>
    </xf>
    <xf numFmtId="44" fontId="7" fillId="4" borderId="2" xfId="1" applyFont="1" applyFill="1" applyBorder="1" applyAlignment="1">
      <alignment vertical="top"/>
    </xf>
    <xf numFmtId="44" fontId="7" fillId="4" borderId="9" xfId="1" applyFont="1" applyFill="1" applyBorder="1" applyAlignment="1">
      <alignment vertical="top"/>
    </xf>
    <xf numFmtId="44" fontId="7" fillId="0" borderId="4" xfId="1" applyFont="1" applyBorder="1" applyAlignment="1">
      <alignment vertical="top"/>
    </xf>
    <xf numFmtId="44" fontId="7" fillId="0" borderId="1" xfId="1" applyFont="1" applyBorder="1" applyAlignment="1">
      <alignment vertical="top"/>
    </xf>
    <xf numFmtId="44" fontId="7" fillId="0" borderId="5" xfId="1" applyFont="1" applyBorder="1" applyAlignment="1">
      <alignment vertical="top"/>
    </xf>
    <xf numFmtId="44" fontId="7" fillId="0" borderId="6" xfId="1" applyFont="1" applyBorder="1" applyAlignment="1">
      <alignment vertical="top"/>
    </xf>
    <xf numFmtId="44" fontId="7" fillId="0" borderId="7" xfId="1" applyFont="1" applyBorder="1" applyAlignment="1">
      <alignment vertical="top"/>
    </xf>
    <xf numFmtId="44" fontId="7" fillId="0" borderId="8" xfId="1" applyFont="1" applyBorder="1" applyAlignment="1">
      <alignment vertical="top"/>
    </xf>
    <xf numFmtId="44" fontId="7" fillId="0" borderId="2" xfId="1" applyFont="1" applyBorder="1" applyAlignment="1">
      <alignment vertical="top"/>
    </xf>
    <xf numFmtId="44" fontId="7" fillId="0" borderId="9" xfId="1" applyFont="1" applyBorder="1" applyAlignment="1">
      <alignment vertical="top"/>
    </xf>
    <xf numFmtId="165" fontId="6" fillId="0" borderId="10" xfId="2" applyNumberFormat="1" applyFont="1" applyBorder="1"/>
    <xf numFmtId="165" fontId="6" fillId="0" borderId="11" xfId="2" applyNumberFormat="1" applyFont="1" applyBorder="1"/>
    <xf numFmtId="165" fontId="6" fillId="0" borderId="0" xfId="2" applyNumberFormat="1" applyFont="1" applyBorder="1"/>
    <xf numFmtId="44" fontId="7" fillId="0" borderId="0" xfId="1" applyFont="1" applyBorder="1" applyAlignment="1">
      <alignment vertical="top"/>
    </xf>
    <xf numFmtId="0" fontId="6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9" fontId="12" fillId="0" borderId="0" xfId="2" applyFont="1"/>
    <xf numFmtId="0" fontId="15" fillId="3" borderId="0" xfId="3" applyFont="1" applyFill="1"/>
    <xf numFmtId="0" fontId="12" fillId="0" borderId="0" xfId="3" applyFont="1"/>
    <xf numFmtId="0" fontId="12" fillId="2" borderId="12" xfId="3" applyFont="1" applyFill="1" applyBorder="1"/>
    <xf numFmtId="0" fontId="12" fillId="2" borderId="13" xfId="3" applyFont="1" applyFill="1" applyBorder="1"/>
    <xf numFmtId="0" fontId="12" fillId="2" borderId="14" xfId="3" applyFont="1" applyFill="1" applyBorder="1"/>
    <xf numFmtId="0" fontId="12" fillId="2" borderId="15" xfId="3" applyFont="1" applyFill="1" applyBorder="1"/>
    <xf numFmtId="0" fontId="12" fillId="2" borderId="0" xfId="3" applyFont="1" applyFill="1"/>
    <xf numFmtId="0" fontId="12" fillId="2" borderId="16" xfId="3" applyFont="1" applyFill="1" applyBorder="1"/>
    <xf numFmtId="0" fontId="15" fillId="2" borderId="0" xfId="3" applyFont="1" applyFill="1"/>
    <xf numFmtId="0" fontId="12" fillId="0" borderId="15" xfId="3" applyFont="1" applyBorder="1"/>
    <xf numFmtId="0" fontId="12" fillId="0" borderId="16" xfId="3" applyFont="1" applyBorder="1"/>
    <xf numFmtId="0" fontId="16" fillId="0" borderId="0" xfId="3" applyFont="1" applyProtection="1">
      <protection locked="0"/>
    </xf>
    <xf numFmtId="0" fontId="17" fillId="0" borderId="0" xfId="3" applyFont="1" applyAlignment="1">
      <alignment horizontal="right"/>
    </xf>
    <xf numFmtId="0" fontId="12" fillId="0" borderId="0" xfId="3" applyFont="1" applyProtection="1">
      <protection locked="0"/>
    </xf>
    <xf numFmtId="0" fontId="18" fillId="0" borderId="0" xfId="3" applyFont="1"/>
    <xf numFmtId="0" fontId="17" fillId="0" borderId="2" xfId="3" applyFont="1" applyBorder="1" applyProtection="1">
      <protection locked="0"/>
    </xf>
    <xf numFmtId="0" fontId="1" fillId="0" borderId="0" xfId="3" applyFont="1"/>
    <xf numFmtId="0" fontId="1" fillId="0" borderId="0" xfId="3" applyFont="1" applyAlignment="1">
      <alignment horizontal="centerContinuous"/>
    </xf>
    <xf numFmtId="169" fontId="19" fillId="0" borderId="0" xfId="7" applyNumberFormat="1" applyFont="1" applyFill="1" applyBorder="1" applyProtection="1">
      <protection locked="0"/>
    </xf>
    <xf numFmtId="169" fontId="5" fillId="0" borderId="0" xfId="4" applyNumberFormat="1" applyFont="1" applyFill="1" applyBorder="1" applyAlignment="1" applyProtection="1">
      <alignment horizontal="left"/>
      <protection locked="0"/>
    </xf>
    <xf numFmtId="172" fontId="5" fillId="0" borderId="0" xfId="4" applyNumberFormat="1" applyFont="1" applyFill="1" applyBorder="1" applyAlignment="1" applyProtection="1">
      <alignment horizontal="center"/>
      <protection locked="0"/>
    </xf>
    <xf numFmtId="0" fontId="17" fillId="0" borderId="0" xfId="3" applyFont="1" applyProtection="1">
      <protection locked="0"/>
    </xf>
    <xf numFmtId="0" fontId="20" fillId="0" borderId="0" xfId="3" applyFont="1" applyAlignment="1">
      <alignment horizontal="left" vertical="center"/>
    </xf>
    <xf numFmtId="0" fontId="21" fillId="0" borderId="0" xfId="3" applyFont="1" applyAlignment="1">
      <alignment horizontal="center" vertical="center"/>
    </xf>
    <xf numFmtId="0" fontId="7" fillId="0" borderId="0" xfId="3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4" applyFont="1" applyFill="1" applyBorder="1" applyProtection="1">
      <protection locked="0"/>
    </xf>
    <xf numFmtId="0" fontId="24" fillId="0" borderId="0" xfId="4" applyFont="1" applyFill="1" applyBorder="1" applyProtection="1">
      <protection locked="0"/>
    </xf>
    <xf numFmtId="0" fontId="25" fillId="0" borderId="0" xfId="3" applyFont="1"/>
    <xf numFmtId="169" fontId="26" fillId="0" borderId="0" xfId="4" applyNumberFormat="1" applyFont="1" applyFill="1" applyBorder="1"/>
    <xf numFmtId="0" fontId="27" fillId="0" borderId="0" xfId="3" applyFont="1"/>
    <xf numFmtId="0" fontId="27" fillId="0" borderId="0" xfId="4" applyFont="1" applyFill="1" applyBorder="1"/>
    <xf numFmtId="0" fontId="28" fillId="0" borderId="0" xfId="4" applyFont="1" applyFill="1" applyBorder="1"/>
    <xf numFmtId="0" fontId="29" fillId="5" borderId="0" xfId="3" applyFont="1" applyFill="1"/>
    <xf numFmtId="0" fontId="1" fillId="5" borderId="0" xfId="3" applyFont="1" applyFill="1"/>
    <xf numFmtId="169" fontId="13" fillId="5" borderId="0" xfId="3" applyNumberFormat="1" applyFont="1" applyFill="1"/>
    <xf numFmtId="0" fontId="14" fillId="5" borderId="0" xfId="3" applyFont="1" applyFill="1"/>
    <xf numFmtId="0" fontId="12" fillId="0" borderId="17" xfId="3" applyFont="1" applyBorder="1"/>
    <xf numFmtId="0" fontId="12" fillId="0" borderId="18" xfId="3" applyFont="1" applyBorder="1"/>
    <xf numFmtId="0" fontId="12" fillId="0" borderId="19" xfId="3" applyFont="1" applyBorder="1"/>
    <xf numFmtId="0" fontId="20" fillId="2" borderId="0" xfId="0" applyFont="1" applyFill="1"/>
    <xf numFmtId="0" fontId="12" fillId="7" borderId="0" xfId="0" applyFont="1" applyFill="1"/>
    <xf numFmtId="9" fontId="12" fillId="7" borderId="0" xfId="2" applyFont="1" applyFill="1"/>
    <xf numFmtId="175" fontId="30" fillId="0" borderId="0" xfId="1" applyNumberFormat="1" applyFont="1" applyAlignment="1">
      <alignment vertical="top"/>
    </xf>
    <xf numFmtId="178" fontId="30" fillId="0" borderId="0" xfId="0" applyNumberFormat="1" applyFont="1"/>
    <xf numFmtId="179" fontId="30" fillId="0" borderId="0" xfId="0" applyNumberFormat="1" applyFont="1"/>
    <xf numFmtId="168" fontId="11" fillId="6" borderId="0" xfId="0" applyNumberFormat="1" applyFont="1" applyFill="1"/>
    <xf numFmtId="165" fontId="30" fillId="0" borderId="11" xfId="0" applyNumberFormat="1" applyFont="1" applyBorder="1"/>
    <xf numFmtId="165" fontId="30" fillId="0" borderId="10" xfId="2" applyNumberFormat="1" applyFont="1" applyBorder="1"/>
    <xf numFmtId="0" fontId="9" fillId="0" borderId="0" xfId="0" applyFont="1" applyAlignment="1">
      <alignment horizontal="right" wrapText="1"/>
    </xf>
    <xf numFmtId="9" fontId="9" fillId="0" borderId="0" xfId="2" applyFont="1" applyAlignment="1">
      <alignment horizontal="right" wrapText="1"/>
    </xf>
  </cellXfs>
  <cellStyles count="8">
    <cellStyle name="Comma 2" xfId="5" xr:uid="{9B2E2191-987A-42D6-A1A0-D616CDC51A02}"/>
    <cellStyle name="Currency" xfId="1" builtinId="4"/>
    <cellStyle name="Hyperlink 2 2" xfId="4" xr:uid="{E22B437C-6DDF-42D1-889C-934C7B604916}"/>
    <cellStyle name="Hyperlink 3" xfId="7" xr:uid="{2775394C-58CD-492C-8EFD-6BD13835E8F0}"/>
    <cellStyle name="Normal" xfId="0" builtinId="0"/>
    <cellStyle name="Normal 2 2 2" xfId="3" xr:uid="{EC555A5A-2F80-4D86-8446-4706F090DED2}"/>
    <cellStyle name="Percent" xfId="2" builtinId="5"/>
    <cellStyle name="Percent 2" xfId="6" xr:uid="{D38572F2-D9CB-411D-B1DF-AE7C8583A68C}"/>
  </cellStyles>
  <dxfs count="2"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bgColor rgb="FFFA621C"/>
        </patternFill>
      </fill>
    </dxf>
  </dxfs>
  <tableStyles count="0" defaultTableStyle="TableStyleMedium2" defaultPivotStyle="PivotStyleLight16"/>
  <colors>
    <mruColors>
      <color rgb="FFFA621C"/>
      <color rgb="FF132E57"/>
      <color rgb="FF4126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GB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Growth Rate under H-Model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'H-Model Calculator'!$P$4</c:f>
              <c:strCache>
                <c:ptCount val="1"/>
                <c:pt idx="0">
                  <c:v>High Growth Rate Period</c:v>
                </c:pt>
              </c:strCache>
            </c:strRef>
          </c:tx>
          <c:spPr>
            <a:ln w="28575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xVal>
            <c:numRef>
              <c:f>'H-Model Calculator'!$N$5:$N$35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'H-Model Calculator'!$P$5:$P$35</c:f>
              <c:numCache>
                <c:formatCode>0.0%</c:formatCode>
                <c:ptCount val="31"/>
                <c:pt idx="0">
                  <c:v>0.1</c:v>
                </c:pt>
                <c:pt idx="1">
                  <c:v>9.3333333333333338E-2</c:v>
                </c:pt>
                <c:pt idx="2">
                  <c:v>8.666666666666667E-2</c:v>
                </c:pt>
                <c:pt idx="3">
                  <c:v>0.08</c:v>
                </c:pt>
                <c:pt idx="4">
                  <c:v>7.3333333333333334E-2</c:v>
                </c:pt>
                <c:pt idx="5">
                  <c:v>6.6666666666666666E-2</c:v>
                </c:pt>
                <c:pt idx="6">
                  <c:v>0.06</c:v>
                </c:pt>
                <c:pt idx="7">
                  <c:v>5.333333333333333E-2</c:v>
                </c:pt>
                <c:pt idx="8">
                  <c:v>4.6666666666666662E-2</c:v>
                </c:pt>
                <c:pt idx="9">
                  <c:v>3.9999999999999994E-2</c:v>
                </c:pt>
                <c:pt idx="10">
                  <c:v>3.3333333333333326E-2</c:v>
                </c:pt>
                <c:pt idx="11">
                  <c:v>2.6666666666666658E-2</c:v>
                </c:pt>
                <c:pt idx="12">
                  <c:v>1.999999999999999E-2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F6-47B3-90E9-239B5B15B13F}"/>
            </c:ext>
          </c:extLst>
        </c:ser>
        <c:ser>
          <c:idx val="0"/>
          <c:order val="1"/>
          <c:tx>
            <c:strRef>
              <c:f>'H-Model Calculator'!$O$4</c:f>
              <c:strCache>
                <c:ptCount val="1"/>
                <c:pt idx="0">
                  <c:v>Terminal Growth Rate Period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xVal>
            <c:numRef>
              <c:f>'H-Model Calculator'!$N$5:$N$35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'H-Model Calculator'!$O$5:$O$35</c:f>
              <c:numCache>
                <c:formatCode>0%</c:formatCode>
                <c:ptCount val="3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F6-47B3-90E9-239B5B15B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11295"/>
        <c:axId val="84128287"/>
      </c:scatterChart>
      <c:valAx>
        <c:axId val="86411295"/>
        <c:scaling>
          <c:orientation val="minMax"/>
          <c:max val="3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84128287"/>
        <c:crosses val="autoZero"/>
        <c:crossBetween val="midCat"/>
        <c:majorUnit val="2"/>
      </c:valAx>
      <c:valAx>
        <c:axId val="84128287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8641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corporatefinanceinstitute.com" TargetMode="Externa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://www.macabac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146957</xdr:rowOff>
    </xdr:from>
    <xdr:to>
      <xdr:col>6</xdr:col>
      <xdr:colOff>479065</xdr:colOff>
      <xdr:row>7</xdr:row>
      <xdr:rowOff>141668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93FFD-21A0-4F0F-AC60-ACE2F80C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" y="642257"/>
          <a:ext cx="4460515" cy="1232961"/>
        </a:xfrm>
        <a:prstGeom prst="rect">
          <a:avLst/>
        </a:prstGeom>
      </xdr:spPr>
    </xdr:pic>
    <xdr:clientData/>
  </xdr:twoCellAnchor>
  <xdr:twoCellAnchor editAs="oneCell">
    <xdr:from>
      <xdr:col>11</xdr:col>
      <xdr:colOff>729343</xdr:colOff>
      <xdr:row>3</xdr:row>
      <xdr:rowOff>223158</xdr:rowOff>
    </xdr:from>
    <xdr:to>
      <xdr:col>13</xdr:col>
      <xdr:colOff>712730</xdr:colOff>
      <xdr:row>6</xdr:row>
      <xdr:rowOff>199753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3F024A-8EE2-4ADE-AEBB-8C8132FBD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4253" y="966108"/>
          <a:ext cx="2688487" cy="719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16</xdr:row>
      <xdr:rowOff>53340</xdr:rowOff>
    </xdr:from>
    <xdr:to>
      <xdr:col>7</xdr:col>
      <xdr:colOff>114300</xdr:colOff>
      <xdr:row>33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CE37-4CCB-D405-CF4A-3CC86CCED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103094</xdr:colOff>
      <xdr:row>0</xdr:row>
      <xdr:rowOff>0</xdr:rowOff>
    </xdr:from>
    <xdr:to>
      <xdr:col>2</xdr:col>
      <xdr:colOff>248705</xdr:colOff>
      <xdr:row>0</xdr:row>
      <xdr:rowOff>748671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ADFD9F-CADE-4D12-8C48-101A34080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224" y="0"/>
          <a:ext cx="2686881" cy="748671"/>
        </a:xfrm>
        <a:prstGeom prst="rect">
          <a:avLst/>
        </a:prstGeom>
      </xdr:spPr>
    </xdr:pic>
    <xdr:clientData/>
  </xdr:twoCellAnchor>
  <xdr:twoCellAnchor editAs="oneCell">
    <xdr:from>
      <xdr:col>14</xdr:col>
      <xdr:colOff>441064</xdr:colOff>
      <xdr:row>0</xdr:row>
      <xdr:rowOff>152933</xdr:rowOff>
    </xdr:from>
    <xdr:to>
      <xdr:col>16</xdr:col>
      <xdr:colOff>479359</xdr:colOff>
      <xdr:row>0</xdr:row>
      <xdr:rowOff>615605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09D92-E0E6-4D44-B03D-6B1F8CE20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1074" y="152933"/>
          <a:ext cx="1707075" cy="462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Courses%20&amp;%20Programs\1%20Financial%20Modeling%20and%20Valuation%20Analyst%20(FMVA)\02.%20Excel%20Modeling%20Fundamentals\(Updated)%20Excel%20Fundamentals%20-%20Formulas%20for%20Finance%20-%20SCHMIDT.xlsx" TargetMode="External"/><Relationship Id="rId1" Type="http://schemas.openxmlformats.org/officeDocument/2006/relationships/externalLinkPath" Target="/Shared%20drives/Courses%20&amp;%20Programs/1%20Financial%20Modeling%20and%20Valuation%20Analyst%20(FMVA)/02.%20Excel%20Modeling%20Fundamentals/(Updated)%20Excel%20Fundamentals%20-%20Formulas%20for%20Finance%20-%20SCHMI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aw Data"/>
      <sheetName val="Basic Financial Analysis"/>
      <sheetName val="Advanced Financial Analysis"/>
      <sheetName val="Lookup Functions"/>
      <sheetName val="NPV Vs XNPV"/>
      <sheetName val="Simple Amortization"/>
      <sheetName val="Advanced Amortization"/>
    </sheetNames>
    <sheetDataSet>
      <sheetData sheetId="0" refreshError="1"/>
      <sheetData sheetId="1" refreshError="1"/>
      <sheetData sheetId="2" refreshError="1"/>
      <sheetData sheetId="3">
        <row r="9">
          <cell r="B9" t="str">
            <v>Gross Profit</v>
          </cell>
          <cell r="F9">
            <v>82500</v>
          </cell>
          <cell r="G9">
            <v>90750</v>
          </cell>
          <cell r="H9">
            <v>99825.000000000015</v>
          </cell>
          <cell r="I9">
            <v>109807.50000000003</v>
          </cell>
          <cell r="J9">
            <v>120788.25000000004</v>
          </cell>
          <cell r="K9">
            <v>132867.07500000007</v>
          </cell>
          <cell r="L9">
            <v>146153.78250000009</v>
          </cell>
        </row>
        <row r="11">
          <cell r="B11" t="str">
            <v>SG&amp;A</v>
          </cell>
          <cell r="F11">
            <v>16500</v>
          </cell>
          <cell r="G11">
            <v>18150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</row>
        <row r="49">
          <cell r="D49">
            <v>0.1</v>
          </cell>
        </row>
      </sheetData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D8F3-6722-4885-977D-A2BD72CFAE32}">
  <sheetPr>
    <pageSetUpPr fitToPage="1"/>
  </sheetPr>
  <dimension ref="A1:W40"/>
  <sheetViews>
    <sheetView showGridLines="0" tabSelected="1" zoomScaleNormal="100" zoomScaleSheetLayoutView="85" workbookViewId="0"/>
  </sheetViews>
  <sheetFormatPr defaultColWidth="9.1015625" defaultRowHeight="19.5" customHeight="1" x14ac:dyDescent="0.75"/>
  <cols>
    <col min="1" max="1" width="4.68359375" style="45" customWidth="1"/>
    <col min="2" max="2" width="4.7890625" style="45" customWidth="1"/>
    <col min="3" max="3" width="18.68359375" style="45" customWidth="1"/>
    <col min="4" max="7" width="10.68359375" style="45" customWidth="1"/>
    <col min="8" max="8" width="18.68359375" style="45" customWidth="1"/>
    <col min="9" max="12" width="10.68359375" style="45" customWidth="1"/>
    <col min="13" max="13" width="26.68359375" style="45" customWidth="1"/>
    <col min="14" max="14" width="10.68359375" style="45" customWidth="1"/>
    <col min="15" max="15" width="4.7890625" style="45" customWidth="1"/>
    <col min="16" max="16" width="11" style="45" customWidth="1"/>
    <col min="17" max="16384" width="9.1015625" style="45"/>
  </cols>
  <sheetData>
    <row r="1" spans="1:15" ht="19.5" customHeight="1" thickBot="1" x14ac:dyDescent="0.8">
      <c r="A1" s="44"/>
    </row>
    <row r="2" spans="1:15" ht="19.5" customHeight="1" thickTop="1" x14ac:dyDescent="0.75"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 ht="19.5" customHeight="1" x14ac:dyDescent="0.75"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1:15" ht="19.5" customHeight="1" x14ac:dyDescent="0.75"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1:15" ht="19.5" customHeight="1" x14ac:dyDescent="0.75"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1:15" ht="19.5" customHeight="1" x14ac:dyDescent="0.75">
      <c r="B6" s="49"/>
      <c r="C6" s="50"/>
      <c r="D6" s="50"/>
      <c r="E6" s="50"/>
      <c r="F6" s="50"/>
      <c r="G6" s="50"/>
      <c r="H6" s="52"/>
      <c r="I6" s="50"/>
      <c r="J6" s="50"/>
      <c r="K6" s="50"/>
      <c r="L6" s="50"/>
      <c r="M6" s="50"/>
      <c r="N6" s="50"/>
      <c r="O6" s="51"/>
    </row>
    <row r="7" spans="1:15" ht="19.5" customHeight="1" x14ac:dyDescent="0.75"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1:15" ht="19.5" customHeight="1" x14ac:dyDescent="0.75"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</row>
    <row r="9" spans="1:15" ht="19.5" customHeight="1" x14ac:dyDescent="0.75"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1"/>
    </row>
    <row r="10" spans="1:15" ht="19.5" customHeight="1" x14ac:dyDescent="0.75">
      <c r="B10" s="53"/>
      <c r="O10" s="54"/>
    </row>
    <row r="11" spans="1:15" ht="28.5" customHeight="1" x14ac:dyDescent="1.3">
      <c r="B11" s="53"/>
      <c r="C11" s="55" t="s">
        <v>2</v>
      </c>
      <c r="N11" s="56" t="s">
        <v>0</v>
      </c>
      <c r="O11" s="54"/>
    </row>
    <row r="12" spans="1:15" ht="19.5" customHeight="1" x14ac:dyDescent="0.75">
      <c r="B12" s="53"/>
      <c r="C12" s="57"/>
      <c r="L12" s="58"/>
      <c r="O12" s="54"/>
    </row>
    <row r="13" spans="1:15" ht="19.5" customHeight="1" x14ac:dyDescent="0.75">
      <c r="B13" s="53"/>
      <c r="O13" s="54"/>
    </row>
    <row r="14" spans="1:15" ht="19.5" customHeight="1" x14ac:dyDescent="0.9">
      <c r="B14" s="53"/>
      <c r="C14" s="59" t="s">
        <v>15</v>
      </c>
      <c r="D14" s="60"/>
      <c r="E14" s="60"/>
      <c r="F14" s="60"/>
      <c r="G14" s="60"/>
      <c r="H14" s="60"/>
      <c r="J14" s="61"/>
      <c r="K14"/>
      <c r="L14"/>
      <c r="M14"/>
      <c r="N14"/>
      <c r="O14" s="54"/>
    </row>
    <row r="15" spans="1:15" ht="19.5" customHeight="1" x14ac:dyDescent="0.75">
      <c r="B15" s="53"/>
      <c r="D15" s="60"/>
      <c r="E15" s="60"/>
      <c r="F15" s="60"/>
      <c r="G15" s="60"/>
      <c r="H15" s="60"/>
      <c r="J15" s="60"/>
      <c r="K15"/>
      <c r="L15"/>
      <c r="M15"/>
      <c r="N15"/>
      <c r="O15" s="54"/>
    </row>
    <row r="16" spans="1:15" ht="19.5" customHeight="1" x14ac:dyDescent="0.8">
      <c r="B16" s="53"/>
      <c r="C16" s="62" t="s">
        <v>2</v>
      </c>
      <c r="D16" s="60"/>
      <c r="E16"/>
      <c r="F16" s="60"/>
      <c r="G16" s="60"/>
      <c r="H16" s="60"/>
      <c r="K16"/>
      <c r="L16"/>
      <c r="M16"/>
      <c r="N16"/>
      <c r="O16" s="54"/>
    </row>
    <row r="17" spans="2:23" ht="19.5" customHeight="1" x14ac:dyDescent="0.75">
      <c r="B17" s="53"/>
      <c r="C17"/>
      <c r="D17" s="60"/>
      <c r="E17" s="60"/>
      <c r="F17" s="60"/>
      <c r="G17" s="60"/>
      <c r="H17" s="60"/>
      <c r="K17"/>
      <c r="L17"/>
      <c r="M17"/>
      <c r="N17"/>
      <c r="O17" s="54"/>
    </row>
    <row r="18" spans="2:23" ht="19.5" customHeight="1" x14ac:dyDescent="0.75">
      <c r="B18" s="53"/>
      <c r="C18"/>
      <c r="D18" s="60"/>
      <c r="E18" s="60"/>
      <c r="F18" s="60"/>
      <c r="G18" s="60"/>
      <c r="H18" s="60"/>
      <c r="O18" s="54"/>
    </row>
    <row r="19" spans="2:23" ht="19.5" customHeight="1" x14ac:dyDescent="0.75">
      <c r="B19" s="53"/>
      <c r="D19" s="60"/>
      <c r="E19" s="60"/>
      <c r="F19" s="60"/>
      <c r="G19" s="60"/>
      <c r="H19" s="60"/>
      <c r="O19" s="54"/>
    </row>
    <row r="20" spans="2:23" ht="19.5" customHeight="1" x14ac:dyDescent="0.8">
      <c r="B20" s="53"/>
      <c r="C20"/>
      <c r="D20" s="60"/>
      <c r="E20" s="60"/>
      <c r="F20" s="60"/>
      <c r="G20" s="60"/>
      <c r="H20" s="60"/>
      <c r="I20" s="63"/>
      <c r="M20" s="63"/>
      <c r="N20" s="64"/>
      <c r="O20" s="54"/>
    </row>
    <row r="21" spans="2:23" ht="19.5" customHeight="1" x14ac:dyDescent="0.9">
      <c r="B21" s="53"/>
      <c r="D21" s="65"/>
      <c r="E21" s="65"/>
      <c r="F21" s="65"/>
      <c r="G21" s="60"/>
      <c r="H21" s="60"/>
      <c r="I21" s="63"/>
      <c r="M21" s="63"/>
      <c r="N21" s="64"/>
      <c r="O21" s="54"/>
    </row>
    <row r="22" spans="2:23" ht="19.5" customHeight="1" x14ac:dyDescent="0.8">
      <c r="B22" s="53"/>
      <c r="G22" s="60"/>
      <c r="H22" s="60"/>
      <c r="I22" s="63"/>
      <c r="M22" s="63"/>
      <c r="N22" s="64"/>
      <c r="O22" s="54"/>
    </row>
    <row r="23" spans="2:23" ht="19.5" customHeight="1" x14ac:dyDescent="0.75">
      <c r="B23" s="53"/>
      <c r="C23" s="66"/>
      <c r="D23" s="67"/>
      <c r="F23" s="68"/>
      <c r="G23" s="60"/>
      <c r="H23" s="60"/>
      <c r="O23" s="54"/>
      <c r="R23" s="69"/>
      <c r="W23" s="69"/>
    </row>
    <row r="24" spans="2:23" ht="19.5" customHeight="1" x14ac:dyDescent="0.75">
      <c r="B24" s="53"/>
      <c r="C24" s="70"/>
      <c r="D24" s="70"/>
      <c r="E24" s="70"/>
      <c r="F24" s="70"/>
      <c r="G24" s="60"/>
      <c r="H24" s="60"/>
      <c r="O24" s="54"/>
    </row>
    <row r="25" spans="2:23" ht="19.5" customHeight="1" x14ac:dyDescent="0.8">
      <c r="B25" s="53"/>
      <c r="C25" s="71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54"/>
    </row>
    <row r="26" spans="2:23" ht="19.5" customHeight="1" x14ac:dyDescent="0.75">
      <c r="B26" s="53"/>
      <c r="C26" s="72"/>
      <c r="D26" s="73"/>
      <c r="E26" s="73"/>
      <c r="F26" s="60"/>
      <c r="G26" s="60"/>
      <c r="H26" s="60"/>
      <c r="I26" s="60"/>
      <c r="J26" s="60"/>
      <c r="K26" s="60"/>
      <c r="L26" s="60"/>
      <c r="M26" s="60"/>
      <c r="N26" s="60"/>
      <c r="O26" s="54"/>
    </row>
    <row r="27" spans="2:23" ht="19.5" customHeight="1" x14ac:dyDescent="0.75">
      <c r="B27" s="53"/>
      <c r="C27" s="72"/>
      <c r="D27" s="74"/>
      <c r="E27" s="75"/>
      <c r="F27" s="60"/>
      <c r="G27" s="60"/>
      <c r="H27" s="60"/>
      <c r="I27" s="60"/>
      <c r="J27" s="60"/>
      <c r="K27" s="60"/>
      <c r="L27" s="60"/>
      <c r="M27" s="60"/>
      <c r="N27" s="60"/>
      <c r="O27" s="54"/>
    </row>
    <row r="28" spans="2:23" ht="19.5" customHeight="1" x14ac:dyDescent="0.75">
      <c r="B28" s="53"/>
      <c r="C28" s="72"/>
      <c r="D28" s="74"/>
      <c r="E28" s="75"/>
      <c r="F28" s="60"/>
      <c r="G28" s="60"/>
      <c r="H28" s="60"/>
      <c r="I28" s="60"/>
      <c r="J28" s="60"/>
      <c r="K28" s="60"/>
      <c r="L28" s="60"/>
      <c r="M28" s="60"/>
      <c r="N28" s="60"/>
      <c r="O28" s="54"/>
    </row>
    <row r="29" spans="2:23" ht="19.5" customHeight="1" x14ac:dyDescent="0.8">
      <c r="B29" s="53"/>
      <c r="C29" s="76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54"/>
    </row>
    <row r="30" spans="2:23" ht="19.5" customHeight="1" x14ac:dyDescent="0.8">
      <c r="B30" s="53"/>
      <c r="C30" s="76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54"/>
    </row>
    <row r="31" spans="2:23" ht="19.5" customHeight="1" x14ac:dyDescent="0.8">
      <c r="B31" s="53"/>
      <c r="C31" s="77" t="s">
        <v>16</v>
      </c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54"/>
    </row>
    <row r="32" spans="2:23" ht="19.5" customHeight="1" x14ac:dyDescent="0.75">
      <c r="B32" s="53"/>
      <c r="C32" s="79" t="s">
        <v>17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54"/>
    </row>
    <row r="33" spans="2:16" ht="19.5" customHeight="1" x14ac:dyDescent="0.75">
      <c r="B33" s="53"/>
      <c r="C33" s="79" t="s">
        <v>18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54"/>
    </row>
    <row r="34" spans="2:16" ht="19.5" customHeight="1" x14ac:dyDescent="0.75">
      <c r="B34" s="53"/>
      <c r="C34" s="79" t="s">
        <v>19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54"/>
    </row>
    <row r="35" spans="2:16" ht="19.5" customHeight="1" x14ac:dyDescent="0.75">
      <c r="B35" s="53"/>
      <c r="C35" s="79" t="s">
        <v>20</v>
      </c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54"/>
    </row>
    <row r="36" spans="2:16" ht="19.5" customHeight="1" x14ac:dyDescent="0.75">
      <c r="B36" s="53"/>
      <c r="C36" s="79" t="s">
        <v>21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54"/>
    </row>
    <row r="37" spans="2:16" ht="19.5" customHeight="1" x14ac:dyDescent="0.75">
      <c r="B37" s="53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54"/>
    </row>
    <row r="38" spans="2:16" ht="19.5" customHeight="1" x14ac:dyDescent="0.75">
      <c r="B38" s="53"/>
      <c r="C38" s="79" t="s">
        <v>1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54"/>
    </row>
    <row r="39" spans="2:16" ht="19.5" customHeight="1" thickBot="1" x14ac:dyDescent="0.8">
      <c r="B39" s="81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3" t="s">
        <v>22</v>
      </c>
    </row>
    <row r="40" spans="2:16" ht="19.5" customHeight="1" thickTop="1" x14ac:dyDescent="0.75">
      <c r="P40" s="45" t="s">
        <v>22</v>
      </c>
    </row>
  </sheetData>
  <hyperlinks>
    <hyperlink ref="C38" r:id="rId1" xr:uid="{AC7B273F-FD11-4AFD-8F1E-BB54348812B1}"/>
    <hyperlink ref="C16" location="'H-Model Calculator'!A1" tooltip="H-Model Calculator" display="H-Model Calculator" xr:uid="{9985D270-481A-443B-B7CB-B0ABC8B833B4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E80F-F3A4-45C2-9853-42C27A571C68}">
  <dimension ref="A1:T36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8.89453125" defaultRowHeight="16.5" x14ac:dyDescent="0.75"/>
  <cols>
    <col min="1" max="1" width="4.578125" style="14" customWidth="1"/>
    <col min="2" max="2" width="35.1015625" style="14" customWidth="1"/>
    <col min="3" max="3" width="11.68359375" style="14" customWidth="1"/>
    <col min="4" max="4" width="9.41796875" style="14" customWidth="1"/>
    <col min="5" max="5" width="14.1015625" style="14" bestFit="1" customWidth="1"/>
    <col min="6" max="6" width="9.5234375" style="14" customWidth="1"/>
    <col min="7" max="7" width="8.89453125" style="14"/>
    <col min="8" max="8" width="12.3125" style="14" customWidth="1"/>
    <col min="9" max="15" width="8.89453125" style="14"/>
    <col min="16" max="16" width="14.15625" style="43" customWidth="1"/>
    <col min="17" max="16384" width="8.89453125" style="14"/>
  </cols>
  <sheetData>
    <row r="1" spans="1:20" ht="60" customHeight="1" x14ac:dyDescent="0.75"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86"/>
      <c r="Q1" s="85"/>
    </row>
    <row r="2" spans="1:20" customFormat="1" ht="14.4" x14ac:dyDescent="0.55000000000000004"/>
    <row r="3" spans="1:20" customFormat="1" ht="14.4" x14ac:dyDescent="0.55000000000000004"/>
    <row r="4" spans="1:20" ht="58.2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93" t="s">
        <v>14</v>
      </c>
      <c r="P4" s="94" t="s">
        <v>13</v>
      </c>
      <c r="Q4" s="1"/>
      <c r="R4" s="1"/>
      <c r="S4" s="1"/>
      <c r="T4" s="1"/>
    </row>
    <row r="5" spans="1:20" x14ac:dyDescent="0.75">
      <c r="A5" s="1"/>
      <c r="B5" s="7" t="s">
        <v>3</v>
      </c>
      <c r="C5" s="5"/>
      <c r="D5" s="1"/>
      <c r="E5" s="1"/>
      <c r="F5" s="1"/>
      <c r="G5" s="1"/>
      <c r="H5" s="1"/>
      <c r="I5" s="1"/>
      <c r="J5" s="2"/>
      <c r="K5" s="2"/>
      <c r="L5" s="2"/>
      <c r="M5" s="2"/>
      <c r="N5" s="1" cm="1">
        <f t="array" ref="N5:N35">_xlfn.SEQUENCE(31,,0,1)</f>
        <v>0</v>
      </c>
      <c r="O5" s="4">
        <f>$C$8</f>
        <v>0.02</v>
      </c>
      <c r="P5" s="13">
        <f>$C$7</f>
        <v>0.1</v>
      </c>
      <c r="Q5" s="2"/>
      <c r="R5" s="2"/>
      <c r="S5" s="2"/>
      <c r="T5" s="2"/>
    </row>
    <row r="6" spans="1:20" x14ac:dyDescent="0.75">
      <c r="A6" s="1"/>
      <c r="B6" s="1" t="s">
        <v>4</v>
      </c>
      <c r="C6" s="87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v>1</v>
      </c>
      <c r="O6" s="4">
        <f t="shared" ref="O6:O35" si="0">$C$8</f>
        <v>0.02</v>
      </c>
      <c r="P6" s="13">
        <f>IF(P5-($C$7-$C$8)/$C$10&lt;$C$8,NA(),P5-($C$7-$C$8)/$C$10)</f>
        <v>9.3333333333333338E-2</v>
      </c>
      <c r="Q6" s="1"/>
      <c r="R6" s="1"/>
      <c r="S6" s="1"/>
      <c r="T6" s="1"/>
    </row>
    <row r="7" spans="1:20" ht="17.7" x14ac:dyDescent="0.8">
      <c r="A7" s="1"/>
      <c r="B7" s="1" t="s">
        <v>5</v>
      </c>
      <c r="C7" s="88">
        <v>0.1</v>
      </c>
      <c r="D7" s="1"/>
      <c r="E7" s="1"/>
      <c r="F7" s="41"/>
      <c r="G7" s="40" t="s">
        <v>6</v>
      </c>
      <c r="H7" s="40"/>
      <c r="I7" s="39"/>
      <c r="J7" s="39"/>
      <c r="K7" s="39"/>
      <c r="L7" s="1"/>
      <c r="M7" s="1"/>
      <c r="N7" s="1">
        <v>2</v>
      </c>
      <c r="O7" s="4">
        <f t="shared" si="0"/>
        <v>0.02</v>
      </c>
      <c r="P7" s="13">
        <f t="shared" ref="P7:P35" si="1">IF(P6-($C$7-$C$8)/$C$10&lt;$C$8,NA(),P6-($C$7-$C$8)/$C$10)</f>
        <v>8.666666666666667E-2</v>
      </c>
      <c r="Q7" s="1"/>
      <c r="R7" s="15"/>
      <c r="S7" s="1"/>
      <c r="T7" s="1"/>
    </row>
    <row r="8" spans="1:20" ht="17.7" x14ac:dyDescent="0.8">
      <c r="A8" s="1"/>
      <c r="B8" s="1" t="s">
        <v>6</v>
      </c>
      <c r="C8" s="88">
        <v>0.02</v>
      </c>
      <c r="E8" s="1"/>
      <c r="F8" s="16">
        <f>C15</f>
        <v>50</v>
      </c>
      <c r="G8" s="35">
        <v>0.01</v>
      </c>
      <c r="H8" s="35">
        <v>1.4999999999999999E-2</v>
      </c>
      <c r="I8" s="92">
        <v>0.02</v>
      </c>
      <c r="J8" s="35">
        <v>2.5000000000000001E-2</v>
      </c>
      <c r="K8" s="35">
        <v>0.03</v>
      </c>
      <c r="L8" s="37"/>
      <c r="M8" s="37"/>
      <c r="N8" s="1">
        <v>3</v>
      </c>
      <c r="O8" s="4">
        <f t="shared" si="0"/>
        <v>0.02</v>
      </c>
      <c r="P8" s="13">
        <f t="shared" si="1"/>
        <v>0.08</v>
      </c>
      <c r="Q8" s="37"/>
      <c r="R8" s="15"/>
      <c r="S8" s="1"/>
      <c r="T8" s="1"/>
    </row>
    <row r="9" spans="1:20" ht="17.7" x14ac:dyDescent="0.8">
      <c r="A9" s="1"/>
      <c r="B9" s="1" t="s">
        <v>7</v>
      </c>
      <c r="C9" s="88">
        <v>0.11</v>
      </c>
      <c r="D9" s="1"/>
      <c r="E9" s="42"/>
      <c r="F9" s="36">
        <v>0.12</v>
      </c>
      <c r="G9" s="27">
        <f t="dataTable" ref="G9:K13" dt2D="1" dtr="1" r1="C8" r2="C9"/>
        <v>42.272727272727273</v>
      </c>
      <c r="H9" s="28">
        <v>43.571428571428569</v>
      </c>
      <c r="I9" s="28">
        <v>45</v>
      </c>
      <c r="J9" s="28">
        <v>46.578947368421048</v>
      </c>
      <c r="K9" s="29">
        <v>48.333333333333343</v>
      </c>
      <c r="L9" s="38"/>
      <c r="M9" s="38"/>
      <c r="N9" s="1">
        <v>4</v>
      </c>
      <c r="O9" s="4">
        <f t="shared" si="0"/>
        <v>0.02</v>
      </c>
      <c r="P9" s="13">
        <f t="shared" si="1"/>
        <v>7.3333333333333334E-2</v>
      </c>
      <c r="Q9" s="38"/>
      <c r="R9" s="15"/>
      <c r="S9" s="1"/>
      <c r="T9" s="1"/>
    </row>
    <row r="10" spans="1:20" ht="17.7" x14ac:dyDescent="0.8">
      <c r="A10" s="1"/>
      <c r="B10" s="1" t="s">
        <v>8</v>
      </c>
      <c r="C10" s="89">
        <v>12</v>
      </c>
      <c r="D10" s="1"/>
      <c r="E10" s="2"/>
      <c r="F10" s="36">
        <v>0.115</v>
      </c>
      <c r="G10" s="30">
        <v>44.285714285714285</v>
      </c>
      <c r="H10" s="19">
        <v>45.75</v>
      </c>
      <c r="I10" s="20">
        <v>47.368421052631575</v>
      </c>
      <c r="J10" s="21">
        <v>49.166666666666664</v>
      </c>
      <c r="K10" s="31">
        <v>51.176470588235297</v>
      </c>
      <c r="L10" s="38"/>
      <c r="M10" s="38"/>
      <c r="N10" s="14">
        <v>5</v>
      </c>
      <c r="O10" s="4">
        <f t="shared" si="0"/>
        <v>0.02</v>
      </c>
      <c r="P10" s="13">
        <f t="shared" si="1"/>
        <v>6.6666666666666666E-2</v>
      </c>
      <c r="Q10" s="38"/>
      <c r="R10" s="15"/>
      <c r="S10" s="1"/>
      <c r="T10" s="1"/>
    </row>
    <row r="11" spans="1:20" ht="17.7" x14ac:dyDescent="0.8">
      <c r="A11" s="1"/>
      <c r="B11" s="1"/>
      <c r="C11" s="1"/>
      <c r="D11" s="1"/>
      <c r="E11" s="42" t="s">
        <v>7</v>
      </c>
      <c r="F11" s="91">
        <v>0.11</v>
      </c>
      <c r="G11" s="30">
        <v>46.5</v>
      </c>
      <c r="H11" s="22">
        <v>48.15789473684211</v>
      </c>
      <c r="I11" s="18">
        <v>50</v>
      </c>
      <c r="J11" s="23">
        <v>52.058823529411768</v>
      </c>
      <c r="K11" s="31">
        <v>54.375</v>
      </c>
      <c r="L11" s="38"/>
      <c r="M11" s="38"/>
      <c r="N11" s="14">
        <v>6</v>
      </c>
      <c r="O11" s="4">
        <f t="shared" si="0"/>
        <v>0.02</v>
      </c>
      <c r="P11" s="13">
        <f t="shared" si="1"/>
        <v>0.06</v>
      </c>
      <c r="Q11" s="38"/>
      <c r="R11" s="15"/>
      <c r="S11" s="1"/>
      <c r="T11" s="1"/>
    </row>
    <row r="12" spans="1:20" ht="17.7" x14ac:dyDescent="0.8">
      <c r="A12" s="1"/>
      <c r="B12" s="8" t="s">
        <v>9</v>
      </c>
      <c r="C12" s="9"/>
      <c r="D12" s="1"/>
      <c r="E12" s="2"/>
      <c r="F12" s="36">
        <v>0.105</v>
      </c>
      <c r="G12" s="30">
        <v>48.94736842105263</v>
      </c>
      <c r="H12" s="24">
        <v>50.833333333333336</v>
      </c>
      <c r="I12" s="25">
        <v>52.941176470588246</v>
      </c>
      <c r="J12" s="26">
        <v>55.3125</v>
      </c>
      <c r="K12" s="31">
        <v>58.000000000000007</v>
      </c>
      <c r="L12" s="38"/>
      <c r="M12" s="38"/>
      <c r="N12" s="14">
        <v>7</v>
      </c>
      <c r="O12" s="4">
        <f t="shared" si="0"/>
        <v>0.02</v>
      </c>
      <c r="P12" s="13">
        <f t="shared" si="1"/>
        <v>5.333333333333333E-2</v>
      </c>
      <c r="Q12" s="38"/>
      <c r="R12" s="15"/>
      <c r="S12" s="1"/>
      <c r="T12" s="1"/>
    </row>
    <row r="13" spans="1:20" ht="17.7" x14ac:dyDescent="0.8">
      <c r="A13" s="1"/>
      <c r="B13" s="1" t="s">
        <v>10</v>
      </c>
      <c r="C13" s="10">
        <f>C6*(1+C8)/(C9-C8)</f>
        <v>34</v>
      </c>
      <c r="D13" s="1"/>
      <c r="E13" s="2"/>
      <c r="F13" s="36">
        <v>0.1</v>
      </c>
      <c r="G13" s="32">
        <v>51.666666666666664</v>
      </c>
      <c r="H13" s="33">
        <v>53.823529411764703</v>
      </c>
      <c r="I13" s="33">
        <v>56.25</v>
      </c>
      <c r="J13" s="33">
        <v>58.999999999999993</v>
      </c>
      <c r="K13" s="34">
        <v>62.142857142857139</v>
      </c>
      <c r="L13" s="38"/>
      <c r="M13" s="38"/>
      <c r="N13" s="14">
        <v>8</v>
      </c>
      <c r="O13" s="4">
        <f t="shared" si="0"/>
        <v>0.02</v>
      </c>
      <c r="P13" s="13">
        <f t="shared" si="1"/>
        <v>4.6666666666666662E-2</v>
      </c>
      <c r="Q13" s="38"/>
      <c r="R13" s="15"/>
      <c r="S13" s="1"/>
      <c r="T13" s="1"/>
    </row>
    <row r="14" spans="1:20" ht="17.7" x14ac:dyDescent="0.8">
      <c r="A14" s="1"/>
      <c r="B14" s="9" t="s">
        <v>11</v>
      </c>
      <c r="C14" s="11">
        <f>C6*C10/2*(C7-C8)/(C9-C8)</f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4">
        <v>9</v>
      </c>
      <c r="O14" s="4">
        <f t="shared" si="0"/>
        <v>0.02</v>
      </c>
      <c r="P14" s="13">
        <f t="shared" si="1"/>
        <v>3.9999999999999994E-2</v>
      </c>
      <c r="Q14" s="1"/>
      <c r="R14" s="17"/>
      <c r="S14" s="1"/>
      <c r="T14" s="1"/>
    </row>
    <row r="15" spans="1:20" x14ac:dyDescent="0.75">
      <c r="A15" s="1"/>
      <c r="B15" s="6" t="s">
        <v>12</v>
      </c>
      <c r="C15" s="90">
        <f>SUM(C13:C14)</f>
        <v>50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4">
        <v>10</v>
      </c>
      <c r="O15" s="4">
        <f t="shared" si="0"/>
        <v>0.02</v>
      </c>
      <c r="P15" s="13">
        <f t="shared" si="1"/>
        <v>3.3333333333333326E-2</v>
      </c>
      <c r="Q15" s="1"/>
      <c r="R15" s="3"/>
      <c r="S15" s="1"/>
      <c r="T15" s="1"/>
    </row>
    <row r="16" spans="1:20" x14ac:dyDescen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4">
        <v>11</v>
      </c>
      <c r="O16" s="4">
        <f t="shared" si="0"/>
        <v>0.02</v>
      </c>
      <c r="P16" s="13">
        <f t="shared" si="1"/>
        <v>2.6666666666666658E-2</v>
      </c>
      <c r="Q16" s="1"/>
      <c r="R16" s="1"/>
      <c r="S16" s="1"/>
      <c r="T16" s="1"/>
    </row>
    <row r="17" spans="1:20" x14ac:dyDescent="0.75">
      <c r="A17" s="1"/>
      <c r="B17" s="1"/>
      <c r="C17" s="1"/>
      <c r="D17" s="1"/>
      <c r="E17" s="1"/>
      <c r="I17" s="1"/>
      <c r="J17" s="1"/>
      <c r="K17" s="1"/>
      <c r="L17" s="1"/>
      <c r="M17" s="1"/>
      <c r="N17" s="14">
        <v>12</v>
      </c>
      <c r="O17" s="4">
        <f t="shared" si="0"/>
        <v>0.02</v>
      </c>
      <c r="P17" s="13">
        <f t="shared" si="1"/>
        <v>1.999999999999999E-2</v>
      </c>
      <c r="Q17" s="1"/>
      <c r="R17" s="1"/>
      <c r="S17" s="1"/>
      <c r="T17" s="1"/>
    </row>
    <row r="18" spans="1:20" x14ac:dyDescent="0.75">
      <c r="A18" s="1"/>
      <c r="B18" s="1"/>
      <c r="C18" s="1"/>
      <c r="D18" s="1"/>
      <c r="E18" s="1"/>
      <c r="I18" s="1"/>
      <c r="J18" s="1"/>
      <c r="K18" s="1"/>
      <c r="L18" s="1"/>
      <c r="M18" s="1"/>
      <c r="N18" s="14">
        <v>13</v>
      </c>
      <c r="O18" s="4">
        <f t="shared" si="0"/>
        <v>0.02</v>
      </c>
      <c r="P18" s="13" t="e">
        <f t="shared" si="1"/>
        <v>#N/A</v>
      </c>
      <c r="Q18" s="1"/>
      <c r="R18" s="1"/>
      <c r="S18" s="1"/>
      <c r="T18" s="1"/>
    </row>
    <row r="19" spans="1:20" x14ac:dyDescent="0.75">
      <c r="A19" s="1"/>
      <c r="B19" s="1"/>
      <c r="C19" s="1"/>
      <c r="D19" s="1"/>
      <c r="E19" s="1"/>
      <c r="I19" s="1"/>
      <c r="J19" s="1"/>
      <c r="K19" s="1"/>
      <c r="L19" s="1"/>
      <c r="M19" s="1"/>
      <c r="N19" s="14">
        <v>14</v>
      </c>
      <c r="O19" s="4">
        <f t="shared" si="0"/>
        <v>0.02</v>
      </c>
      <c r="P19" s="13" t="e">
        <f t="shared" si="1"/>
        <v>#N/A</v>
      </c>
      <c r="Q19" s="1"/>
      <c r="R19" s="1"/>
      <c r="S19" s="1"/>
      <c r="T19" s="1"/>
    </row>
    <row r="20" spans="1:20" x14ac:dyDescent="0.75">
      <c r="A20" s="1"/>
      <c r="B20" s="1"/>
      <c r="C20" s="1"/>
      <c r="D20" s="1"/>
      <c r="E20" s="1"/>
      <c r="I20" s="1"/>
      <c r="J20" s="1"/>
      <c r="K20" s="1"/>
      <c r="L20" s="1"/>
      <c r="M20" s="1"/>
      <c r="N20" s="14">
        <v>15</v>
      </c>
      <c r="O20" s="4">
        <f t="shared" si="0"/>
        <v>0.02</v>
      </c>
      <c r="P20" s="13" t="e">
        <f t="shared" si="1"/>
        <v>#N/A</v>
      </c>
      <c r="Q20" s="1"/>
      <c r="R20" s="1"/>
      <c r="S20" s="1"/>
      <c r="T20" s="1"/>
    </row>
    <row r="21" spans="1:20" x14ac:dyDescent="0.75">
      <c r="A21" s="1"/>
      <c r="B21" s="1"/>
      <c r="C21" s="1"/>
      <c r="D21" s="1"/>
      <c r="E21" s="1"/>
      <c r="I21" s="1"/>
      <c r="J21" s="1"/>
      <c r="K21" s="1"/>
      <c r="L21" s="1"/>
      <c r="M21" s="1"/>
      <c r="N21" s="14">
        <v>16</v>
      </c>
      <c r="O21" s="4">
        <f t="shared" si="0"/>
        <v>0.02</v>
      </c>
      <c r="P21" s="13" t="e">
        <f t="shared" si="1"/>
        <v>#N/A</v>
      </c>
      <c r="Q21" s="1"/>
      <c r="R21" s="1"/>
      <c r="S21" s="1"/>
      <c r="T21" s="1"/>
    </row>
    <row r="22" spans="1:20" x14ac:dyDescent="0.75">
      <c r="A22" s="1"/>
      <c r="B22" s="1"/>
      <c r="C22" s="1"/>
      <c r="D22" s="1"/>
      <c r="E22" s="1"/>
      <c r="I22" s="1"/>
      <c r="J22" s="1"/>
      <c r="K22" s="1"/>
      <c r="L22" s="1"/>
      <c r="M22" s="1"/>
      <c r="N22" s="14">
        <v>17</v>
      </c>
      <c r="O22" s="4">
        <f t="shared" si="0"/>
        <v>0.02</v>
      </c>
      <c r="P22" s="13" t="e">
        <f t="shared" si="1"/>
        <v>#N/A</v>
      </c>
      <c r="Q22" s="1"/>
      <c r="R22" s="1"/>
      <c r="S22" s="1"/>
      <c r="T22" s="1"/>
    </row>
    <row r="23" spans="1:20" x14ac:dyDescent="0.75">
      <c r="J23" s="1"/>
      <c r="K23" s="1"/>
      <c r="L23" s="1"/>
      <c r="M23" s="1"/>
      <c r="N23" s="14">
        <v>18</v>
      </c>
      <c r="O23" s="4">
        <f t="shared" si="0"/>
        <v>0.02</v>
      </c>
      <c r="P23" s="13" t="e">
        <f t="shared" si="1"/>
        <v>#N/A</v>
      </c>
      <c r="Q23" s="1"/>
      <c r="R23" s="1"/>
      <c r="S23" s="1"/>
      <c r="T23" s="1"/>
    </row>
    <row r="24" spans="1:20" x14ac:dyDescent="0.75">
      <c r="J24" s="1"/>
      <c r="K24" s="1"/>
      <c r="L24" s="1"/>
      <c r="M24" s="1"/>
      <c r="N24" s="14">
        <v>19</v>
      </c>
      <c r="O24" s="4">
        <f t="shared" si="0"/>
        <v>0.02</v>
      </c>
      <c r="P24" s="13" t="e">
        <f t="shared" si="1"/>
        <v>#N/A</v>
      </c>
      <c r="Q24" s="1"/>
      <c r="R24" s="1"/>
      <c r="S24" s="1"/>
      <c r="T24" s="1"/>
    </row>
    <row r="25" spans="1:20" x14ac:dyDescent="0.75">
      <c r="J25" s="1"/>
      <c r="K25" s="1"/>
      <c r="L25" s="1"/>
      <c r="M25" s="1"/>
      <c r="N25" s="14">
        <v>20</v>
      </c>
      <c r="O25" s="4">
        <f t="shared" si="0"/>
        <v>0.02</v>
      </c>
      <c r="P25" s="13" t="e">
        <f t="shared" si="1"/>
        <v>#N/A</v>
      </c>
      <c r="Q25" s="1"/>
      <c r="R25" s="1"/>
      <c r="S25" s="1"/>
      <c r="T25" s="1"/>
    </row>
    <row r="26" spans="1:20" x14ac:dyDescent="0.75">
      <c r="J26" s="1"/>
      <c r="K26" s="1"/>
      <c r="L26" s="1"/>
      <c r="M26" s="1"/>
      <c r="N26" s="14">
        <v>21</v>
      </c>
      <c r="O26" s="4">
        <f t="shared" si="0"/>
        <v>0.02</v>
      </c>
      <c r="P26" s="13" t="e">
        <f t="shared" si="1"/>
        <v>#N/A</v>
      </c>
      <c r="Q26" s="1"/>
      <c r="R26" s="1"/>
      <c r="S26" s="1"/>
      <c r="T26" s="1"/>
    </row>
    <row r="27" spans="1:20" x14ac:dyDescent="0.75">
      <c r="J27" s="1"/>
      <c r="K27" s="1"/>
      <c r="L27" s="1"/>
      <c r="M27" s="1"/>
      <c r="N27" s="14">
        <v>22</v>
      </c>
      <c r="O27" s="4">
        <f t="shared" si="0"/>
        <v>0.02</v>
      </c>
      <c r="P27" s="13" t="e">
        <f t="shared" si="1"/>
        <v>#N/A</v>
      </c>
      <c r="Q27" s="1"/>
      <c r="R27" s="1"/>
      <c r="S27" s="1"/>
      <c r="T27" s="1"/>
    </row>
    <row r="28" spans="1:20" x14ac:dyDescent="0.75">
      <c r="J28" s="1"/>
      <c r="K28" s="1"/>
      <c r="L28" s="1"/>
      <c r="M28" s="1"/>
      <c r="N28" s="14">
        <v>23</v>
      </c>
      <c r="O28" s="4">
        <f t="shared" si="0"/>
        <v>0.02</v>
      </c>
      <c r="P28" s="13" t="e">
        <f t="shared" si="1"/>
        <v>#N/A</v>
      </c>
      <c r="Q28" s="1"/>
      <c r="R28" s="1"/>
      <c r="S28" s="1"/>
      <c r="T28" s="1"/>
    </row>
    <row r="29" spans="1:20" x14ac:dyDescent="0.75">
      <c r="J29" s="1"/>
      <c r="K29" s="1"/>
      <c r="L29" s="1"/>
      <c r="M29" s="1"/>
      <c r="N29" s="14">
        <v>24</v>
      </c>
      <c r="O29" s="4">
        <f t="shared" si="0"/>
        <v>0.02</v>
      </c>
      <c r="P29" s="13" t="e">
        <f t="shared" si="1"/>
        <v>#N/A</v>
      </c>
      <c r="Q29" s="1"/>
      <c r="R29" s="1"/>
      <c r="S29" s="1"/>
      <c r="T29" s="1"/>
    </row>
    <row r="30" spans="1:20" x14ac:dyDescent="0.75">
      <c r="J30" s="1"/>
      <c r="K30" s="1"/>
      <c r="L30" s="1"/>
      <c r="M30" s="1"/>
      <c r="N30" s="14">
        <v>25</v>
      </c>
      <c r="O30" s="4">
        <f t="shared" si="0"/>
        <v>0.02</v>
      </c>
      <c r="P30" s="13" t="e">
        <f t="shared" si="1"/>
        <v>#N/A</v>
      </c>
      <c r="Q30" s="1"/>
      <c r="R30" s="1"/>
      <c r="S30" s="1"/>
      <c r="T30" s="1"/>
    </row>
    <row r="31" spans="1:20" x14ac:dyDescent="0.75">
      <c r="J31" s="1"/>
      <c r="K31" s="1"/>
      <c r="L31" s="1"/>
      <c r="M31" s="1"/>
      <c r="N31" s="14">
        <v>26</v>
      </c>
      <c r="O31" s="4">
        <f t="shared" si="0"/>
        <v>0.02</v>
      </c>
      <c r="P31" s="13" t="e">
        <f t="shared" si="1"/>
        <v>#N/A</v>
      </c>
      <c r="Q31" s="1"/>
      <c r="R31" s="1"/>
      <c r="S31" s="1"/>
      <c r="T31" s="1"/>
    </row>
    <row r="32" spans="1:20" x14ac:dyDescent="0.75">
      <c r="J32" s="1"/>
      <c r="K32" s="1"/>
      <c r="L32" s="1"/>
      <c r="M32" s="1"/>
      <c r="N32" s="14">
        <v>27</v>
      </c>
      <c r="O32" s="4">
        <f t="shared" si="0"/>
        <v>0.02</v>
      </c>
      <c r="P32" s="13" t="e">
        <f t="shared" si="1"/>
        <v>#N/A</v>
      </c>
      <c r="Q32" s="1"/>
      <c r="R32" s="1"/>
      <c r="S32" s="1"/>
      <c r="T32" s="1"/>
    </row>
    <row r="33" spans="10:20" x14ac:dyDescent="0.75">
      <c r="J33" s="1"/>
      <c r="K33" s="1"/>
      <c r="L33" s="1"/>
      <c r="M33" s="1"/>
      <c r="N33" s="14">
        <v>28</v>
      </c>
      <c r="O33" s="4">
        <f t="shared" si="0"/>
        <v>0.02</v>
      </c>
      <c r="P33" s="13" t="e">
        <f t="shared" si="1"/>
        <v>#N/A</v>
      </c>
      <c r="Q33" s="1"/>
      <c r="R33" s="1"/>
      <c r="S33" s="1"/>
      <c r="T33" s="1"/>
    </row>
    <row r="34" spans="10:20" x14ac:dyDescent="0.75">
      <c r="J34" s="1"/>
      <c r="K34" s="1"/>
      <c r="L34" s="1"/>
      <c r="M34" s="1"/>
      <c r="N34" s="14">
        <v>29</v>
      </c>
      <c r="O34" s="4">
        <f t="shared" si="0"/>
        <v>0.02</v>
      </c>
      <c r="P34" s="13" t="e">
        <f t="shared" si="1"/>
        <v>#N/A</v>
      </c>
      <c r="Q34" s="1"/>
      <c r="R34" s="1"/>
      <c r="S34" s="1"/>
      <c r="T34" s="1"/>
    </row>
    <row r="35" spans="10:20" x14ac:dyDescent="0.75">
      <c r="J35" s="1"/>
      <c r="K35" s="1"/>
      <c r="L35" s="1"/>
      <c r="M35" s="1"/>
      <c r="N35" s="14">
        <v>30</v>
      </c>
      <c r="O35" s="4">
        <f t="shared" si="0"/>
        <v>0.02</v>
      </c>
      <c r="P35" s="13" t="e">
        <f t="shared" si="1"/>
        <v>#N/A</v>
      </c>
      <c r="Q35" s="1"/>
      <c r="R35" s="1"/>
      <c r="S35" s="1"/>
      <c r="T35" s="1"/>
    </row>
    <row r="36" spans="10:20" x14ac:dyDescent="0.75">
      <c r="J36" s="1"/>
      <c r="K36" s="1"/>
      <c r="L36" s="1"/>
      <c r="M36" s="1"/>
      <c r="N36" s="1"/>
      <c r="O36" s="1"/>
      <c r="P36" s="12"/>
      <c r="Q36" s="1"/>
      <c r="R36" s="1"/>
      <c r="S36" s="1"/>
      <c r="T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H-Model Calculator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Puttur</dc:creator>
  <cp:lastModifiedBy>Jeffrey Schmidt</cp:lastModifiedBy>
  <dcterms:created xsi:type="dcterms:W3CDTF">2023-11-06T16:11:38Z</dcterms:created>
  <dcterms:modified xsi:type="dcterms:W3CDTF">2023-11-06T19:29:23Z</dcterms:modified>
</cp:coreProperties>
</file>