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4FE76F9-39B6-47A9-B707-B2CCAC13E627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Leveraged Financ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'Leveraged Finance'!$B$2:$H$60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F55" i="1"/>
  <c r="G55" i="1"/>
  <c r="H55" i="1"/>
  <c r="D55" i="1"/>
  <c r="E45" i="1"/>
  <c r="E46" i="1" s="1"/>
  <c r="F45" i="1"/>
  <c r="F46" i="1" s="1"/>
  <c r="G45" i="1"/>
  <c r="H45" i="1"/>
  <c r="D45" i="1"/>
  <c r="D46" i="1" s="1"/>
  <c r="G46" i="1"/>
  <c r="H46" i="1"/>
  <c r="E33" i="1"/>
  <c r="F33" i="1"/>
  <c r="G33" i="1"/>
  <c r="H33" i="1"/>
  <c r="D33" i="1"/>
  <c r="E22" i="1"/>
  <c r="F22" i="1"/>
  <c r="G22" i="1"/>
  <c r="H22" i="1"/>
  <c r="D22" i="1"/>
  <c r="E12" i="1"/>
  <c r="E13" i="1" s="1"/>
  <c r="F12" i="1"/>
  <c r="F13" i="1" s="1"/>
  <c r="G12" i="1"/>
  <c r="G13" i="1" s="1"/>
  <c r="H12" i="1"/>
  <c r="H13" i="1" s="1"/>
  <c r="D12" i="1"/>
  <c r="D13" i="1" s="1"/>
  <c r="C57" i="1"/>
  <c r="C46" i="1"/>
  <c r="C41" i="1"/>
  <c r="C51" i="1" s="1"/>
  <c r="E56" i="1" s="1"/>
  <c r="E57" i="1" l="1"/>
  <c r="D56" i="1"/>
  <c r="D57" i="1" s="1"/>
  <c r="F56" i="1"/>
  <c r="F57" i="1" s="1"/>
  <c r="H56" i="1"/>
  <c r="H57" i="1" s="1"/>
  <c r="G56" i="1"/>
  <c r="G57" i="1" s="1"/>
  <c r="C47" i="1"/>
  <c r="C52" i="1"/>
  <c r="C35" i="1"/>
  <c r="C24" i="1"/>
  <c r="C13" i="1"/>
  <c r="C14" i="1" s="1"/>
  <c r="C8" i="1"/>
  <c r="C18" i="1" s="1"/>
  <c r="C58" i="1" l="1"/>
  <c r="C19" i="1"/>
  <c r="C29" i="1" s="1"/>
  <c r="C30" i="1" s="1"/>
  <c r="F23" i="1"/>
  <c r="F24" i="1" s="1"/>
  <c r="E23" i="1"/>
  <c r="E24" i="1" s="1"/>
  <c r="H23" i="1"/>
  <c r="H24" i="1" s="1"/>
  <c r="G23" i="1"/>
  <c r="G24" i="1" s="1"/>
  <c r="D23" i="1"/>
  <c r="D24" i="1" s="1"/>
  <c r="H34" i="1" l="1"/>
  <c r="H35" i="1" s="1"/>
  <c r="E34" i="1"/>
  <c r="E35" i="1" s="1"/>
  <c r="F34" i="1"/>
  <c r="F35" i="1" s="1"/>
  <c r="G34" i="1"/>
  <c r="G35" i="1" s="1"/>
  <c r="D34" i="1"/>
  <c r="D35" i="1" s="1"/>
  <c r="C25" i="1"/>
  <c r="C36" i="1" l="1"/>
</calcChain>
</file>

<file path=xl/sharedStrings.xml><?xml version="1.0" encoding="utf-8"?>
<sst xmlns="http://schemas.openxmlformats.org/spreadsheetml/2006/main" count="59" uniqueCount="27">
  <si>
    <t>Equity</t>
  </si>
  <si>
    <t>Debt</t>
  </si>
  <si>
    <t>Total Capital</t>
  </si>
  <si>
    <t>IRR</t>
  </si>
  <si>
    <t>Leveraged Finance Example</t>
  </si>
  <si>
    <t>https://corporatefinanceinstitute.com/</t>
  </si>
  <si>
    <t>Strictly Confidential</t>
  </si>
  <si>
    <t>Leverage Finance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</si>
  <si>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</si>
  <si>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</si>
  <si>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</si>
  <si>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</si>
  <si>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</si>
  <si>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</si>
  <si>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</si>
  <si>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</si>
  <si>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Leveraged Finance</t>
  </si>
  <si>
    <t>Equity Cash Flows (after interest expense)</t>
  </si>
  <si>
    <t>#1 No Leverage – Successful Project</t>
  </si>
  <si>
    <t>#2 Moderate Leverage – Successful Project</t>
  </si>
  <si>
    <t>#3 High Leverage – Successful Project</t>
  </si>
  <si>
    <t>#4 No Leverage – Unsuccessful Project</t>
  </si>
  <si>
    <t>#5 High Leverage – Unsuccessful Project</t>
  </si>
  <si>
    <t>Pre-interest Cash Flows</t>
  </si>
  <si>
    <t>Interest Expense</t>
  </si>
  <si>
    <t>Note: this analysis assumes no taxes (or interest tax shield), nor any debt repayments for simplicity.</t>
  </si>
  <si>
    <t>Interest Rate on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</si>
</sst>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7" formatCode="_(#,##0_)_%;\(#,##0\)_%;_(&quot;–&quot;_)_%;_(@_)_%"/>
    <numFmt numFmtId="168" formatCode="_(#,##0%_);\(#,##0%\);_(&quot;–&quot;_);_(@_)"/>
    <numFmt numFmtId="169" formatCode="_(#,##0.0%_);\(#,##0.0%\);_(&quot;–&quot;_);_(@_)"/>
    <numFmt numFmtId="170" formatCode="_(#,##0_);\(#,##0\);_(&quot;–&quot;_);_(@_)"/>
  </numFmts>
  <fonts count="26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i/>
      <sz val="9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59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2" fillId="0" borderId="0" xfId="4"/>
    <xf numFmtId="0" fontId="9" fillId="0" borderId="0" xfId="4" applyFont="1"/>
    <xf numFmtId="0" fontId="9" fillId="2" borderId="2" xfId="4" applyFont="1" applyFill="1" applyBorder="1"/>
    <xf numFmtId="0" fontId="9" fillId="2" borderId="3" xfId="4" applyFont="1" applyFill="1" applyBorder="1"/>
    <xf numFmtId="0" fontId="9" fillId="2" borderId="4" xfId="4" applyFont="1" applyFill="1" applyBorder="1"/>
    <xf numFmtId="0" fontId="9" fillId="2" borderId="5" xfId="4" applyFont="1" applyFill="1" applyBorder="1"/>
    <xf numFmtId="0" fontId="9" fillId="2" borderId="0" xfId="4" applyFont="1" applyFill="1"/>
    <xf numFmtId="0" fontId="9" fillId="2" borderId="6" xfId="4" applyFont="1" applyFill="1" applyBorder="1"/>
    <xf numFmtId="0" fontId="9" fillId="0" borderId="5" xfId="4" applyFont="1" applyBorder="1"/>
    <xf numFmtId="0" fontId="9" fillId="0" borderId="6" xfId="4" applyFont="1" applyBorder="1"/>
    <xf numFmtId="0" fontId="13" fillId="0" borderId="0" xfId="4" applyFont="1" applyProtection="1">
      <protection locked="0"/>
    </xf>
    <xf numFmtId="0" fontId="14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15" fillId="0" borderId="0" xfId="4" applyFont="1"/>
    <xf numFmtId="0" fontId="14" fillId="0" borderId="7" xfId="4" applyFont="1" applyBorder="1" applyProtection="1">
      <protection locked="0"/>
    </xf>
    <xf numFmtId="0" fontId="1" fillId="0" borderId="0" xfId="4" applyFont="1"/>
    <xf numFmtId="167" fontId="16" fillId="0" borderId="0" xfId="6" applyNumberFormat="1" applyFont="1" applyFill="1" applyBorder="1" applyProtection="1">
      <protection locked="0"/>
    </xf>
    <xf numFmtId="167" fontId="17" fillId="0" borderId="0" xfId="5" applyNumberFormat="1" applyFont="1" applyFill="1" applyBorder="1" applyProtection="1">
      <protection locked="0"/>
    </xf>
    <xf numFmtId="0" fontId="18" fillId="0" borderId="0" xfId="5" applyFont="1" applyFill="1" applyBorder="1" applyProtection="1">
      <protection locked="0"/>
    </xf>
    <xf numFmtId="167" fontId="5" fillId="0" borderId="0" xfId="4" applyNumberFormat="1" applyFont="1"/>
    <xf numFmtId="167" fontId="10" fillId="0" borderId="0" xfId="5" applyNumberFormat="1" applyFill="1" applyBorder="1"/>
    <xf numFmtId="0" fontId="1" fillId="0" borderId="0" xfId="5" applyFont="1" applyFill="1" applyBorder="1"/>
    <xf numFmtId="0" fontId="19" fillId="3" borderId="0" xfId="4" applyFont="1" applyFill="1"/>
    <xf numFmtId="0" fontId="1" fillId="3" borderId="0" xfId="4" applyFont="1" applyFill="1"/>
    <xf numFmtId="167" fontId="20" fillId="3" borderId="0" xfId="4" applyNumberFormat="1" applyFont="1" applyFill="1"/>
    <xf numFmtId="0" fontId="12" fillId="3" borderId="0" xfId="4" applyFont="1" applyFill="1"/>
    <xf numFmtId="0" fontId="9" fillId="0" borderId="8" xfId="4" applyFont="1" applyBorder="1"/>
    <xf numFmtId="0" fontId="9" fillId="0" borderId="9" xfId="4" applyFont="1" applyBorder="1"/>
    <xf numFmtId="0" fontId="9" fillId="0" borderId="10" xfId="4" applyFont="1" applyBorder="1"/>
    <xf numFmtId="165" fontId="5" fillId="0" borderId="0" xfId="1" applyNumberFormat="1" applyFont="1" applyFill="1" applyAlignment="1">
      <alignment horizontal="center"/>
    </xf>
    <xf numFmtId="165" fontId="5" fillId="4" borderId="0" xfId="1" applyNumberFormat="1" applyFont="1" applyFill="1" applyAlignment="1">
      <alignment horizontal="center"/>
    </xf>
    <xf numFmtId="0" fontId="21" fillId="5" borderId="0" xfId="7" applyFont="1" applyFill="1" applyAlignment="1">
      <alignment vertical="center"/>
    </xf>
    <xf numFmtId="0" fontId="1" fillId="0" borderId="0" xfId="0" applyFont="1"/>
    <xf numFmtId="164" fontId="1" fillId="0" borderId="0" xfId="1" applyNumberFormat="1" applyFont="1"/>
    <xf numFmtId="164" fontId="1" fillId="0" borderId="0" xfId="1" applyNumberFormat="1" applyFont="1" applyBorder="1"/>
    <xf numFmtId="0" fontId="22" fillId="0" borderId="0" xfId="0" applyFont="1" applyFill="1"/>
    <xf numFmtId="164" fontId="6" fillId="0" borderId="0" xfId="1" applyNumberFormat="1" applyFont="1" applyFill="1"/>
    <xf numFmtId="0" fontId="7" fillId="0" borderId="0" xfId="0" applyFont="1" applyFill="1"/>
    <xf numFmtId="9" fontId="7" fillId="0" borderId="0" xfId="2" applyFont="1" applyFill="1"/>
    <xf numFmtId="164" fontId="23" fillId="0" borderId="0" xfId="1" applyNumberFormat="1" applyFont="1"/>
    <xf numFmtId="164" fontId="23" fillId="0" borderId="0" xfId="1" applyNumberFormat="1" applyFont="1" applyFill="1" applyBorder="1" applyAlignment="1"/>
    <xf numFmtId="168" fontId="7" fillId="0" borderId="0" xfId="2" applyNumberFormat="1" applyFont="1" applyFill="1"/>
    <xf numFmtId="169" fontId="23" fillId="0" borderId="0" xfId="1" applyNumberFormat="1" applyFont="1"/>
    <xf numFmtId="170" fontId="23" fillId="0" borderId="0" xfId="1" applyNumberFormat="1" applyFont="1"/>
    <xf numFmtId="170" fontId="1" fillId="0" borderId="1" xfId="1" applyNumberFormat="1" applyFont="1" applyBorder="1"/>
    <xf numFmtId="170" fontId="1" fillId="0" borderId="0" xfId="1" applyNumberFormat="1" applyFont="1"/>
    <xf numFmtId="2" fontId="1" fillId="0" borderId="0" xfId="0" applyNumberFormat="1" applyFont="1"/>
    <xf numFmtId="0" fontId="25" fillId="0" borderId="0" xfId="0" applyFont="1"/>
    <xf numFmtId="164" fontId="24" fillId="0" borderId="0" xfId="1" applyNumberFormat="1" applyFont="1" applyBorder="1"/>
    <xf numFmtId="170" fontId="1" fillId="0" borderId="11" xfId="1" applyNumberFormat="1" applyFont="1" applyBorder="1"/>
    <xf numFmtId="164" fontId="1" fillId="0" borderId="11" xfId="1" applyNumberFormat="1" applyFont="1" applyBorder="1"/>
    <xf numFmtId="164" fontId="1" fillId="0" borderId="0" xfId="1" applyNumberFormat="1" applyFont="1" applyFill="1" applyBorder="1"/>
    <xf numFmtId="164" fontId="24" fillId="0" borderId="0" xfId="1" applyNumberFormat="1" applyFont="1" applyFill="1" applyBorder="1" applyAlignment="1"/>
    <xf numFmtId="170" fontId="1" fillId="0" borderId="11" xfId="0" applyNumberFormat="1" applyFont="1" applyBorder="1"/>
    <xf numFmtId="164" fontId="22" fillId="0" borderId="0" xfId="1" applyNumberFormat="1" applyFont="1" applyFill="1" applyAlignment="1">
      <alignment horizontal="right"/>
    </xf>
  </cellXfs>
  <cellStyles count="8">
    <cellStyle name="Comma" xfId="1" builtinId="3"/>
    <cellStyle name="Hyperlink" xfId="6" builtinId="8"/>
    <cellStyle name="Hyperlink 2 2" xfId="5" xr:uid="{EF9D0B5E-8BD5-4FEA-9F09-FC0B1237926B}"/>
    <cellStyle name="Hyperlink 3" xfId="3" xr:uid="{00000000-0005-0000-0000-000001000000}"/>
    <cellStyle name="Normal" xfId="0" builtinId="0"/>
    <cellStyle name="Normal 2" xfId="7" xr:uid="{40B43E77-6BBF-4CB6-B9A9-6A08C066853A}"/>
    <cellStyle name="Normal 2 2 2" xfId="4" xr:uid="{F6AC1A29-433A-4085-83A5-B77EE77FCC7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A009C-6FFB-424A-B8AF-B3AEC89DC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5D5236-DF14-46CA-9723-744630E27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138887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09E0AE-F237-4CF1-8168-46F9FFB5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0</xdr:row>
      <xdr:rowOff>152933</xdr:rowOff>
    </xdr:from>
    <xdr:to>
      <xdr:col>7</xdr:col>
      <xdr:colOff>440587</xdr:colOff>
      <xdr:row>0</xdr:row>
      <xdr:rowOff>615605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9DC525-022B-454C-8E2A-7D261AE51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5310" y="15293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CDDB-C0AF-43FE-926A-86CC7573AA7E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7</v>
      </c>
      <c r="D11" s="5"/>
      <c r="E11" s="5"/>
      <c r="F11" s="5"/>
      <c r="G11" s="5"/>
      <c r="H11" s="5"/>
      <c r="I11" s="5"/>
      <c r="J11" s="5"/>
      <c r="K11" s="5"/>
      <c r="L11" s="15" t="s">
        <v>6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8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20" t="s">
        <v>16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75">
      <c r="A16" s="5"/>
      <c r="B16" s="12"/>
      <c r="C16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1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1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1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1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2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2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2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4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6" t="s">
        <v>9</v>
      </c>
      <c r="D31" s="27"/>
      <c r="E31" s="27"/>
      <c r="F31" s="27"/>
      <c r="G31" s="27"/>
      <c r="H31" s="27"/>
      <c r="I31" s="27"/>
      <c r="J31" s="27"/>
      <c r="K31" s="27"/>
      <c r="L31" s="27"/>
      <c r="M31" s="13"/>
    </row>
    <row r="32" spans="1:13" ht="19.5" customHeight="1" x14ac:dyDescent="0.75">
      <c r="A32" s="5"/>
      <c r="B32" s="12"/>
      <c r="C32" s="28" t="s">
        <v>10</v>
      </c>
      <c r="D32" s="29"/>
      <c r="E32" s="29"/>
      <c r="F32" s="29"/>
      <c r="G32" s="29"/>
      <c r="H32" s="29"/>
      <c r="I32" s="29"/>
      <c r="J32" s="29"/>
      <c r="K32" s="29"/>
      <c r="L32" s="29"/>
      <c r="M32" s="13"/>
    </row>
    <row r="33" spans="1:13" ht="19.5" customHeight="1" x14ac:dyDescent="0.75">
      <c r="A33" s="5"/>
      <c r="B33" s="12"/>
      <c r="C33" s="28" t="s">
        <v>11</v>
      </c>
      <c r="D33" s="29"/>
      <c r="E33" s="29"/>
      <c r="F33" s="29"/>
      <c r="G33" s="29"/>
      <c r="H33" s="29"/>
      <c r="I33" s="29"/>
      <c r="J33" s="29"/>
      <c r="K33" s="29"/>
      <c r="L33" s="29"/>
      <c r="M33" s="13"/>
    </row>
    <row r="34" spans="1:13" ht="19.5" customHeight="1" x14ac:dyDescent="0.75">
      <c r="A34" s="5"/>
      <c r="B34" s="12"/>
      <c r="C34" s="28" t="s">
        <v>12</v>
      </c>
      <c r="D34" s="29"/>
      <c r="E34" s="29"/>
      <c r="F34" s="29"/>
      <c r="G34" s="29"/>
      <c r="H34" s="29"/>
      <c r="I34" s="29"/>
      <c r="J34" s="29"/>
      <c r="K34" s="29"/>
      <c r="L34" s="29"/>
      <c r="M34" s="13"/>
    </row>
    <row r="35" spans="1:13" ht="19.5" customHeight="1" x14ac:dyDescent="0.75">
      <c r="A35" s="5"/>
      <c r="B35" s="12"/>
      <c r="C35" s="28" t="s">
        <v>13</v>
      </c>
      <c r="D35" s="29"/>
      <c r="E35" s="29"/>
      <c r="F35" s="29"/>
      <c r="G35" s="29"/>
      <c r="H35" s="29"/>
      <c r="I35" s="29"/>
      <c r="J35" s="29"/>
      <c r="K35" s="29"/>
      <c r="L35" s="29"/>
      <c r="M35" s="13"/>
    </row>
    <row r="36" spans="1:13" ht="19.5" customHeight="1" x14ac:dyDescent="0.75">
      <c r="A36" s="5"/>
      <c r="B36" s="12"/>
      <c r="C36" s="28" t="s">
        <v>14</v>
      </c>
      <c r="D36" s="29"/>
      <c r="E36" s="29"/>
      <c r="F36" s="29"/>
      <c r="G36" s="29"/>
      <c r="H36" s="29"/>
      <c r="I36" s="29"/>
      <c r="J36" s="29"/>
      <c r="K36" s="29"/>
      <c r="L36" s="29"/>
      <c r="M36" s="13"/>
    </row>
    <row r="37" spans="1:13" ht="19.5" customHeight="1" x14ac:dyDescent="0.75">
      <c r="A37" s="5"/>
      <c r="B37" s="12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3"/>
    </row>
    <row r="38" spans="1:13" ht="19.5" customHeight="1" x14ac:dyDescent="0.75">
      <c r="A38" s="5"/>
      <c r="B38" s="12"/>
      <c r="C38" s="28" t="s">
        <v>5</v>
      </c>
      <c r="D38" s="29"/>
      <c r="E38" s="29"/>
      <c r="F38" s="29"/>
      <c r="G38" s="29"/>
      <c r="H38" s="29"/>
      <c r="I38" s="29"/>
      <c r="J38" s="29"/>
      <c r="K38" s="29"/>
      <c r="L38" s="29"/>
      <c r="M38" s="13"/>
    </row>
    <row r="39" spans="1:13" ht="19.5" customHeight="1" thickBot="1" x14ac:dyDescent="0.8">
      <c r="A39" s="5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15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146C14D2-0983-4A39-903C-C26F194371F6}"/>
    <hyperlink ref="C15" location="'Leveraged Finance'!A1" tooltip="Leveraged Finance" display="Leveraged Finance" xr:uid="{62C2054F-6341-4EB1-8D01-EC4D8E767E5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0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65"/>
  <cols>
    <col min="1" max="1" width="8.9375" style="36"/>
    <col min="2" max="2" width="40.87890625" style="36" bestFit="1" customWidth="1"/>
    <col min="3" max="3" width="10.1171875" style="36" customWidth="1"/>
    <col min="4" max="4" width="10.64453125" style="36" customWidth="1"/>
    <col min="5" max="9" width="9.234375" style="36" customWidth="1"/>
    <col min="10" max="16384" width="8.9375" style="36"/>
  </cols>
  <sheetData>
    <row r="1" spans="2:9" customFormat="1" ht="55" customHeight="1" x14ac:dyDescent="0.8">
      <c r="B1" s="1"/>
      <c r="C1" s="2"/>
      <c r="D1" s="2"/>
      <c r="E1" s="3"/>
      <c r="F1" s="3"/>
      <c r="G1" s="3"/>
      <c r="H1" s="34"/>
      <c r="I1" s="33"/>
    </row>
    <row r="2" spans="2:9" customFormat="1" ht="14.1" x14ac:dyDescent="0.5"/>
    <row r="3" spans="2:9" customFormat="1" ht="20.399999999999999" x14ac:dyDescent="0.5">
      <c r="B3" s="35" t="s">
        <v>4</v>
      </c>
      <c r="C3" s="35"/>
      <c r="D3" s="35"/>
      <c r="E3" s="35"/>
      <c r="F3" s="35"/>
      <c r="G3" s="35"/>
      <c r="H3" s="35"/>
    </row>
    <row r="5" spans="2:9" x14ac:dyDescent="0.65">
      <c r="B5" s="39" t="s">
        <v>18</v>
      </c>
      <c r="C5" s="40"/>
      <c r="D5" s="58"/>
      <c r="E5" s="40"/>
      <c r="F5" s="40"/>
      <c r="G5" s="40"/>
      <c r="H5" s="40"/>
    </row>
    <row r="6" spans="2:9" x14ac:dyDescent="0.65">
      <c r="B6" s="36" t="s">
        <v>0</v>
      </c>
      <c r="C6" s="47">
        <v>10000</v>
      </c>
      <c r="D6" s="37"/>
      <c r="E6" s="37"/>
      <c r="F6" s="37"/>
      <c r="G6" s="37"/>
      <c r="H6" s="37"/>
    </row>
    <row r="7" spans="2:9" x14ac:dyDescent="0.65">
      <c r="B7" s="36" t="s">
        <v>1</v>
      </c>
      <c r="C7" s="47">
        <v>0</v>
      </c>
      <c r="E7" s="37"/>
      <c r="F7" s="37"/>
      <c r="G7" s="37"/>
      <c r="H7" s="37"/>
    </row>
    <row r="8" spans="2:9" x14ac:dyDescent="0.65">
      <c r="B8" s="36" t="s">
        <v>2</v>
      </c>
      <c r="C8" s="48">
        <f>SUM(C6:C7)</f>
        <v>10000</v>
      </c>
      <c r="D8" s="37"/>
      <c r="E8" s="37"/>
      <c r="F8" s="37"/>
      <c r="G8" s="37"/>
      <c r="H8" s="37"/>
    </row>
    <row r="9" spans="2:9" x14ac:dyDescent="0.65">
      <c r="B9" s="36" t="s">
        <v>26</v>
      </c>
      <c r="C9" s="46">
        <v>0</v>
      </c>
      <c r="D9" s="37"/>
      <c r="E9" s="37"/>
      <c r="F9" s="37"/>
      <c r="G9" s="37"/>
      <c r="H9" s="37"/>
    </row>
    <row r="10" spans="2:9" x14ac:dyDescent="0.65">
      <c r="C10" s="38"/>
      <c r="D10" s="37"/>
      <c r="E10" s="37"/>
      <c r="F10" s="37"/>
      <c r="G10" s="37"/>
      <c r="H10" s="37"/>
    </row>
    <row r="11" spans="2:9" x14ac:dyDescent="0.65">
      <c r="B11" s="36" t="s">
        <v>23</v>
      </c>
      <c r="C11" s="38"/>
      <c r="D11" s="43">
        <v>3500</v>
      </c>
      <c r="E11" s="43">
        <v>3500</v>
      </c>
      <c r="F11" s="43">
        <v>3500</v>
      </c>
      <c r="G11" s="43">
        <v>3500</v>
      </c>
      <c r="H11" s="43">
        <v>3500</v>
      </c>
    </row>
    <row r="12" spans="2:9" x14ac:dyDescent="0.65">
      <c r="B12" s="36" t="s">
        <v>24</v>
      </c>
      <c r="C12" s="54"/>
      <c r="D12" s="53">
        <f>$C$9*$C$7*-1</f>
        <v>0</v>
      </c>
      <c r="E12" s="53">
        <f>$C$9*$C$7*-1</f>
        <v>0</v>
      </c>
      <c r="F12" s="53">
        <f>$C$9*$C$7*-1</f>
        <v>0</v>
      </c>
      <c r="G12" s="53">
        <f>$C$9*$C$7*-1</f>
        <v>0</v>
      </c>
      <c r="H12" s="53">
        <f>$C$9*$C$7*-1</f>
        <v>0</v>
      </c>
    </row>
    <row r="13" spans="2:9" x14ac:dyDescent="0.65">
      <c r="B13" s="36" t="s">
        <v>17</v>
      </c>
      <c r="C13" s="38">
        <f>-C6</f>
        <v>-10000</v>
      </c>
      <c r="D13" s="52">
        <f>SUM(D11:D12)</f>
        <v>3500</v>
      </c>
      <c r="E13" s="52">
        <f t="shared" ref="E13:H13" si="0">SUM(E11:E12)</f>
        <v>3500</v>
      </c>
      <c r="F13" s="52">
        <f t="shared" si="0"/>
        <v>3500</v>
      </c>
      <c r="G13" s="52">
        <f t="shared" si="0"/>
        <v>3500</v>
      </c>
      <c r="H13" s="52">
        <f t="shared" si="0"/>
        <v>3500</v>
      </c>
    </row>
    <row r="14" spans="2:9" x14ac:dyDescent="0.65">
      <c r="B14" s="41" t="s">
        <v>3</v>
      </c>
      <c r="C14" s="45">
        <f>IRR(C13:H13)</f>
        <v>0.2210629215316211</v>
      </c>
      <c r="D14" s="37"/>
      <c r="E14" s="37"/>
      <c r="F14" s="37"/>
      <c r="G14" s="37"/>
      <c r="H14" s="37"/>
    </row>
    <row r="15" spans="2:9" x14ac:dyDescent="0.65">
      <c r="C15" s="37"/>
      <c r="D15" s="37"/>
      <c r="E15" s="37"/>
      <c r="F15" s="37"/>
      <c r="G15" s="37"/>
      <c r="H15" s="37"/>
    </row>
    <row r="16" spans="2:9" x14ac:dyDescent="0.65">
      <c r="B16" s="39" t="s">
        <v>19</v>
      </c>
      <c r="C16" s="40"/>
      <c r="D16" s="40"/>
      <c r="E16" s="40"/>
      <c r="F16" s="40"/>
      <c r="G16" s="40"/>
      <c r="H16" s="40"/>
    </row>
    <row r="17" spans="2:11" x14ac:dyDescent="0.65">
      <c r="B17" s="36" t="s">
        <v>0</v>
      </c>
      <c r="C17" s="47">
        <v>7000</v>
      </c>
      <c r="D17" s="37"/>
      <c r="E17" s="37"/>
      <c r="F17" s="37"/>
      <c r="G17" s="37"/>
      <c r="H17" s="37"/>
    </row>
    <row r="18" spans="2:11" x14ac:dyDescent="0.65">
      <c r="B18" s="36" t="s">
        <v>1</v>
      </c>
      <c r="C18" s="49">
        <f>C8-C17</f>
        <v>3000</v>
      </c>
      <c r="E18" s="37"/>
      <c r="F18" s="37"/>
      <c r="G18" s="37"/>
      <c r="H18" s="37"/>
    </row>
    <row r="19" spans="2:11" x14ac:dyDescent="0.65">
      <c r="B19" s="36" t="s">
        <v>2</v>
      </c>
      <c r="C19" s="48">
        <f>SUM(C17:C18)</f>
        <v>10000</v>
      </c>
      <c r="D19" s="37"/>
      <c r="E19" s="37"/>
      <c r="F19" s="37"/>
      <c r="G19" s="37"/>
      <c r="H19" s="37"/>
    </row>
    <row r="20" spans="2:11" x14ac:dyDescent="0.65">
      <c r="B20" s="36" t="s">
        <v>26</v>
      </c>
      <c r="C20" s="46">
        <v>0.06</v>
      </c>
      <c r="D20" s="37"/>
      <c r="E20" s="37"/>
      <c r="F20" s="37"/>
      <c r="G20" s="37"/>
      <c r="H20" s="37"/>
    </row>
    <row r="21" spans="2:11" x14ac:dyDescent="0.65">
      <c r="C21" s="38"/>
      <c r="D21" s="37"/>
      <c r="E21" s="37"/>
      <c r="F21" s="37"/>
      <c r="G21" s="37"/>
      <c r="H21" s="37"/>
    </row>
    <row r="22" spans="2:11" x14ac:dyDescent="0.65">
      <c r="B22" s="36" t="s">
        <v>23</v>
      </c>
      <c r="C22" s="38"/>
      <c r="D22" s="37">
        <f>D11</f>
        <v>3500</v>
      </c>
      <c r="E22" s="37">
        <f t="shared" ref="E22:H22" si="1">E11</f>
        <v>3500</v>
      </c>
      <c r="F22" s="37">
        <f t="shared" si="1"/>
        <v>3500</v>
      </c>
      <c r="G22" s="37">
        <f t="shared" si="1"/>
        <v>3500</v>
      </c>
      <c r="H22" s="37">
        <f t="shared" si="1"/>
        <v>3500</v>
      </c>
    </row>
    <row r="23" spans="2:11" x14ac:dyDescent="0.65">
      <c r="B23" s="36" t="s">
        <v>24</v>
      </c>
      <c r="C23" s="54"/>
      <c r="D23" s="54">
        <f>$C$18*$C$20*-1</f>
        <v>-180</v>
      </c>
      <c r="E23" s="54">
        <f>$C$18*$C$20*-1</f>
        <v>-180</v>
      </c>
      <c r="F23" s="54">
        <f>$C$18*$C$20*-1</f>
        <v>-180</v>
      </c>
      <c r="G23" s="54">
        <f>$C$18*$C$20*-1</f>
        <v>-180</v>
      </c>
      <c r="H23" s="54">
        <f>$C$18*$C$20*-1</f>
        <v>-180</v>
      </c>
    </row>
    <row r="24" spans="2:11" x14ac:dyDescent="0.65">
      <c r="B24" s="36" t="s">
        <v>17</v>
      </c>
      <c r="C24" s="38">
        <f>-C17</f>
        <v>-7000</v>
      </c>
      <c r="D24" s="55">
        <f>SUM(D22:D23)</f>
        <v>3320</v>
      </c>
      <c r="E24" s="55">
        <f t="shared" ref="E24:H24" si="2">SUM(E22:E23)</f>
        <v>3320</v>
      </c>
      <c r="F24" s="55">
        <f t="shared" si="2"/>
        <v>3320</v>
      </c>
      <c r="G24" s="55">
        <f t="shared" si="2"/>
        <v>3320</v>
      </c>
      <c r="H24" s="55">
        <f t="shared" si="2"/>
        <v>3320</v>
      </c>
      <c r="K24" s="50"/>
    </row>
    <row r="25" spans="2:11" x14ac:dyDescent="0.65">
      <c r="B25" s="41" t="s">
        <v>3</v>
      </c>
      <c r="C25" s="45">
        <f>IRR(C24:H24)</f>
        <v>0.37927061556560937</v>
      </c>
      <c r="D25" s="37"/>
      <c r="E25" s="37"/>
      <c r="F25" s="37"/>
      <c r="G25" s="37"/>
      <c r="H25" s="37"/>
    </row>
    <row r="26" spans="2:11" x14ac:dyDescent="0.65">
      <c r="C26" s="37"/>
      <c r="D26" s="37"/>
      <c r="E26" s="37"/>
      <c r="F26" s="37"/>
      <c r="G26" s="37"/>
      <c r="H26" s="37"/>
    </row>
    <row r="27" spans="2:11" x14ac:dyDescent="0.65">
      <c r="B27" s="39" t="s">
        <v>20</v>
      </c>
      <c r="C27" s="40"/>
      <c r="D27" s="40"/>
      <c r="E27" s="40"/>
      <c r="F27" s="40"/>
      <c r="G27" s="40"/>
      <c r="H27" s="40"/>
    </row>
    <row r="28" spans="2:11" x14ac:dyDescent="0.65">
      <c r="B28" s="36" t="s">
        <v>0</v>
      </c>
      <c r="C28" s="47">
        <v>4000</v>
      </c>
      <c r="D28" s="37"/>
      <c r="E28" s="37"/>
      <c r="F28" s="37"/>
      <c r="G28" s="37"/>
      <c r="H28" s="37"/>
    </row>
    <row r="29" spans="2:11" x14ac:dyDescent="0.65">
      <c r="B29" s="36" t="s">
        <v>1</v>
      </c>
      <c r="C29" s="49">
        <f>C19-C28</f>
        <v>6000</v>
      </c>
      <c r="E29" s="37"/>
      <c r="F29" s="37"/>
      <c r="G29" s="37"/>
      <c r="H29" s="37"/>
    </row>
    <row r="30" spans="2:11" x14ac:dyDescent="0.65">
      <c r="B30" s="36" t="s">
        <v>2</v>
      </c>
      <c r="C30" s="48">
        <f>SUM(C28:C29)</f>
        <v>10000</v>
      </c>
      <c r="D30" s="37"/>
      <c r="E30" s="37"/>
      <c r="F30" s="37"/>
      <c r="G30" s="37"/>
      <c r="H30" s="37"/>
    </row>
    <row r="31" spans="2:11" x14ac:dyDescent="0.65">
      <c r="B31" s="36" t="s">
        <v>26</v>
      </c>
      <c r="C31" s="46">
        <v>0.08</v>
      </c>
      <c r="D31" s="37"/>
      <c r="E31" s="37"/>
      <c r="F31" s="37"/>
      <c r="G31" s="37"/>
      <c r="H31" s="37"/>
    </row>
    <row r="32" spans="2:11" x14ac:dyDescent="0.65">
      <c r="C32" s="38"/>
      <c r="D32" s="37"/>
      <c r="E32" s="37"/>
      <c r="F32" s="37"/>
      <c r="G32" s="37"/>
      <c r="H32" s="37"/>
    </row>
    <row r="33" spans="2:8" x14ac:dyDescent="0.65">
      <c r="B33" s="36" t="s">
        <v>23</v>
      </c>
      <c r="C33" s="38"/>
      <c r="D33" s="37">
        <f>D11</f>
        <v>3500</v>
      </c>
      <c r="E33" s="37">
        <f t="shared" ref="E33:H33" si="3">E11</f>
        <v>3500</v>
      </c>
      <c r="F33" s="37">
        <f t="shared" si="3"/>
        <v>3500</v>
      </c>
      <c r="G33" s="37">
        <f t="shared" si="3"/>
        <v>3500</v>
      </c>
      <c r="H33" s="37">
        <f t="shared" si="3"/>
        <v>3500</v>
      </c>
    </row>
    <row r="34" spans="2:8" x14ac:dyDescent="0.65">
      <c r="B34" s="36" t="s">
        <v>24</v>
      </c>
      <c r="C34" s="54"/>
      <c r="D34" s="54">
        <f>$C$29*$C$31*-1</f>
        <v>-480</v>
      </c>
      <c r="E34" s="54">
        <f>$C$29*$C$31*-1</f>
        <v>-480</v>
      </c>
      <c r="F34" s="54">
        <f>$C$29*$C$31*-1</f>
        <v>-480</v>
      </c>
      <c r="G34" s="54">
        <f>$C$29*$C$31*-1</f>
        <v>-480</v>
      </c>
      <c r="H34" s="54">
        <f>$C$29*$C$31*-1</f>
        <v>-480</v>
      </c>
    </row>
    <row r="35" spans="2:8" x14ac:dyDescent="0.65">
      <c r="B35" s="36" t="s">
        <v>17</v>
      </c>
      <c r="C35" s="38">
        <f>-C28</f>
        <v>-4000</v>
      </c>
      <c r="D35" s="55">
        <f>SUM(D33:D34)</f>
        <v>3020</v>
      </c>
      <c r="E35" s="55">
        <f t="shared" ref="E35:H35" si="4">SUM(E33:E34)</f>
        <v>3020</v>
      </c>
      <c r="F35" s="55">
        <f t="shared" si="4"/>
        <v>3020</v>
      </c>
      <c r="G35" s="55">
        <f t="shared" si="4"/>
        <v>3020</v>
      </c>
      <c r="H35" s="55">
        <f t="shared" si="4"/>
        <v>3020</v>
      </c>
    </row>
    <row r="36" spans="2:8" x14ac:dyDescent="0.65">
      <c r="B36" s="41" t="s">
        <v>3</v>
      </c>
      <c r="C36" s="45">
        <f>IRR(C35:H35)</f>
        <v>0.70216255780177361</v>
      </c>
      <c r="D36" s="37"/>
      <c r="E36" s="37"/>
      <c r="F36" s="37"/>
      <c r="G36" s="37"/>
      <c r="H36" s="37"/>
    </row>
    <row r="37" spans="2:8" x14ac:dyDescent="0.65">
      <c r="C37" s="37"/>
      <c r="D37" s="37"/>
      <c r="E37" s="37"/>
      <c r="F37" s="37"/>
      <c r="G37" s="37"/>
      <c r="H37" s="37"/>
    </row>
    <row r="38" spans="2:8" x14ac:dyDescent="0.65">
      <c r="B38" s="39" t="s">
        <v>21</v>
      </c>
    </row>
    <row r="39" spans="2:8" x14ac:dyDescent="0.65">
      <c r="B39" s="36" t="s">
        <v>0</v>
      </c>
      <c r="C39" s="47">
        <v>10000</v>
      </c>
    </row>
    <row r="40" spans="2:8" x14ac:dyDescent="0.65">
      <c r="B40" s="36" t="s">
        <v>1</v>
      </c>
      <c r="C40" s="47">
        <v>0</v>
      </c>
    </row>
    <row r="41" spans="2:8" x14ac:dyDescent="0.65">
      <c r="B41" s="36" t="s">
        <v>2</v>
      </c>
      <c r="C41" s="48">
        <f>SUM(C39:C40)</f>
        <v>10000</v>
      </c>
    </row>
    <row r="42" spans="2:8" x14ac:dyDescent="0.65">
      <c r="B42" s="36" t="s">
        <v>26</v>
      </c>
      <c r="C42" s="46">
        <v>0</v>
      </c>
    </row>
    <row r="43" spans="2:8" x14ac:dyDescent="0.65">
      <c r="C43" s="38"/>
    </row>
    <row r="44" spans="2:8" x14ac:dyDescent="0.65">
      <c r="B44" s="36" t="s">
        <v>23</v>
      </c>
      <c r="C44" s="38"/>
      <c r="D44" s="44">
        <v>-3500</v>
      </c>
      <c r="E44" s="44">
        <v>-3500</v>
      </c>
      <c r="F44" s="44">
        <v>-3500</v>
      </c>
      <c r="G44" s="44">
        <v>3500</v>
      </c>
      <c r="H44" s="44">
        <v>2500</v>
      </c>
    </row>
    <row r="45" spans="2:8" x14ac:dyDescent="0.65">
      <c r="B45" s="36" t="s">
        <v>24</v>
      </c>
      <c r="C45" s="54"/>
      <c r="D45" s="57">
        <f>$C$40*$C$42*-1</f>
        <v>0</v>
      </c>
      <c r="E45" s="57">
        <f>$C$40*$C$42*-1</f>
        <v>0</v>
      </c>
      <c r="F45" s="57">
        <f>$C$40*$C$42*-1</f>
        <v>0</v>
      </c>
      <c r="G45" s="57">
        <f>$C$40*$C$42*-1</f>
        <v>0</v>
      </c>
      <c r="H45" s="57">
        <f>$C$40*$C$42*-1</f>
        <v>0</v>
      </c>
    </row>
    <row r="46" spans="2:8" ht="14.4" customHeight="1" x14ac:dyDescent="0.65">
      <c r="B46" s="36" t="s">
        <v>17</v>
      </c>
      <c r="C46" s="38">
        <f>-C39</f>
        <v>-10000</v>
      </c>
      <c r="D46" s="56">
        <f>SUM(D44:D45)</f>
        <v>-3500</v>
      </c>
      <c r="E46" s="56">
        <f t="shared" ref="E46:H46" si="5">SUM(E44:E45)</f>
        <v>-3500</v>
      </c>
      <c r="F46" s="56">
        <f t="shared" si="5"/>
        <v>-3500</v>
      </c>
      <c r="G46" s="56">
        <f t="shared" si="5"/>
        <v>3500</v>
      </c>
      <c r="H46" s="56">
        <f t="shared" si="5"/>
        <v>2500</v>
      </c>
    </row>
    <row r="47" spans="2:8" x14ac:dyDescent="0.65">
      <c r="B47" s="41" t="s">
        <v>3</v>
      </c>
      <c r="C47" s="45">
        <f>IRR(C46:H46)</f>
        <v>-0.32195165468070219</v>
      </c>
    </row>
    <row r="48" spans="2:8" x14ac:dyDescent="0.65">
      <c r="B48" s="41"/>
      <c r="C48" s="42"/>
    </row>
    <row r="49" spans="2:8" x14ac:dyDescent="0.65">
      <c r="B49" s="39" t="s">
        <v>22</v>
      </c>
    </row>
    <row r="50" spans="2:8" x14ac:dyDescent="0.65">
      <c r="B50" s="36" t="s">
        <v>0</v>
      </c>
      <c r="C50" s="47">
        <v>4000</v>
      </c>
      <c r="D50" s="37"/>
      <c r="E50" s="37"/>
      <c r="F50" s="37"/>
      <c r="G50" s="37"/>
      <c r="H50" s="37"/>
    </row>
    <row r="51" spans="2:8" x14ac:dyDescent="0.65">
      <c r="B51" s="36" t="s">
        <v>1</v>
      </c>
      <c r="C51" s="49">
        <f>C41-C50</f>
        <v>6000</v>
      </c>
      <c r="E51" s="37"/>
      <c r="F51" s="37"/>
      <c r="G51" s="37"/>
      <c r="H51" s="37"/>
    </row>
    <row r="52" spans="2:8" x14ac:dyDescent="0.65">
      <c r="B52" s="36" t="s">
        <v>2</v>
      </c>
      <c r="C52" s="48">
        <f>SUM(C50:C51)</f>
        <v>10000</v>
      </c>
      <c r="D52" s="37"/>
      <c r="E52" s="37"/>
      <c r="F52" s="37"/>
      <c r="G52" s="37"/>
      <c r="H52" s="37"/>
    </row>
    <row r="53" spans="2:8" x14ac:dyDescent="0.65">
      <c r="B53" s="36" t="s">
        <v>26</v>
      </c>
      <c r="C53" s="46">
        <v>0.08</v>
      </c>
      <c r="D53" s="37"/>
      <c r="E53" s="37"/>
      <c r="F53" s="37"/>
      <c r="G53" s="37"/>
      <c r="H53" s="37"/>
    </row>
    <row r="54" spans="2:8" x14ac:dyDescent="0.65">
      <c r="C54" s="38"/>
      <c r="D54" s="37"/>
      <c r="E54" s="37"/>
      <c r="F54" s="37"/>
      <c r="G54" s="37"/>
      <c r="H54" s="37"/>
    </row>
    <row r="55" spans="2:8" x14ac:dyDescent="0.65">
      <c r="B55" s="36" t="s">
        <v>23</v>
      </c>
      <c r="C55" s="38"/>
      <c r="D55" s="37">
        <f>D44</f>
        <v>-3500</v>
      </c>
      <c r="E55" s="37">
        <f t="shared" ref="E55:H55" si="6">E44</f>
        <v>-3500</v>
      </c>
      <c r="F55" s="37">
        <f t="shared" si="6"/>
        <v>-3500</v>
      </c>
      <c r="G55" s="37">
        <f t="shared" si="6"/>
        <v>3500</v>
      </c>
      <c r="H55" s="37">
        <f t="shared" si="6"/>
        <v>2500</v>
      </c>
    </row>
    <row r="56" spans="2:8" x14ac:dyDescent="0.65">
      <c r="B56" s="36" t="s">
        <v>24</v>
      </c>
      <c r="C56" s="38"/>
      <c r="D56" s="37">
        <f>$C$51*$C$53*-1</f>
        <v>-480</v>
      </c>
      <c r="E56" s="37">
        <f>$C$51*$C$53*-1</f>
        <v>-480</v>
      </c>
      <c r="F56" s="37">
        <f>$C$51*$C$53*-1</f>
        <v>-480</v>
      </c>
      <c r="G56" s="37">
        <f>$C$51*$C$53*-1</f>
        <v>-480</v>
      </c>
      <c r="H56" s="37">
        <f>$C$51*$C$53*-1</f>
        <v>-480</v>
      </c>
    </row>
    <row r="57" spans="2:8" x14ac:dyDescent="0.65">
      <c r="B57" s="36" t="s">
        <v>17</v>
      </c>
      <c r="C57" s="37">
        <f>-C50</f>
        <v>-4000</v>
      </c>
      <c r="D57" s="56">
        <f>SUM(D55:D56)</f>
        <v>-3980</v>
      </c>
      <c r="E57" s="56">
        <f t="shared" ref="E57:H57" si="7">SUM(E55:E56)</f>
        <v>-3980</v>
      </c>
      <c r="F57" s="56">
        <f t="shared" si="7"/>
        <v>-3980</v>
      </c>
      <c r="G57" s="56">
        <f t="shared" si="7"/>
        <v>3020</v>
      </c>
      <c r="H57" s="56">
        <f t="shared" si="7"/>
        <v>2020</v>
      </c>
    </row>
    <row r="58" spans="2:8" x14ac:dyDescent="0.65">
      <c r="B58" s="41" t="s">
        <v>3</v>
      </c>
      <c r="C58" s="45">
        <f>IRR(C57:H57)</f>
        <v>-0.34777367320019958</v>
      </c>
      <c r="D58" s="37"/>
      <c r="E58" s="37"/>
      <c r="F58" s="37"/>
      <c r="G58" s="37"/>
      <c r="H58" s="37"/>
    </row>
    <row r="60" spans="2:8" x14ac:dyDescent="0.65">
      <c r="B60" s="51" t="s">
        <v>25</v>
      </c>
    </row>
  </sheetData>
  <printOptions horizontalCentered="1"/>
  <pageMargins left="0.7" right="0.7" top="0.75" bottom="0.75" header="0.3" footer="0.3"/>
  <pageSetup scale="7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Leveraged Finance</vt:lpstr>
      <vt:lpstr>'Leveraged Finance'!Print_Area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2023-04-13T21:06:33Z</cp:lastPrinted>
  <dcterms:created xsi:type="dcterms:W3CDTF">2017-07-22T08:02:32Z</dcterms:created>
  <dcterms:modified xsi:type="dcterms:W3CDTF">2023-04-13T21:06:41Z</dcterms:modified>
</cp:coreProperties>
</file>