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4EB58155-2430-4081-9009-7CFC14B65D73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WMAs" sheetId="2" r:id="rId2"/>
    <sheet name="SMAs" sheetId="1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"05/28/2019 19:20:36"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5" i="2" l="1"/>
  <c r="J8" i="2"/>
  <c r="J7" i="2"/>
  <c r="I7" i="2"/>
  <c r="I8" i="2" s="1"/>
  <c r="I9" i="2" s="1"/>
  <c r="F134" i="2" l="1"/>
  <c r="F133" i="2" s="1"/>
  <c r="F132" i="2" s="1"/>
  <c r="F131" i="2" s="1"/>
  <c r="F130" i="2" s="1"/>
  <c r="F129" i="2" s="1"/>
  <c r="F128" i="2" s="1"/>
  <c r="F127" i="2" s="1"/>
  <c r="F126" i="2" s="1"/>
  <c r="F125" i="2" s="1"/>
  <c r="F124" i="2" s="1"/>
  <c r="F123" i="2" s="1"/>
  <c r="F122" i="2" s="1"/>
  <c r="F121" i="2" s="1"/>
  <c r="F120" i="2" s="1"/>
  <c r="F119" i="2" s="1"/>
  <c r="F118" i="2" s="1"/>
  <c r="F117" i="2" s="1"/>
  <c r="F116" i="2" s="1"/>
  <c r="F115" i="2" s="1"/>
  <c r="F114" i="2" s="1"/>
  <c r="F113" i="2" s="1"/>
  <c r="F112" i="2" s="1"/>
  <c r="F111" i="2" s="1"/>
  <c r="F110" i="2" s="1"/>
  <c r="F109" i="2" s="1"/>
  <c r="F108" i="2" s="1"/>
  <c r="F107" i="2" s="1"/>
  <c r="F106" i="2" s="1"/>
  <c r="F105" i="2" s="1"/>
  <c r="F104" i="2" s="1"/>
  <c r="F103" i="2" s="1"/>
  <c r="F102" i="2" s="1"/>
  <c r="F101" i="2" s="1"/>
  <c r="F100" i="2" s="1"/>
  <c r="F99" i="2" s="1"/>
  <c r="F98" i="2" s="1"/>
  <c r="F97" i="2" s="1"/>
  <c r="F96" i="2" s="1"/>
  <c r="F95" i="2" s="1"/>
  <c r="F94" i="2" s="1"/>
  <c r="F93" i="2" s="1"/>
  <c r="F92" i="2" s="1"/>
  <c r="F91" i="2" s="1"/>
  <c r="F90" i="2" s="1"/>
  <c r="F89" i="2" s="1"/>
  <c r="F88" i="2" s="1"/>
  <c r="F87" i="2" s="1"/>
  <c r="F86" i="2" s="1"/>
  <c r="F85" i="2" s="1"/>
  <c r="F84" i="2" s="1"/>
  <c r="F83" i="2" s="1"/>
  <c r="F82" i="2" s="1"/>
  <c r="F81" i="2" s="1"/>
  <c r="F80" i="2" s="1"/>
  <c r="F79" i="2" s="1"/>
  <c r="F78" i="2" s="1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I10" i="2"/>
  <c r="I11" i="2" s="1"/>
  <c r="D8" i="2"/>
  <c r="I12" i="2" l="1"/>
  <c r="E15" i="2" s="1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D132" i="1"/>
  <c r="D133" i="1"/>
  <c r="D134" i="1"/>
  <c r="D135" i="1"/>
  <c r="F8" i="1"/>
  <c r="E8" i="1"/>
  <c r="D8" i="1"/>
  <c r="E58" i="2" l="1"/>
  <c r="E122" i="2"/>
  <c r="E90" i="2"/>
  <c r="E106" i="2"/>
  <c r="E74" i="2"/>
  <c r="E42" i="2"/>
  <c r="E10" i="2"/>
  <c r="E131" i="2"/>
  <c r="E99" i="2"/>
  <c r="E67" i="2"/>
  <c r="E35" i="2"/>
  <c r="E130" i="2"/>
  <c r="E98" i="2"/>
  <c r="E66" i="2"/>
  <c r="E34" i="2"/>
  <c r="E123" i="2"/>
  <c r="E91" i="2"/>
  <c r="E59" i="2"/>
  <c r="E27" i="2"/>
  <c r="E26" i="2"/>
  <c r="E115" i="2"/>
  <c r="E83" i="2"/>
  <c r="E51" i="2"/>
  <c r="E19" i="2"/>
  <c r="E114" i="2"/>
  <c r="E82" i="2"/>
  <c r="E50" i="2"/>
  <c r="E18" i="2"/>
  <c r="E107" i="2"/>
  <c r="E75" i="2"/>
  <c r="E43" i="2"/>
  <c r="E11" i="2"/>
  <c r="E129" i="2"/>
  <c r="E97" i="2"/>
  <c r="E81" i="2"/>
  <c r="E57" i="2"/>
  <c r="E25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  <c r="E133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1" i="2"/>
  <c r="E13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28" i="2"/>
  <c r="E20" i="2"/>
  <c r="E12" i="2"/>
  <c r="E121" i="2"/>
  <c r="E105" i="2"/>
  <c r="E73" i="2"/>
  <c r="E49" i="2"/>
  <c r="E33" i="2"/>
  <c r="E9" i="2"/>
  <c r="E8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113" i="2"/>
  <c r="E89" i="2"/>
  <c r="E65" i="2"/>
  <c r="E41" i="2"/>
  <c r="E17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</calcChain>
</file>

<file path=xl/sharedStrings.xml><?xml version="1.0" encoding="utf-8"?>
<sst xmlns="http://schemas.openxmlformats.org/spreadsheetml/2006/main" count="27" uniqueCount="22">
  <si>
    <t>Date</t>
  </si>
  <si>
    <t>Price</t>
  </si>
  <si>
    <t>WMA</t>
  </si>
  <si>
    <t>SMA</t>
  </si>
  <si>
    <t>EWMA</t>
  </si>
  <si>
    <t>WMA Weights</t>
  </si>
  <si>
    <t>EMA</t>
  </si>
  <si>
    <t>Strictly Confidential</t>
  </si>
  <si>
    <t>https://corporatefinanceinstitute.com/</t>
  </si>
  <si>
    <t>Trading Using Technical Analysis - Moving Average Examples</t>
  </si>
  <si>
    <t>WMAs</t>
  </si>
  <si>
    <t>SMAs</t>
  </si>
  <si>
    <t>Table of Contents</t>
  </si>
  <si>
    <t>© 2015 to 2024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</si>
  <si>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</si>
  <si>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</si>
  <si>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</si>
  <si>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</si>
  <si>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</si>
  <si>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</si>
  <si>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Weighted Moving Average</t>
  </si>
  <si>
    <t>Simple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</si>
</sst>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[Blue]0\ &quot;days&quot;"/>
    <numFmt numFmtId="167" formatCode="0.000"/>
    <numFmt numFmtId="168" formatCode="0.0000"/>
    <numFmt numFmtId="169" formatCode="0.00000"/>
    <numFmt numFmtId="171" formatCode="_-* #,##0_-;\(#,##0\)_-;_-* &quot;-&quot;_-;_-@_-"/>
    <numFmt numFmtId="172" formatCode="_(#,##0_)_%;\(#,##0\)_%;_(&quot;–&quot;_)_%;_(@_)_%"/>
    <numFmt numFmtId="173" formatCode="0\ &quot;days&quot;"/>
    <numFmt numFmtId="178" formatCode="_(#,##0.0000_);\(#,##0.0000\);_(&quot;–&quot;_);_(@_)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2"/>
      <color theme="1"/>
      <name val="Open Sans"/>
      <family val="2"/>
    </font>
    <font>
      <u/>
      <sz val="11"/>
      <color theme="10"/>
      <name val="Open Sans"/>
      <family val="2"/>
    </font>
    <font>
      <u/>
      <sz val="11"/>
      <color theme="10"/>
      <name val="Arial Narrow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4"/>
      <color rgb="FF3271D2"/>
      <name val="Open Sans"/>
      <family val="2"/>
    </font>
    <font>
      <b/>
      <sz val="10"/>
      <color rgb="FF000000"/>
      <name val="Open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43"/>
    <xf numFmtId="0" fontId="2" fillId="0" borderId="0" xfId="0" applyFont="1"/>
    <xf numFmtId="0" fontId="23" fillId="0" borderId="0" xfId="43" applyFont="1"/>
    <xf numFmtId="0" fontId="23" fillId="33" borderId="10" xfId="43" applyFont="1" applyFill="1" applyBorder="1"/>
    <xf numFmtId="0" fontId="23" fillId="33" borderId="11" xfId="43" applyFont="1" applyFill="1" applyBorder="1"/>
    <xf numFmtId="0" fontId="23" fillId="33" borderId="12" xfId="43" applyFont="1" applyFill="1" applyBorder="1"/>
    <xf numFmtId="0" fontId="23" fillId="33" borderId="13" xfId="43" applyFont="1" applyFill="1" applyBorder="1"/>
    <xf numFmtId="0" fontId="23" fillId="33" borderId="0" xfId="43" applyFont="1" applyFill="1"/>
    <xf numFmtId="0" fontId="23" fillId="33" borderId="14" xfId="43" applyFont="1" applyFill="1" applyBorder="1"/>
    <xf numFmtId="0" fontId="23" fillId="0" borderId="13" xfId="43" applyFont="1" applyBorder="1"/>
    <xf numFmtId="0" fontId="23" fillId="0" borderId="14" xfId="43" applyFont="1" applyBorder="1"/>
    <xf numFmtId="0" fontId="24" fillId="0" borderId="0" xfId="43" applyFont="1" applyProtection="1">
      <protection locked="0"/>
    </xf>
    <xf numFmtId="0" fontId="25" fillId="0" borderId="0" xfId="43" applyFont="1" applyAlignment="1">
      <alignment horizontal="right"/>
    </xf>
    <xf numFmtId="0" fontId="23" fillId="0" borderId="0" xfId="43" applyFont="1" applyProtection="1">
      <protection locked="0"/>
    </xf>
    <xf numFmtId="0" fontId="26" fillId="0" borderId="0" xfId="43" applyFont="1"/>
    <xf numFmtId="0" fontId="25" fillId="0" borderId="15" xfId="43" applyFont="1" applyBorder="1" applyProtection="1">
      <protection locked="0"/>
    </xf>
    <xf numFmtId="0" fontId="1" fillId="0" borderId="0" xfId="43" applyFont="1"/>
    <xf numFmtId="0" fontId="27" fillId="0" borderId="0" xfId="43" applyFont="1"/>
    <xf numFmtId="172" fontId="28" fillId="0" borderId="0" xfId="45" applyNumberFormat="1" applyFont="1" applyFill="1" applyBorder="1" applyProtection="1">
      <protection locked="0"/>
    </xf>
    <xf numFmtId="172" fontId="30" fillId="0" borderId="0" xfId="46" applyNumberFormat="1" applyFont="1" applyFill="1" applyBorder="1" applyProtection="1">
      <protection locked="0"/>
    </xf>
    <xf numFmtId="172" fontId="30" fillId="0" borderId="0" xfId="44" applyNumberFormat="1" applyFont="1" applyFill="1" applyBorder="1" applyProtection="1">
      <protection locked="0"/>
    </xf>
    <xf numFmtId="0" fontId="31" fillId="0" borderId="0" xfId="44" applyFont="1" applyFill="1" applyBorder="1" applyProtection="1">
      <protection locked="0"/>
    </xf>
    <xf numFmtId="172" fontId="27" fillId="0" borderId="0" xfId="43" applyNumberFormat="1" applyFont="1"/>
    <xf numFmtId="172" fontId="20" fillId="0" borderId="0" xfId="44" applyNumberFormat="1" applyFill="1" applyBorder="1"/>
    <xf numFmtId="0" fontId="1" fillId="0" borderId="0" xfId="44" applyFont="1" applyFill="1" applyBorder="1"/>
    <xf numFmtId="0" fontId="32" fillId="34" borderId="0" xfId="43" applyFont="1" applyFill="1"/>
    <xf numFmtId="0" fontId="1" fillId="34" borderId="0" xfId="43" applyFont="1" applyFill="1"/>
    <xf numFmtId="172" fontId="33" fillId="34" borderId="0" xfId="43" applyNumberFormat="1" applyFont="1" applyFill="1"/>
    <xf numFmtId="0" fontId="34" fillId="34" borderId="0" xfId="43" applyFont="1" applyFill="1"/>
    <xf numFmtId="0" fontId="23" fillId="0" borderId="16" xfId="43" applyFont="1" applyBorder="1"/>
    <xf numFmtId="0" fontId="23" fillId="0" borderId="17" xfId="43" applyFont="1" applyBorder="1"/>
    <xf numFmtId="0" fontId="23" fillId="0" borderId="18" xfId="43" applyFont="1" applyBorder="1"/>
    <xf numFmtId="0" fontId="35" fillId="33" borderId="0" xfId="0" applyFont="1" applyFill="1"/>
    <xf numFmtId="0" fontId="35" fillId="33" borderId="0" xfId="0" applyFont="1" applyFill="1" applyAlignment="1">
      <alignment horizontal="right"/>
    </xf>
    <xf numFmtId="0" fontId="23" fillId="0" borderId="0" xfId="0" applyFont="1"/>
    <xf numFmtId="0" fontId="23" fillId="0" borderId="0" xfId="0" applyFont="1" applyFill="1"/>
    <xf numFmtId="0" fontId="23" fillId="36" borderId="0" xfId="0" applyFont="1" applyFill="1"/>
    <xf numFmtId="0" fontId="35" fillId="0" borderId="0" xfId="0" applyFont="1" applyFill="1"/>
    <xf numFmtId="171" fontId="21" fillId="0" borderId="0" xfId="42" applyNumberFormat="1" applyFont="1" applyFill="1"/>
    <xf numFmtId="0" fontId="1" fillId="0" borderId="0" xfId="0" applyFont="1" applyFill="1"/>
    <xf numFmtId="0" fontId="1" fillId="0" borderId="0" xfId="0" applyFont="1"/>
    <xf numFmtId="171" fontId="1" fillId="0" borderId="0" xfId="42" applyNumberFormat="1" applyFont="1" applyFill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" fontId="36" fillId="0" borderId="0" xfId="0" applyNumberFormat="1" applyFont="1"/>
    <xf numFmtId="10" fontId="36" fillId="0" borderId="0" xfId="0" applyNumberFormat="1" applyFont="1"/>
    <xf numFmtId="15" fontId="36" fillId="0" borderId="0" xfId="0" applyNumberFormat="1" applyFont="1" applyAlignment="1">
      <alignment horizontal="right"/>
    </xf>
    <xf numFmtId="168" fontId="36" fillId="0" borderId="0" xfId="0" applyNumberFormat="1" applyFont="1" applyAlignment="1">
      <alignment horizontal="right"/>
    </xf>
    <xf numFmtId="169" fontId="36" fillId="0" borderId="0" xfId="0" applyNumberFormat="1" applyFont="1" applyAlignment="1">
      <alignment horizontal="right"/>
    </xf>
    <xf numFmtId="0" fontId="36" fillId="0" borderId="0" xfId="0" applyFont="1"/>
    <xf numFmtId="178" fontId="37" fillId="0" borderId="0" xfId="0" applyNumberFormat="1" applyFont="1" applyAlignment="1">
      <alignment horizontal="right"/>
    </xf>
    <xf numFmtId="37" fontId="39" fillId="35" borderId="0" xfId="0" applyNumberFormat="1" applyFont="1" applyFill="1" applyAlignment="1">
      <alignment vertical="center"/>
    </xf>
    <xf numFmtId="0" fontId="1" fillId="0" borderId="0" xfId="0" applyFont="1" applyBorder="1" applyAlignment="1">
      <alignment horizontal="right"/>
    </xf>
    <xf numFmtId="0" fontId="38" fillId="0" borderId="0" xfId="0" applyFont="1" applyBorder="1" applyAlignment="1">
      <alignment horizontal="right"/>
    </xf>
    <xf numFmtId="173" fontId="37" fillId="0" borderId="0" xfId="0" applyNumberFormat="1" applyFont="1" applyBorder="1" applyAlignment="1">
      <alignment horizontal="right"/>
    </xf>
    <xf numFmtId="0" fontId="40" fillId="0" borderId="19" xfId="0" applyFont="1" applyFill="1" applyBorder="1" applyAlignment="1">
      <alignment horizontal="right"/>
    </xf>
    <xf numFmtId="0" fontId="1" fillId="0" borderId="0" xfId="0" applyFont="1" applyBorder="1"/>
    <xf numFmtId="167" fontId="36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Hyperlink 2" xfId="46" xr:uid="{388E8572-7ADB-47B8-918D-C0ACF8046BEE}"/>
    <cellStyle name="Hyperlink 2 2" xfId="44" xr:uid="{693D66B7-F550-4F20-B330-E19F264FAEDD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2" xfId="43" xr:uid="{8F6AA4AF-CA0A-4689-A137-F0115A653B6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USDCAD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45534749332801E-2"/>
          <c:y val="0.15167551424492992"/>
          <c:w val="0.88623877897615722"/>
          <c:h val="0.68896993139015517"/>
        </c:manualLayout>
      </c:layout>
      <c:lineChart>
        <c:grouping val="standard"/>
        <c:varyColors val="0"/>
        <c:ser>
          <c:idx val="0"/>
          <c:order val="0"/>
          <c:tx>
            <c:strRef>
              <c:f>WMAs!$C$5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WMAs!$B$8:$B$30</c:f>
              <c:numCache>
                <c:formatCode>d\-mmm\-yy</c:formatCode>
                <c:ptCount val="23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43910</c:v>
                </c:pt>
                <c:pt idx="9">
                  <c:v>43909</c:v>
                </c:pt>
                <c:pt idx="10">
                  <c:v>43908</c:v>
                </c:pt>
                <c:pt idx="11">
                  <c:v>43907</c:v>
                </c:pt>
                <c:pt idx="12">
                  <c:v>43906</c:v>
                </c:pt>
                <c:pt idx="13">
                  <c:v>43903</c:v>
                </c:pt>
                <c:pt idx="14">
                  <c:v>43902</c:v>
                </c:pt>
                <c:pt idx="15">
                  <c:v>43901</c:v>
                </c:pt>
                <c:pt idx="16">
                  <c:v>43900</c:v>
                </c:pt>
                <c:pt idx="17">
                  <c:v>43899</c:v>
                </c:pt>
                <c:pt idx="18">
                  <c:v>43896</c:v>
                </c:pt>
                <c:pt idx="19">
                  <c:v>43895</c:v>
                </c:pt>
                <c:pt idx="20">
                  <c:v>43894</c:v>
                </c:pt>
                <c:pt idx="21">
                  <c:v>43893</c:v>
                </c:pt>
                <c:pt idx="22">
                  <c:v>43892</c:v>
                </c:pt>
              </c:numCache>
            </c:numRef>
          </c:cat>
          <c:val>
            <c:numRef>
              <c:f>WMAs!$C$8:$C$30</c:f>
              <c:numCache>
                <c:formatCode>_(#,##0.0000_);\(#,##0.0000\);_("–"_);_(@_)</c:formatCode>
                <c:ptCount val="23"/>
                <c:pt idx="0">
                  <c:v>1.419</c:v>
                </c:pt>
                <c:pt idx="1">
                  <c:v>1.4060999999999999</c:v>
                </c:pt>
                <c:pt idx="2">
                  <c:v>1.4171</c:v>
                </c:pt>
                <c:pt idx="3">
                  <c:v>1.3979999999999999</c:v>
                </c:pt>
                <c:pt idx="4">
                  <c:v>1.4017999999999999</c:v>
                </c:pt>
                <c:pt idx="5">
                  <c:v>1.4192</c:v>
                </c:pt>
                <c:pt idx="6">
                  <c:v>1.4460999999999999</c:v>
                </c:pt>
                <c:pt idx="7">
                  <c:v>1.4498</c:v>
                </c:pt>
                <c:pt idx="8">
                  <c:v>1.4365000000000001</c:v>
                </c:pt>
                <c:pt idx="9">
                  <c:v>1.4512</c:v>
                </c:pt>
                <c:pt idx="10">
                  <c:v>1.4483999999999999</c:v>
                </c:pt>
                <c:pt idx="11">
                  <c:v>1.4200999999999999</c:v>
                </c:pt>
                <c:pt idx="12">
                  <c:v>1.4017999999999999</c:v>
                </c:pt>
                <c:pt idx="13">
                  <c:v>1.3804000000000001</c:v>
                </c:pt>
                <c:pt idx="14">
                  <c:v>1.3928</c:v>
                </c:pt>
                <c:pt idx="15">
                  <c:v>1.3777999999999999</c:v>
                </c:pt>
                <c:pt idx="16">
                  <c:v>1.3724000000000001</c:v>
                </c:pt>
                <c:pt idx="17">
                  <c:v>1.3703000000000001</c:v>
                </c:pt>
                <c:pt idx="18">
                  <c:v>1.3424</c:v>
                </c:pt>
                <c:pt idx="19">
                  <c:v>1.3407</c:v>
                </c:pt>
                <c:pt idx="20">
                  <c:v>1.3386</c:v>
                </c:pt>
                <c:pt idx="21">
                  <c:v>1.3386</c:v>
                </c:pt>
                <c:pt idx="22">
                  <c:v>1.3324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5-4DDD-B19D-50AE92D805B0}"/>
            </c:ext>
          </c:extLst>
        </c:ser>
        <c:ser>
          <c:idx val="1"/>
          <c:order val="1"/>
          <c:tx>
            <c:strRef>
              <c:f>WMAs!$D$5</c:f>
              <c:strCache>
                <c:ptCount val="1"/>
                <c:pt idx="0">
                  <c:v>SMA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WMAs!$B$8:$B$30</c:f>
              <c:numCache>
                <c:formatCode>d\-mmm\-yy</c:formatCode>
                <c:ptCount val="23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43910</c:v>
                </c:pt>
                <c:pt idx="9">
                  <c:v>43909</c:v>
                </c:pt>
                <c:pt idx="10">
                  <c:v>43908</c:v>
                </c:pt>
                <c:pt idx="11">
                  <c:v>43907</c:v>
                </c:pt>
                <c:pt idx="12">
                  <c:v>43906</c:v>
                </c:pt>
                <c:pt idx="13">
                  <c:v>43903</c:v>
                </c:pt>
                <c:pt idx="14">
                  <c:v>43902</c:v>
                </c:pt>
                <c:pt idx="15">
                  <c:v>43901</c:v>
                </c:pt>
                <c:pt idx="16">
                  <c:v>43900</c:v>
                </c:pt>
                <c:pt idx="17">
                  <c:v>43899</c:v>
                </c:pt>
                <c:pt idx="18">
                  <c:v>43896</c:v>
                </c:pt>
                <c:pt idx="19">
                  <c:v>43895</c:v>
                </c:pt>
                <c:pt idx="20">
                  <c:v>43894</c:v>
                </c:pt>
                <c:pt idx="21">
                  <c:v>43893</c:v>
                </c:pt>
                <c:pt idx="22">
                  <c:v>43892</c:v>
                </c:pt>
              </c:numCache>
            </c:numRef>
          </c:cat>
          <c:val>
            <c:numRef>
              <c:f>WMAs!$D$8:$D$30</c:f>
              <c:numCache>
                <c:formatCode>0.0000</c:formatCode>
                <c:ptCount val="23"/>
                <c:pt idx="0">
                  <c:v>1.4083999999999999</c:v>
                </c:pt>
                <c:pt idx="1">
                  <c:v>1.4084399999999999</c:v>
                </c:pt>
                <c:pt idx="2">
                  <c:v>1.4164400000000001</c:v>
                </c:pt>
                <c:pt idx="3">
                  <c:v>1.4229799999999997</c:v>
                </c:pt>
                <c:pt idx="4">
                  <c:v>1.43068</c:v>
                </c:pt>
                <c:pt idx="5">
                  <c:v>1.4405600000000001</c:v>
                </c:pt>
                <c:pt idx="6">
                  <c:v>1.4463999999999999</c:v>
                </c:pt>
                <c:pt idx="7">
                  <c:v>1.4411999999999998</c:v>
                </c:pt>
                <c:pt idx="8">
                  <c:v>1.4316</c:v>
                </c:pt>
                <c:pt idx="9">
                  <c:v>1.42038</c:v>
                </c:pt>
                <c:pt idx="10">
                  <c:v>1.4087000000000001</c:v>
                </c:pt>
                <c:pt idx="11">
                  <c:v>1.3945799999999999</c:v>
                </c:pt>
                <c:pt idx="12">
                  <c:v>1.3850399999999998</c:v>
                </c:pt>
                <c:pt idx="13">
                  <c:v>1.3787400000000001</c:v>
                </c:pt>
                <c:pt idx="14">
                  <c:v>1.37114</c:v>
                </c:pt>
                <c:pt idx="15">
                  <c:v>1.3607199999999999</c:v>
                </c:pt>
                <c:pt idx="16">
                  <c:v>1.3528800000000001</c:v>
                </c:pt>
                <c:pt idx="17">
                  <c:v>1.3461199999999998</c:v>
                </c:pt>
                <c:pt idx="18">
                  <c:v>1.3385400000000001</c:v>
                </c:pt>
                <c:pt idx="19">
                  <c:v>1.33802</c:v>
                </c:pt>
                <c:pt idx="20">
                  <c:v>1.3377000000000001</c:v>
                </c:pt>
                <c:pt idx="21">
                  <c:v>1.3366200000000001</c:v>
                </c:pt>
                <c:pt idx="22">
                  <c:v>1.3344799999999999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5-4DDD-B19D-50AE92D805B0}"/>
            </c:ext>
          </c:extLst>
        </c:ser>
        <c:ser>
          <c:idx val="2"/>
          <c:order val="2"/>
          <c:tx>
            <c:strRef>
              <c:f>WMAs!$E$5</c:f>
              <c:strCache>
                <c:ptCount val="1"/>
                <c:pt idx="0">
                  <c:v>WMA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WMAs!$B$8:$B$30</c:f>
              <c:numCache>
                <c:formatCode>d\-mmm\-yy</c:formatCode>
                <c:ptCount val="23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43910</c:v>
                </c:pt>
                <c:pt idx="9">
                  <c:v>43909</c:v>
                </c:pt>
                <c:pt idx="10">
                  <c:v>43908</c:v>
                </c:pt>
                <c:pt idx="11">
                  <c:v>43907</c:v>
                </c:pt>
                <c:pt idx="12">
                  <c:v>43906</c:v>
                </c:pt>
                <c:pt idx="13">
                  <c:v>43903</c:v>
                </c:pt>
                <c:pt idx="14">
                  <c:v>43902</c:v>
                </c:pt>
                <c:pt idx="15">
                  <c:v>43901</c:v>
                </c:pt>
                <c:pt idx="16">
                  <c:v>43900</c:v>
                </c:pt>
                <c:pt idx="17">
                  <c:v>43899</c:v>
                </c:pt>
                <c:pt idx="18">
                  <c:v>43896</c:v>
                </c:pt>
                <c:pt idx="19">
                  <c:v>43895</c:v>
                </c:pt>
                <c:pt idx="20">
                  <c:v>43894</c:v>
                </c:pt>
                <c:pt idx="21">
                  <c:v>43893</c:v>
                </c:pt>
                <c:pt idx="22">
                  <c:v>43892</c:v>
                </c:pt>
              </c:numCache>
            </c:numRef>
          </c:cat>
          <c:val>
            <c:numRef>
              <c:f>WMAs!$E$8:$E$30</c:f>
              <c:numCache>
                <c:formatCode>0.0000</c:formatCode>
                <c:ptCount val="23"/>
                <c:pt idx="0">
                  <c:v>1.4112333333333333</c:v>
                </c:pt>
                <c:pt idx="1">
                  <c:v>1.4077133333333334</c:v>
                </c:pt>
                <c:pt idx="2">
                  <c:v>1.41116</c:v>
                </c:pt>
                <c:pt idx="3">
                  <c:v>1.4131199999999997</c:v>
                </c:pt>
                <c:pt idx="4">
                  <c:v>1.4240133333333334</c:v>
                </c:pt>
                <c:pt idx="5">
                  <c:v>1.4369333333333334</c:v>
                </c:pt>
                <c:pt idx="6">
                  <c:v>1.446</c:v>
                </c:pt>
                <c:pt idx="7">
                  <c:v>1.4443666666666668</c:v>
                </c:pt>
                <c:pt idx="8">
                  <c:v>1.4383000000000004</c:v>
                </c:pt>
                <c:pt idx="9">
                  <c:v>1.4329266666666667</c:v>
                </c:pt>
                <c:pt idx="10">
                  <c:v>1.41876</c:v>
                </c:pt>
                <c:pt idx="11">
                  <c:v>1.40082</c:v>
                </c:pt>
                <c:pt idx="12">
                  <c:v>1.3891333333333333</c:v>
                </c:pt>
                <c:pt idx="13">
                  <c:v>1.3814466666666667</c:v>
                </c:pt>
                <c:pt idx="14">
                  <c:v>1.3783600000000003</c:v>
                </c:pt>
                <c:pt idx="15">
                  <c:v>1.3676666666666668</c:v>
                </c:pt>
                <c:pt idx="16">
                  <c:v>1.3593599999999999</c:v>
                </c:pt>
                <c:pt idx="17">
                  <c:v>1.3506</c:v>
                </c:pt>
                <c:pt idx="18">
                  <c:v>1.3400133333333335</c:v>
                </c:pt>
                <c:pt idx="19">
                  <c:v>1.3385533333333335</c:v>
                </c:pt>
                <c:pt idx="20">
                  <c:v>1.3375533333333331</c:v>
                </c:pt>
                <c:pt idx="21">
                  <c:v>1.3368933333333335</c:v>
                </c:pt>
                <c:pt idx="22">
                  <c:v>1.3355199999999998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5-4DDD-B19D-50AE92D805B0}"/>
            </c:ext>
          </c:extLst>
        </c:ser>
        <c:ser>
          <c:idx val="3"/>
          <c:order val="3"/>
          <c:tx>
            <c:strRef>
              <c:f>WMAs!$F$5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WMAs!$B$8:$B$30</c:f>
              <c:numCache>
                <c:formatCode>d\-mmm\-yy</c:formatCode>
                <c:ptCount val="23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43910</c:v>
                </c:pt>
                <c:pt idx="9">
                  <c:v>43909</c:v>
                </c:pt>
                <c:pt idx="10">
                  <c:v>43908</c:v>
                </c:pt>
                <c:pt idx="11">
                  <c:v>43907</c:v>
                </c:pt>
                <c:pt idx="12">
                  <c:v>43906</c:v>
                </c:pt>
                <c:pt idx="13">
                  <c:v>43903</c:v>
                </c:pt>
                <c:pt idx="14">
                  <c:v>43902</c:v>
                </c:pt>
                <c:pt idx="15">
                  <c:v>43901</c:v>
                </c:pt>
                <c:pt idx="16">
                  <c:v>43900</c:v>
                </c:pt>
                <c:pt idx="17">
                  <c:v>43899</c:v>
                </c:pt>
                <c:pt idx="18">
                  <c:v>43896</c:v>
                </c:pt>
                <c:pt idx="19">
                  <c:v>43895</c:v>
                </c:pt>
                <c:pt idx="20">
                  <c:v>43894</c:v>
                </c:pt>
                <c:pt idx="21">
                  <c:v>43893</c:v>
                </c:pt>
                <c:pt idx="22">
                  <c:v>43892</c:v>
                </c:pt>
              </c:numCache>
            </c:numRef>
          </c:cat>
          <c:val>
            <c:numRef>
              <c:f>WMAs!$F$8:$F$30</c:f>
              <c:numCache>
                <c:formatCode>0.00000</c:formatCode>
                <c:ptCount val="23"/>
                <c:pt idx="0">
                  <c:v>1.414463419864787</c:v>
                </c:pt>
                <c:pt idx="1">
                  <c:v>1.4121951297971806</c:v>
                </c:pt>
                <c:pt idx="2">
                  <c:v>1.415242694695771</c:v>
                </c:pt>
                <c:pt idx="3">
                  <c:v>1.4143140420436566</c:v>
                </c:pt>
                <c:pt idx="4">
                  <c:v>1.4224710630654851</c:v>
                </c:pt>
                <c:pt idx="5">
                  <c:v>1.4328065945982276</c:v>
                </c:pt>
                <c:pt idx="6">
                  <c:v>1.4396098918973415</c:v>
                </c:pt>
                <c:pt idx="7">
                  <c:v>1.4363648378460123</c:v>
                </c:pt>
                <c:pt idx="8">
                  <c:v>1.4296472567690186</c:v>
                </c:pt>
                <c:pt idx="9">
                  <c:v>1.4262208851535279</c:v>
                </c:pt>
                <c:pt idx="10">
                  <c:v>1.4137313277302919</c:v>
                </c:pt>
                <c:pt idx="11">
                  <c:v>1.396396991595438</c:v>
                </c:pt>
                <c:pt idx="12">
                  <c:v>1.3845454873931571</c:v>
                </c:pt>
                <c:pt idx="13">
                  <c:v>1.375918231089736</c:v>
                </c:pt>
                <c:pt idx="14">
                  <c:v>1.3736773466346039</c:v>
                </c:pt>
                <c:pt idx="15">
                  <c:v>1.364116019951906</c:v>
                </c:pt>
                <c:pt idx="16">
                  <c:v>1.3572740299278594</c:v>
                </c:pt>
                <c:pt idx="17">
                  <c:v>1.3497110448917891</c:v>
                </c:pt>
                <c:pt idx="18">
                  <c:v>1.3394165673376834</c:v>
                </c:pt>
                <c:pt idx="19">
                  <c:v>1.3379248510065251</c:v>
                </c:pt>
                <c:pt idx="20">
                  <c:v>1.3365372765097878</c:v>
                </c:pt>
                <c:pt idx="21">
                  <c:v>1.3355059147646817</c:v>
                </c:pt>
                <c:pt idx="22">
                  <c:v>1.3339588721470228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5-4DDD-B19D-50AE92D8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61776"/>
        <c:axId val="509741056"/>
      </c:lineChart>
      <c:dateAx>
        <c:axId val="421161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09741056"/>
        <c:crosses val="autoZero"/>
        <c:auto val="1"/>
        <c:lblOffset val="100"/>
        <c:baseTimeUnit val="days"/>
        <c:majorUnit val="5"/>
        <c:majorTimeUnit val="days"/>
      </c:dateAx>
      <c:valAx>
        <c:axId val="509741056"/>
        <c:scaling>
          <c:orientation val="minMax"/>
          <c:min val="1.32"/>
        </c:scaling>
        <c:delete val="0"/>
        <c:axPos val="l"/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211617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USDCAD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86455658878425E-2"/>
          <c:y val="0.1272930244926174"/>
          <c:w val="0.8886899381517791"/>
          <c:h val="0.71458293586044119"/>
        </c:manualLayout>
      </c:layout>
      <c:lineChart>
        <c:grouping val="standard"/>
        <c:varyColors val="0"/>
        <c:ser>
          <c:idx val="0"/>
          <c:order val="0"/>
          <c:tx>
            <c:strRef>
              <c:f>SMAs!$C$5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SMAs!$B$8:$B$30</c:f>
              <c:numCache>
                <c:formatCode>d\-mmm\-yy</c:formatCode>
                <c:ptCount val="23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43910</c:v>
                </c:pt>
                <c:pt idx="9">
                  <c:v>43909</c:v>
                </c:pt>
                <c:pt idx="10">
                  <c:v>43908</c:v>
                </c:pt>
                <c:pt idx="11">
                  <c:v>43907</c:v>
                </c:pt>
                <c:pt idx="12">
                  <c:v>43906</c:v>
                </c:pt>
                <c:pt idx="13">
                  <c:v>43903</c:v>
                </c:pt>
                <c:pt idx="14">
                  <c:v>43902</c:v>
                </c:pt>
                <c:pt idx="15">
                  <c:v>43901</c:v>
                </c:pt>
                <c:pt idx="16">
                  <c:v>43900</c:v>
                </c:pt>
                <c:pt idx="17">
                  <c:v>43899</c:v>
                </c:pt>
                <c:pt idx="18">
                  <c:v>43896</c:v>
                </c:pt>
                <c:pt idx="19">
                  <c:v>43895</c:v>
                </c:pt>
                <c:pt idx="20">
                  <c:v>43894</c:v>
                </c:pt>
                <c:pt idx="21">
                  <c:v>43893</c:v>
                </c:pt>
                <c:pt idx="22">
                  <c:v>43892</c:v>
                </c:pt>
              </c:numCache>
            </c:numRef>
          </c:cat>
          <c:val>
            <c:numRef>
              <c:f>SMAs!$C$8:$C$30</c:f>
              <c:numCache>
                <c:formatCode>_(#,##0.0000_);\(#,##0.0000\);_("–"_);_(@_)</c:formatCode>
                <c:ptCount val="23"/>
                <c:pt idx="0">
                  <c:v>1.419</c:v>
                </c:pt>
                <c:pt idx="1">
                  <c:v>1.4060999999999999</c:v>
                </c:pt>
                <c:pt idx="2">
                  <c:v>1.4171</c:v>
                </c:pt>
                <c:pt idx="3">
                  <c:v>1.3979999999999999</c:v>
                </c:pt>
                <c:pt idx="4">
                  <c:v>1.4017999999999999</c:v>
                </c:pt>
                <c:pt idx="5">
                  <c:v>1.4192</c:v>
                </c:pt>
                <c:pt idx="6">
                  <c:v>1.4460999999999999</c:v>
                </c:pt>
                <c:pt idx="7">
                  <c:v>1.4498</c:v>
                </c:pt>
                <c:pt idx="8">
                  <c:v>1.4365000000000001</c:v>
                </c:pt>
                <c:pt idx="9">
                  <c:v>1.4512</c:v>
                </c:pt>
                <c:pt idx="10">
                  <c:v>1.4483999999999999</c:v>
                </c:pt>
                <c:pt idx="11">
                  <c:v>1.4200999999999999</c:v>
                </c:pt>
                <c:pt idx="12">
                  <c:v>1.4017999999999999</c:v>
                </c:pt>
                <c:pt idx="13">
                  <c:v>1.3804000000000001</c:v>
                </c:pt>
                <c:pt idx="14">
                  <c:v>1.3928</c:v>
                </c:pt>
                <c:pt idx="15">
                  <c:v>1.3777999999999999</c:v>
                </c:pt>
                <c:pt idx="16">
                  <c:v>1.3724000000000001</c:v>
                </c:pt>
                <c:pt idx="17">
                  <c:v>1.3703000000000001</c:v>
                </c:pt>
                <c:pt idx="18">
                  <c:v>1.3424</c:v>
                </c:pt>
                <c:pt idx="19">
                  <c:v>1.3407</c:v>
                </c:pt>
                <c:pt idx="20">
                  <c:v>1.3386</c:v>
                </c:pt>
                <c:pt idx="21">
                  <c:v>1.3386</c:v>
                </c:pt>
                <c:pt idx="22">
                  <c:v>1.3324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E-443B-A2D2-ABB770109DF8}"/>
            </c:ext>
          </c:extLst>
        </c:ser>
        <c:ser>
          <c:idx val="1"/>
          <c:order val="1"/>
          <c:tx>
            <c:strRef>
              <c:f>SMAs!$D$5:$D$6</c:f>
              <c:strCache>
                <c:ptCount val="2"/>
                <c:pt idx="0">
                  <c:v>SMA</c:v>
                </c:pt>
                <c:pt idx="1">
                  <c:v>5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SMAs!$B$8:$B$30</c:f>
              <c:numCache>
                <c:formatCode>d\-mmm\-yy</c:formatCode>
                <c:ptCount val="23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43910</c:v>
                </c:pt>
                <c:pt idx="9">
                  <c:v>43909</c:v>
                </c:pt>
                <c:pt idx="10">
                  <c:v>43908</c:v>
                </c:pt>
                <c:pt idx="11">
                  <c:v>43907</c:v>
                </c:pt>
                <c:pt idx="12">
                  <c:v>43906</c:v>
                </c:pt>
                <c:pt idx="13">
                  <c:v>43903</c:v>
                </c:pt>
                <c:pt idx="14">
                  <c:v>43902</c:v>
                </c:pt>
                <c:pt idx="15">
                  <c:v>43901</c:v>
                </c:pt>
                <c:pt idx="16">
                  <c:v>43900</c:v>
                </c:pt>
                <c:pt idx="17">
                  <c:v>43899</c:v>
                </c:pt>
                <c:pt idx="18">
                  <c:v>43896</c:v>
                </c:pt>
                <c:pt idx="19">
                  <c:v>43895</c:v>
                </c:pt>
                <c:pt idx="20">
                  <c:v>43894</c:v>
                </c:pt>
                <c:pt idx="21">
                  <c:v>43893</c:v>
                </c:pt>
                <c:pt idx="22">
                  <c:v>43892</c:v>
                </c:pt>
              </c:numCache>
            </c:numRef>
          </c:cat>
          <c:val>
            <c:numRef>
              <c:f>SMAs!$D$8:$D$30</c:f>
              <c:numCache>
                <c:formatCode>0.000</c:formatCode>
                <c:ptCount val="23"/>
                <c:pt idx="0">
                  <c:v>1.4083999999999999</c:v>
                </c:pt>
                <c:pt idx="1">
                  <c:v>1.4084399999999999</c:v>
                </c:pt>
                <c:pt idx="2">
                  <c:v>1.4164400000000001</c:v>
                </c:pt>
                <c:pt idx="3">
                  <c:v>1.4229799999999997</c:v>
                </c:pt>
                <c:pt idx="4">
                  <c:v>1.43068</c:v>
                </c:pt>
                <c:pt idx="5">
                  <c:v>1.4405600000000001</c:v>
                </c:pt>
                <c:pt idx="6">
                  <c:v>1.4463999999999999</c:v>
                </c:pt>
                <c:pt idx="7">
                  <c:v>1.4411999999999998</c:v>
                </c:pt>
                <c:pt idx="8">
                  <c:v>1.4316</c:v>
                </c:pt>
                <c:pt idx="9">
                  <c:v>1.42038</c:v>
                </c:pt>
                <c:pt idx="10">
                  <c:v>1.4087000000000001</c:v>
                </c:pt>
                <c:pt idx="11">
                  <c:v>1.3945799999999999</c:v>
                </c:pt>
                <c:pt idx="12">
                  <c:v>1.3850399999999998</c:v>
                </c:pt>
                <c:pt idx="13">
                  <c:v>1.3787400000000001</c:v>
                </c:pt>
                <c:pt idx="14">
                  <c:v>1.37114</c:v>
                </c:pt>
                <c:pt idx="15">
                  <c:v>1.3607199999999999</c:v>
                </c:pt>
                <c:pt idx="16">
                  <c:v>1.3528800000000001</c:v>
                </c:pt>
                <c:pt idx="17">
                  <c:v>1.3461199999999998</c:v>
                </c:pt>
                <c:pt idx="18">
                  <c:v>1.3385400000000001</c:v>
                </c:pt>
                <c:pt idx="19">
                  <c:v>1.33802</c:v>
                </c:pt>
                <c:pt idx="20">
                  <c:v>1.3377000000000001</c:v>
                </c:pt>
                <c:pt idx="21">
                  <c:v>1.3366200000000001</c:v>
                </c:pt>
                <c:pt idx="22">
                  <c:v>1.3344799999999999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E-443B-A2D2-ABB770109DF8}"/>
            </c:ext>
          </c:extLst>
        </c:ser>
        <c:ser>
          <c:idx val="2"/>
          <c:order val="2"/>
          <c:tx>
            <c:strRef>
              <c:f>SMAs!$E$5:$E$6</c:f>
              <c:strCache>
                <c:ptCount val="2"/>
                <c:pt idx="0">
                  <c:v>SMA</c:v>
                </c:pt>
                <c:pt idx="1">
                  <c:v>10 days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SMAs!$B$8:$B$30</c:f>
              <c:numCache>
                <c:formatCode>d\-mmm\-yy</c:formatCode>
                <c:ptCount val="23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43910</c:v>
                </c:pt>
                <c:pt idx="9">
                  <c:v>43909</c:v>
                </c:pt>
                <c:pt idx="10">
                  <c:v>43908</c:v>
                </c:pt>
                <c:pt idx="11">
                  <c:v>43907</c:v>
                </c:pt>
                <c:pt idx="12">
                  <c:v>43906</c:v>
                </c:pt>
                <c:pt idx="13">
                  <c:v>43903</c:v>
                </c:pt>
                <c:pt idx="14">
                  <c:v>43902</c:v>
                </c:pt>
                <c:pt idx="15">
                  <c:v>43901</c:v>
                </c:pt>
                <c:pt idx="16">
                  <c:v>43900</c:v>
                </c:pt>
                <c:pt idx="17">
                  <c:v>43899</c:v>
                </c:pt>
                <c:pt idx="18">
                  <c:v>43896</c:v>
                </c:pt>
                <c:pt idx="19">
                  <c:v>43895</c:v>
                </c:pt>
                <c:pt idx="20">
                  <c:v>43894</c:v>
                </c:pt>
                <c:pt idx="21">
                  <c:v>43893</c:v>
                </c:pt>
                <c:pt idx="22">
                  <c:v>43892</c:v>
                </c:pt>
              </c:numCache>
            </c:numRef>
          </c:cat>
          <c:val>
            <c:numRef>
              <c:f>SMAs!$E$8:$E$30</c:f>
              <c:numCache>
                <c:formatCode>0.000</c:formatCode>
                <c:ptCount val="23"/>
                <c:pt idx="0">
                  <c:v>1.42448</c:v>
                </c:pt>
                <c:pt idx="1">
                  <c:v>1.4274199999999999</c:v>
                </c:pt>
                <c:pt idx="2">
                  <c:v>1.42882</c:v>
                </c:pt>
                <c:pt idx="3">
                  <c:v>1.4272899999999997</c:v>
                </c:pt>
                <c:pt idx="4">
                  <c:v>1.4255299999999997</c:v>
                </c:pt>
                <c:pt idx="5">
                  <c:v>1.4246299999999998</c:v>
                </c:pt>
                <c:pt idx="6">
                  <c:v>1.4204899999999998</c:v>
                </c:pt>
                <c:pt idx="7">
                  <c:v>1.4131199999999999</c:v>
                </c:pt>
                <c:pt idx="8">
                  <c:v>1.40517</c:v>
                </c:pt>
                <c:pt idx="9">
                  <c:v>1.3957600000000001</c:v>
                </c:pt>
                <c:pt idx="10">
                  <c:v>1.3847100000000001</c:v>
                </c:pt>
                <c:pt idx="11">
                  <c:v>1.3737299999999999</c:v>
                </c:pt>
                <c:pt idx="12">
                  <c:v>1.3655799999999998</c:v>
                </c:pt>
                <c:pt idx="13">
                  <c:v>1.3586399999999998</c:v>
                </c:pt>
                <c:pt idx="14">
                  <c:v>1.3545799999999999</c:v>
                </c:pt>
                <c:pt idx="15">
                  <c:v>1.3492099999999998</c:v>
                </c:pt>
                <c:pt idx="16">
                  <c:v>1.3447499999999999</c:v>
                </c:pt>
                <c:pt idx="17">
                  <c:v>1.3402999999999998</c:v>
                </c:pt>
                <c:pt idx="18">
                  <c:v>1.3362099999999999</c:v>
                </c:pt>
                <c:pt idx="19">
                  <c:v>1.3342099999999999</c:v>
                </c:pt>
                <c:pt idx="20">
                  <c:v>1.3327300000000002</c:v>
                </c:pt>
                <c:pt idx="21">
                  <c:v>1.33107</c:v>
                </c:pt>
                <c:pt idx="22">
                  <c:v>1.3297900000000002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E-443B-A2D2-ABB770109DF8}"/>
            </c:ext>
          </c:extLst>
        </c:ser>
        <c:ser>
          <c:idx val="3"/>
          <c:order val="3"/>
          <c:tx>
            <c:strRef>
              <c:f>SMAs!$F$5:$F$6</c:f>
              <c:strCache>
                <c:ptCount val="2"/>
                <c:pt idx="0">
                  <c:v>SMA</c:v>
                </c:pt>
                <c:pt idx="1">
                  <c:v>30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SMAs!$B$8:$B$30</c:f>
              <c:numCache>
                <c:formatCode>d\-mmm\-yy</c:formatCode>
                <c:ptCount val="23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43910</c:v>
                </c:pt>
                <c:pt idx="9">
                  <c:v>43909</c:v>
                </c:pt>
                <c:pt idx="10">
                  <c:v>43908</c:v>
                </c:pt>
                <c:pt idx="11">
                  <c:v>43907</c:v>
                </c:pt>
                <c:pt idx="12">
                  <c:v>43906</c:v>
                </c:pt>
                <c:pt idx="13">
                  <c:v>43903</c:v>
                </c:pt>
                <c:pt idx="14">
                  <c:v>43902</c:v>
                </c:pt>
                <c:pt idx="15">
                  <c:v>43901</c:v>
                </c:pt>
                <c:pt idx="16">
                  <c:v>43900</c:v>
                </c:pt>
                <c:pt idx="17">
                  <c:v>43899</c:v>
                </c:pt>
                <c:pt idx="18">
                  <c:v>43896</c:v>
                </c:pt>
                <c:pt idx="19">
                  <c:v>43895</c:v>
                </c:pt>
                <c:pt idx="20">
                  <c:v>43894</c:v>
                </c:pt>
                <c:pt idx="21">
                  <c:v>43893</c:v>
                </c:pt>
                <c:pt idx="22">
                  <c:v>43892</c:v>
                </c:pt>
              </c:numCache>
            </c:numRef>
          </c:cat>
          <c:val>
            <c:numRef>
              <c:f>SMAs!$F$8:$F$30</c:f>
              <c:numCache>
                <c:formatCode>0.000</c:formatCode>
                <c:ptCount val="23"/>
                <c:pt idx="0">
                  <c:v>1.3806399999999999</c:v>
                </c:pt>
                <c:pt idx="1">
                  <c:v>1.3774066666666667</c:v>
                </c:pt>
                <c:pt idx="2">
                  <c:v>1.37473</c:v>
                </c:pt>
                <c:pt idx="3">
                  <c:v>1.3716100000000002</c:v>
                </c:pt>
                <c:pt idx="4">
                  <c:v>1.3691866666666668</c:v>
                </c:pt>
                <c:pt idx="5">
                  <c:v>1.3666866666666666</c:v>
                </c:pt>
                <c:pt idx="6">
                  <c:v>1.3635466666666667</c:v>
                </c:pt>
                <c:pt idx="7">
                  <c:v>1.3596333333333335</c:v>
                </c:pt>
                <c:pt idx="8">
                  <c:v>1.3556966666666665</c:v>
                </c:pt>
                <c:pt idx="9">
                  <c:v>1.3521866666666669</c:v>
                </c:pt>
                <c:pt idx="10">
                  <c:v>1.3480933333333336</c:v>
                </c:pt>
                <c:pt idx="11">
                  <c:v>1.3440800000000004</c:v>
                </c:pt>
                <c:pt idx="12">
                  <c:v>1.3409899999999999</c:v>
                </c:pt>
                <c:pt idx="13">
                  <c:v>1.3385500000000001</c:v>
                </c:pt>
                <c:pt idx="14">
                  <c:v>1.3366566666666668</c:v>
                </c:pt>
                <c:pt idx="15">
                  <c:v>1.3342600000000002</c:v>
                </c:pt>
                <c:pt idx="16">
                  <c:v>1.3323266666666667</c:v>
                </c:pt>
                <c:pt idx="17">
                  <c:v>1.33043</c:v>
                </c:pt>
                <c:pt idx="18">
                  <c:v>1.3287333333333333</c:v>
                </c:pt>
                <c:pt idx="19">
                  <c:v>1.327796666666667</c:v>
                </c:pt>
                <c:pt idx="20">
                  <c:v>1.3268533333333332</c:v>
                </c:pt>
                <c:pt idx="21">
                  <c:v>1.32602</c:v>
                </c:pt>
                <c:pt idx="22">
                  <c:v>1.3249633333333335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E-443B-A2D2-ABB77010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61776"/>
        <c:axId val="509741056"/>
      </c:lineChart>
      <c:dateAx>
        <c:axId val="421161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09741056"/>
        <c:crosses val="autoZero"/>
        <c:auto val="1"/>
        <c:lblOffset val="100"/>
        <c:baseTimeUnit val="days"/>
        <c:majorUnit val="5"/>
        <c:majorTimeUnit val="days"/>
      </c:dateAx>
      <c:valAx>
        <c:axId val="509741056"/>
        <c:scaling>
          <c:orientation val="minMax"/>
          <c:min val="1.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211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macabacus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hyperlink" Target="http://www.corporatefinanceinstitute.com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macabacus.com" TargetMode="External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hyperlink" Target="http://www.corporatefinanceinstitut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CC51C3-47A9-423B-995D-6F3F2459A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470245"/>
          <a:ext cx="447085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DA5FAD-B102-4C3C-95F5-9932A5F35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845820"/>
          <a:ext cx="276087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13</xdr:row>
      <xdr:rowOff>47625</xdr:rowOff>
    </xdr:from>
    <xdr:to>
      <xdr:col>17</xdr:col>
      <xdr:colOff>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43254-4891-486D-ABA0-95829548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190961</xdr:colOff>
      <xdr:row>0</xdr:row>
      <xdr:rowOff>80933</xdr:rowOff>
    </xdr:from>
    <xdr:to>
      <xdr:col>16</xdr:col>
      <xdr:colOff>552148</xdr:colOff>
      <xdr:row>0</xdr:row>
      <xdr:rowOff>543605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550852-C3C0-4E5E-B0F5-E4A2919E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431" y="80933"/>
          <a:ext cx="1671827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97790</xdr:colOff>
      <xdr:row>0</xdr:row>
      <xdr:rowOff>0</xdr:rowOff>
    </xdr:from>
    <xdr:to>
      <xdr:col>4</xdr:col>
      <xdr:colOff>585245</xdr:colOff>
      <xdr:row>1</xdr:row>
      <xdr:rowOff>19384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480292-C6A2-4C2F-BFF7-8642BA7D4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110" y="0"/>
          <a:ext cx="2537235" cy="655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1</xdr:rowOff>
    </xdr:from>
    <xdr:to>
      <xdr:col>15</xdr:col>
      <xdr:colOff>633413</xdr:colOff>
      <xdr:row>28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B3205-8B7B-438A-A2B4-C123352A6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46181</xdr:colOff>
      <xdr:row>0</xdr:row>
      <xdr:rowOff>84743</xdr:rowOff>
    </xdr:from>
    <xdr:to>
      <xdr:col>15</xdr:col>
      <xdr:colOff>407368</xdr:colOff>
      <xdr:row>0</xdr:row>
      <xdr:rowOff>547415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FA8212-4A0C-4054-ADF0-F66790E4D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9731" y="84743"/>
          <a:ext cx="1671827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97790</xdr:colOff>
      <xdr:row>0</xdr:row>
      <xdr:rowOff>0</xdr:rowOff>
    </xdr:from>
    <xdr:to>
      <xdr:col>4</xdr:col>
      <xdr:colOff>333785</xdr:colOff>
      <xdr:row>1</xdr:row>
      <xdr:rowOff>334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830926-28B9-4436-A3B7-01588BAD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110" y="0"/>
          <a:ext cx="2537235" cy="655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rgbClr val="57595D"/>
      </a:dk1>
      <a:lt1>
        <a:srgbClr val="FFFFFF"/>
      </a:lt1>
      <a:dk2>
        <a:srgbClr val="3271D2"/>
      </a:dk2>
      <a:lt2>
        <a:srgbClr val="132E57"/>
      </a:lt2>
      <a:accent1>
        <a:srgbClr val="24A2AF"/>
      </a:accent1>
      <a:accent2>
        <a:srgbClr val="1F995B"/>
      </a:accent2>
      <a:accent3>
        <a:srgbClr val="ED932C"/>
      </a:accent3>
      <a:accent4>
        <a:srgbClr val="FA611C"/>
      </a:accent4>
      <a:accent5>
        <a:srgbClr val="B7276E"/>
      </a:accent5>
      <a:accent6>
        <a:srgbClr val="591973"/>
      </a:accent6>
      <a:hlink>
        <a:srgbClr val="3271D2"/>
      </a:hlink>
      <a:folHlink>
        <a:srgbClr val="3271D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DBCA-D6D1-42A1-9401-C7A93CF2284C}">
  <sheetPr>
    <pageSetUpPr fitToPage="1"/>
  </sheetPr>
  <dimension ref="A1:M40"/>
  <sheetViews>
    <sheetView showGridLines="0" tabSelected="1" zoomScaleNormal="100" workbookViewId="0">
      <selection activeCell="C16" sqref="C16"/>
    </sheetView>
  </sheetViews>
  <sheetFormatPr defaultColWidth="8.7890625" defaultRowHeight="14.4" x14ac:dyDescent="0.55000000000000004"/>
  <cols>
    <col min="1" max="1" width="4.734375" style="1" customWidth="1"/>
    <col min="2" max="2" width="4.7890625" style="1" customWidth="1"/>
    <col min="3" max="3" width="36.734375" style="1" customWidth="1"/>
    <col min="4" max="11" width="10.734375" style="1" customWidth="1"/>
    <col min="12" max="12" width="36.734375" style="1" customWidth="1"/>
    <col min="13" max="13" width="4.7890625" style="1" customWidth="1"/>
    <col min="14" max="16384" width="8.7890625" style="1"/>
  </cols>
  <sheetData>
    <row r="1" spans="1:13" ht="19.5" customHeight="1" thickBot="1" x14ac:dyDescent="0.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9.5" customHeight="1" thickTop="1" x14ac:dyDescent="0.75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ht="19.5" customHeight="1" x14ac:dyDescent="0.75">
      <c r="A3" s="3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9.5" customHeight="1" x14ac:dyDescent="0.75">
      <c r="A4" s="3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spans="1:13" ht="19.5" customHeight="1" x14ac:dyDescent="0.75">
      <c r="A5" s="3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9.5" customHeight="1" x14ac:dyDescent="0.75">
      <c r="A6" s="3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9.5" customHeight="1" x14ac:dyDescent="0.75">
      <c r="A7" s="3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9.5" customHeight="1" x14ac:dyDescent="0.75">
      <c r="A8" s="3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9.5" customHeight="1" x14ac:dyDescent="0.75">
      <c r="A9" s="3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13" ht="19.5" customHeight="1" x14ac:dyDescent="0.75">
      <c r="A10" s="3"/>
      <c r="B10" s="10"/>
      <c r="C10" s="3"/>
      <c r="D10" s="3"/>
      <c r="E10" s="3"/>
      <c r="F10" s="3"/>
      <c r="G10" s="3"/>
      <c r="H10" s="3"/>
      <c r="I10" s="3"/>
      <c r="J10" s="3"/>
      <c r="K10" s="3"/>
      <c r="L10" s="3"/>
      <c r="M10" s="11"/>
    </row>
    <row r="11" spans="1:13" ht="28.5" customHeight="1" x14ac:dyDescent="1.3">
      <c r="A11" s="3"/>
      <c r="B11" s="10"/>
      <c r="C11" s="12" t="s">
        <v>9</v>
      </c>
      <c r="D11" s="3"/>
      <c r="E11" s="3"/>
      <c r="F11" s="3"/>
      <c r="G11" s="3"/>
      <c r="H11" s="3"/>
      <c r="I11" s="3"/>
      <c r="J11" s="3"/>
      <c r="K11" s="3"/>
      <c r="L11" s="13" t="s">
        <v>7</v>
      </c>
      <c r="M11" s="11"/>
    </row>
    <row r="12" spans="1:13" ht="19.5" customHeight="1" x14ac:dyDescent="0.75">
      <c r="A12" s="3"/>
      <c r="B12" s="10"/>
      <c r="C12" s="14"/>
      <c r="D12" s="3"/>
      <c r="E12" s="3"/>
      <c r="F12" s="3"/>
      <c r="G12" s="3"/>
      <c r="H12" s="3"/>
      <c r="I12" s="3"/>
      <c r="J12" s="3"/>
      <c r="K12" s="15"/>
      <c r="L12" s="3"/>
      <c r="M12" s="11"/>
    </row>
    <row r="13" spans="1:13" ht="19.5" customHeight="1" x14ac:dyDescent="0.9">
      <c r="A13" s="3"/>
      <c r="B13" s="10"/>
      <c r="C13" s="16" t="s">
        <v>12</v>
      </c>
      <c r="D13" s="17"/>
      <c r="E13" s="17"/>
      <c r="F13" s="17"/>
      <c r="G13" s="17"/>
      <c r="H13" s="17"/>
      <c r="I13" s="17"/>
      <c r="J13" s="17"/>
      <c r="K13" s="17"/>
      <c r="L13" s="17"/>
      <c r="M13" s="11"/>
    </row>
    <row r="14" spans="1:13" ht="19.5" customHeight="1" x14ac:dyDescent="0.8">
      <c r="A14" s="3"/>
      <c r="B14" s="10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1"/>
    </row>
    <row r="15" spans="1:13" ht="19.5" customHeight="1" x14ac:dyDescent="0.75">
      <c r="A15" s="3"/>
      <c r="B15" s="10"/>
      <c r="C15" s="19" t="s">
        <v>20</v>
      </c>
      <c r="D15" s="17"/>
      <c r="E15" s="17"/>
      <c r="F15" s="17"/>
      <c r="G15" s="17"/>
      <c r="H15" s="17"/>
      <c r="I15" s="17"/>
      <c r="J15" s="17"/>
      <c r="K15" s="17"/>
      <c r="L15" s="17"/>
      <c r="M15" s="11"/>
    </row>
    <row r="16" spans="1:13" ht="19.5" customHeight="1" x14ac:dyDescent="0.75">
      <c r="A16" s="3"/>
      <c r="B16" s="10"/>
      <c r="C16" s="19" t="s">
        <v>21</v>
      </c>
      <c r="D16" s="17"/>
      <c r="E16" s="17"/>
      <c r="F16" s="17"/>
      <c r="G16" s="17"/>
      <c r="H16" s="17"/>
      <c r="I16" s="17"/>
      <c r="J16" s="17"/>
      <c r="K16" s="17"/>
      <c r="L16" s="17"/>
      <c r="M16" s="11"/>
    </row>
    <row r="17" spans="1:13" ht="19.5" customHeight="1" x14ac:dyDescent="0.8">
      <c r="A17" s="3"/>
      <c r="B17" s="10"/>
      <c r="C17" s="20"/>
      <c r="D17" s="17"/>
      <c r="E17" s="17"/>
      <c r="F17" s="17"/>
      <c r="G17" s="17"/>
      <c r="H17" s="17"/>
      <c r="I17" s="17"/>
      <c r="J17" s="17"/>
      <c r="K17" s="17"/>
      <c r="L17" s="17"/>
      <c r="M17" s="11"/>
    </row>
    <row r="18" spans="1:13" ht="19.5" customHeight="1" x14ac:dyDescent="0.75">
      <c r="A18" s="3"/>
      <c r="B18" s="10"/>
      <c r="D18" s="17"/>
      <c r="E18" s="17"/>
      <c r="F18" s="17"/>
      <c r="G18" s="17"/>
      <c r="H18" s="17"/>
      <c r="I18" s="17"/>
      <c r="J18" s="17"/>
      <c r="K18" s="17"/>
      <c r="L18" s="17"/>
      <c r="M18" s="11"/>
    </row>
    <row r="19" spans="1:13" ht="19.5" customHeight="1" x14ac:dyDescent="0.8">
      <c r="A19" s="3"/>
      <c r="B19" s="10"/>
      <c r="C19" s="21"/>
      <c r="D19" s="17"/>
      <c r="E19" s="17"/>
      <c r="F19" s="17"/>
      <c r="G19" s="17"/>
      <c r="H19" s="17"/>
      <c r="I19" s="17"/>
      <c r="J19" s="17"/>
      <c r="K19" s="17"/>
      <c r="L19" s="17"/>
      <c r="M19" s="11"/>
    </row>
    <row r="20" spans="1:13" ht="19.5" customHeight="1" x14ac:dyDescent="0.8">
      <c r="A20" s="3"/>
      <c r="B20" s="10"/>
      <c r="C20" s="21"/>
      <c r="D20" s="17"/>
      <c r="E20" s="17"/>
      <c r="F20" s="17"/>
      <c r="G20" s="17"/>
      <c r="H20" s="17"/>
      <c r="I20" s="17"/>
      <c r="J20" s="17"/>
      <c r="K20" s="17"/>
      <c r="L20" s="17"/>
      <c r="M20" s="11"/>
    </row>
    <row r="21" spans="1:13" ht="19.5" customHeight="1" x14ac:dyDescent="0.75">
      <c r="A21" s="3"/>
      <c r="B21" s="10"/>
      <c r="C21" s="22"/>
      <c r="D21" s="17"/>
      <c r="E21" s="17"/>
      <c r="F21" s="17"/>
      <c r="G21" s="17"/>
      <c r="H21" s="17"/>
      <c r="I21" s="17"/>
      <c r="J21" s="17"/>
      <c r="K21" s="17"/>
      <c r="L21" s="17"/>
      <c r="M21" s="11"/>
    </row>
    <row r="22" spans="1:13" ht="19.5" customHeight="1" x14ac:dyDescent="0.75">
      <c r="A22" s="3"/>
      <c r="B22" s="10"/>
      <c r="C22" s="22"/>
      <c r="D22" s="17"/>
      <c r="E22" s="17"/>
      <c r="F22" s="17"/>
      <c r="G22" s="17"/>
      <c r="H22" s="17"/>
      <c r="I22" s="17"/>
      <c r="J22" s="17"/>
      <c r="K22" s="17"/>
      <c r="L22" s="17"/>
      <c r="M22" s="11"/>
    </row>
    <row r="23" spans="1:13" ht="19.5" customHeight="1" x14ac:dyDescent="0.75">
      <c r="A23" s="3"/>
      <c r="B23" s="10"/>
      <c r="C23" s="22"/>
      <c r="D23" s="17"/>
      <c r="E23" s="17"/>
      <c r="F23" s="17"/>
      <c r="G23" s="17"/>
      <c r="H23" s="17"/>
      <c r="I23" s="17"/>
      <c r="J23" s="17"/>
      <c r="K23" s="17"/>
      <c r="L23" s="17"/>
      <c r="M23" s="11"/>
    </row>
    <row r="24" spans="1:13" ht="19.5" customHeight="1" x14ac:dyDescent="0.75">
      <c r="A24" s="3"/>
      <c r="B24" s="10"/>
      <c r="C24" s="22"/>
      <c r="D24" s="17"/>
      <c r="E24" s="17"/>
      <c r="F24" s="17"/>
      <c r="G24" s="17"/>
      <c r="H24" s="17"/>
      <c r="I24" s="17"/>
      <c r="J24" s="17"/>
      <c r="K24" s="17"/>
      <c r="L24" s="17"/>
      <c r="M24" s="11"/>
    </row>
    <row r="25" spans="1:13" ht="19.5" customHeight="1" x14ac:dyDescent="0.75">
      <c r="A25" s="3"/>
      <c r="B25" s="10"/>
      <c r="C25" s="22"/>
      <c r="D25" s="17"/>
      <c r="E25" s="17"/>
      <c r="F25" s="17"/>
      <c r="G25" s="17"/>
      <c r="H25" s="17"/>
      <c r="I25" s="17"/>
      <c r="J25" s="17"/>
      <c r="K25" s="17"/>
      <c r="L25" s="17"/>
      <c r="M25" s="11"/>
    </row>
    <row r="26" spans="1:13" ht="19.5" customHeight="1" x14ac:dyDescent="0.8">
      <c r="A26" s="3"/>
      <c r="B26" s="10"/>
      <c r="C26" s="23"/>
      <c r="D26" s="17"/>
      <c r="E26" s="17"/>
      <c r="F26" s="17"/>
      <c r="G26" s="17"/>
      <c r="H26" s="17"/>
      <c r="I26" s="17"/>
      <c r="J26" s="17"/>
      <c r="K26" s="17"/>
      <c r="L26" s="17"/>
      <c r="M26" s="11"/>
    </row>
    <row r="27" spans="1:13" ht="19.5" customHeight="1" x14ac:dyDescent="0.8">
      <c r="A27" s="3"/>
      <c r="B27" s="10"/>
      <c r="C27" s="23"/>
      <c r="D27" s="17"/>
      <c r="E27" s="17"/>
      <c r="F27" s="17"/>
      <c r="G27" s="17"/>
      <c r="H27" s="17"/>
      <c r="I27" s="17"/>
      <c r="J27" s="17"/>
      <c r="K27" s="17"/>
      <c r="L27" s="17"/>
      <c r="M27" s="11"/>
    </row>
    <row r="28" spans="1:13" ht="19.5" customHeight="1" x14ac:dyDescent="0.75">
      <c r="A28" s="3"/>
      <c r="B28" s="10"/>
      <c r="C28" s="24"/>
      <c r="D28" s="17"/>
      <c r="E28" s="17"/>
      <c r="F28" s="17"/>
      <c r="G28" s="17"/>
      <c r="H28" s="17"/>
      <c r="I28" s="17"/>
      <c r="J28" s="17"/>
      <c r="K28" s="17"/>
      <c r="L28" s="17"/>
      <c r="M28" s="11"/>
    </row>
    <row r="29" spans="1:13" ht="19.5" customHeight="1" x14ac:dyDescent="0.75">
      <c r="A29" s="3"/>
      <c r="B29" s="10"/>
      <c r="C29" s="25"/>
      <c r="D29" s="17"/>
      <c r="E29" s="17"/>
      <c r="F29" s="17"/>
      <c r="G29" s="17"/>
      <c r="H29" s="17"/>
      <c r="I29" s="17"/>
      <c r="J29" s="17"/>
      <c r="K29" s="17"/>
      <c r="L29" s="17"/>
      <c r="M29" s="11"/>
    </row>
    <row r="30" spans="1:13" ht="19.5" customHeight="1" x14ac:dyDescent="0.75">
      <c r="A30" s="3"/>
      <c r="B30" s="10"/>
      <c r="C30" s="25"/>
      <c r="D30" s="17"/>
      <c r="E30" s="17"/>
      <c r="F30" s="17"/>
      <c r="G30" s="17"/>
      <c r="H30" s="17"/>
      <c r="I30" s="17"/>
      <c r="J30" s="17"/>
      <c r="K30" s="17"/>
      <c r="L30" s="17"/>
      <c r="M30" s="11"/>
    </row>
    <row r="31" spans="1:13" ht="19.5" customHeight="1" x14ac:dyDescent="0.8">
      <c r="A31" s="3"/>
      <c r="B31" s="10"/>
      <c r="C31" s="26" t="s">
        <v>13</v>
      </c>
      <c r="D31" s="27"/>
      <c r="E31" s="27"/>
      <c r="F31" s="27"/>
      <c r="G31" s="27"/>
      <c r="H31" s="27"/>
      <c r="I31" s="27"/>
      <c r="J31" s="27"/>
      <c r="K31" s="27"/>
      <c r="L31" s="27"/>
      <c r="M31" s="11"/>
    </row>
    <row r="32" spans="1:13" ht="19.5" customHeight="1" x14ac:dyDescent="0.75">
      <c r="A32" s="3"/>
      <c r="B32" s="10"/>
      <c r="C32" s="28" t="s">
        <v>14</v>
      </c>
      <c r="D32" s="29"/>
      <c r="E32" s="29"/>
      <c r="F32" s="29"/>
      <c r="G32" s="29"/>
      <c r="H32" s="29"/>
      <c r="I32" s="29"/>
      <c r="J32" s="29"/>
      <c r="K32" s="29"/>
      <c r="L32" s="29"/>
      <c r="M32" s="11"/>
    </row>
    <row r="33" spans="1:13" ht="19.5" customHeight="1" x14ac:dyDescent="0.75">
      <c r="A33" s="3"/>
      <c r="B33" s="10"/>
      <c r="C33" s="28" t="s">
        <v>15</v>
      </c>
      <c r="D33" s="29"/>
      <c r="E33" s="29"/>
      <c r="F33" s="29"/>
      <c r="G33" s="29"/>
      <c r="H33" s="29"/>
      <c r="I33" s="29"/>
      <c r="J33" s="29"/>
      <c r="K33" s="29"/>
      <c r="L33" s="29"/>
      <c r="M33" s="11"/>
    </row>
    <row r="34" spans="1:13" ht="19.5" customHeight="1" x14ac:dyDescent="0.75">
      <c r="A34" s="3"/>
      <c r="B34" s="10"/>
      <c r="C34" s="28" t="s">
        <v>16</v>
      </c>
      <c r="D34" s="29"/>
      <c r="E34" s="29"/>
      <c r="F34" s="29"/>
      <c r="G34" s="29"/>
      <c r="H34" s="29"/>
      <c r="I34" s="29"/>
      <c r="J34" s="29"/>
      <c r="K34" s="29"/>
      <c r="L34" s="29"/>
      <c r="M34" s="11"/>
    </row>
    <row r="35" spans="1:13" ht="19.5" customHeight="1" x14ac:dyDescent="0.75">
      <c r="A35" s="3"/>
      <c r="B35" s="10"/>
      <c r="C35" s="28" t="s">
        <v>17</v>
      </c>
      <c r="D35" s="29"/>
      <c r="E35" s="29"/>
      <c r="F35" s="29"/>
      <c r="G35" s="29"/>
      <c r="H35" s="29"/>
      <c r="I35" s="29"/>
      <c r="J35" s="29"/>
      <c r="K35" s="29"/>
      <c r="L35" s="29"/>
      <c r="M35" s="11"/>
    </row>
    <row r="36" spans="1:13" ht="19.5" customHeight="1" x14ac:dyDescent="0.75">
      <c r="A36" s="3"/>
      <c r="B36" s="10"/>
      <c r="C36" s="28" t="s">
        <v>18</v>
      </c>
      <c r="D36" s="29"/>
      <c r="E36" s="29"/>
      <c r="F36" s="29"/>
      <c r="G36" s="29"/>
      <c r="H36" s="29"/>
      <c r="I36" s="29"/>
      <c r="J36" s="29"/>
      <c r="K36" s="29"/>
      <c r="L36" s="29"/>
      <c r="M36" s="11"/>
    </row>
    <row r="37" spans="1:13" ht="19.5" customHeight="1" x14ac:dyDescent="0.75">
      <c r="A37" s="3"/>
      <c r="B37" s="10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11"/>
    </row>
    <row r="38" spans="1:13" ht="19.5" customHeight="1" x14ac:dyDescent="0.75">
      <c r="A38" s="3"/>
      <c r="B38" s="10"/>
      <c r="C38" s="28" t="s">
        <v>8</v>
      </c>
      <c r="D38" s="29"/>
      <c r="E38" s="29"/>
      <c r="F38" s="29"/>
      <c r="G38" s="29"/>
      <c r="H38" s="29"/>
      <c r="I38" s="29"/>
      <c r="J38" s="29"/>
      <c r="K38" s="29"/>
      <c r="L38" s="29"/>
      <c r="M38" s="11"/>
    </row>
    <row r="39" spans="1:13" ht="19.5" customHeight="1" thickBot="1" x14ac:dyDescent="0.8">
      <c r="A39" s="3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 t="s">
        <v>19</v>
      </c>
    </row>
    <row r="40" spans="1:13" ht="19.5" customHeight="1" thickTop="1" x14ac:dyDescent="0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</sheetData>
  <hyperlinks>
    <hyperlink ref="C38" r:id="rId1" xr:uid="{9B76CC01-E548-4CAE-A885-54A9622D1FB7}"/>
    <hyperlink ref="C15" location="WMAs!A1" tooltip="Weighted Moving Average" display="Weighted Moving Average" xr:uid="{B104275F-7C33-4B3E-8381-10CA650BBE8D}"/>
    <hyperlink ref="C16" location="SMAs!A1" tooltip="Simple Moving Average" display="Simple Moving Average" xr:uid="{1818D3A0-27EF-41D9-AF58-7790F3EB82C5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"/>
  <sheetViews>
    <sheetView showGridLines="0" workbookViewId="0"/>
  </sheetViews>
  <sheetFormatPr defaultColWidth="9.05078125" defaultRowHeight="14.4" x14ac:dyDescent="0.65"/>
  <cols>
    <col min="1" max="1" width="9.05078125" style="41"/>
    <col min="2" max="2" width="10.1015625" style="41" bestFit="1" customWidth="1"/>
    <col min="3" max="6" width="9.1015625" style="41" bestFit="1" customWidth="1"/>
    <col min="7" max="8" width="9.05078125" style="41"/>
    <col min="9" max="9" width="13.7890625" style="41" bestFit="1" customWidth="1"/>
    <col min="10" max="10" width="9.1015625" style="41" bestFit="1" customWidth="1"/>
    <col min="11" max="16384" width="9.05078125" style="41"/>
  </cols>
  <sheetData>
    <row r="1" spans="1:17" s="35" customFormat="1" ht="50.25" customHeight="1" x14ac:dyDescent="0.75">
      <c r="A1" s="38"/>
      <c r="B1" s="34"/>
      <c r="C1" s="33"/>
      <c r="D1" s="33"/>
      <c r="E1" s="33"/>
      <c r="F1" s="33"/>
      <c r="G1" s="33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5" customHeight="1" x14ac:dyDescent="0.65">
      <c r="A2" s="40"/>
    </row>
    <row r="3" spans="1:17" ht="24" customHeight="1" x14ac:dyDescent="0.65">
      <c r="A3" s="42"/>
      <c r="B3" s="52" t="s">
        <v>10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5" spans="1:17" ht="14.7" thickBot="1" x14ac:dyDescent="0.7">
      <c r="B5" s="56" t="s">
        <v>0</v>
      </c>
      <c r="C5" s="56" t="s">
        <v>1</v>
      </c>
      <c r="D5" s="56" t="s">
        <v>3</v>
      </c>
      <c r="E5" s="56" t="s">
        <v>2</v>
      </c>
      <c r="F5" s="56" t="s">
        <v>6</v>
      </c>
      <c r="I5" s="56" t="s">
        <v>5</v>
      </c>
      <c r="J5" s="56" t="s">
        <v>4</v>
      </c>
    </row>
    <row r="6" spans="1:17" x14ac:dyDescent="0.65">
      <c r="B6" s="53"/>
      <c r="C6" s="54"/>
      <c r="D6" s="55">
        <v>5</v>
      </c>
      <c r="E6" s="55">
        <v>5</v>
      </c>
      <c r="F6" s="55">
        <v>5</v>
      </c>
      <c r="I6" s="57"/>
      <c r="J6" s="57"/>
    </row>
    <row r="7" spans="1:17" x14ac:dyDescent="0.65">
      <c r="B7" s="43"/>
      <c r="C7" s="43"/>
      <c r="D7" s="44"/>
      <c r="E7" s="44"/>
      <c r="F7" s="44"/>
      <c r="I7" s="45">
        <f>+E6</f>
        <v>5</v>
      </c>
      <c r="J7" s="46">
        <f>2/(F6+1)</f>
        <v>0.33333333333333331</v>
      </c>
    </row>
    <row r="8" spans="1:17" x14ac:dyDescent="0.65">
      <c r="B8" s="47">
        <v>43922</v>
      </c>
      <c r="C8" s="51">
        <v>1.419</v>
      </c>
      <c r="D8" s="48">
        <f>AVERAGE(C8:C12)</f>
        <v>1.4083999999999999</v>
      </c>
      <c r="E8" s="48">
        <f t="shared" ref="E8:E39" si="0">+(C8*$I$7+C9*$I$8+C10*$I$9+C11*$I$10+C12*$I$11)/$I$12</f>
        <v>1.4112333333333333</v>
      </c>
      <c r="F8" s="49">
        <f t="shared" ref="F8:F39" si="1">+C8*$J$7+F9*$J$8</f>
        <v>1.414463419864787</v>
      </c>
      <c r="I8" s="45">
        <f>+I7-1</f>
        <v>4</v>
      </c>
      <c r="J8" s="46">
        <f>(F6-1)/(F6+1)</f>
        <v>0.66666666666666663</v>
      </c>
    </row>
    <row r="9" spans="1:17" x14ac:dyDescent="0.65">
      <c r="B9" s="47">
        <v>43921</v>
      </c>
      <c r="C9" s="51">
        <v>1.4060999999999999</v>
      </c>
      <c r="D9" s="48">
        <f t="shared" ref="D9:D72" si="2">AVERAGE(C9:C13)</f>
        <v>1.4084399999999999</v>
      </c>
      <c r="E9" s="48">
        <f t="shared" si="0"/>
        <v>1.4077133333333334</v>
      </c>
      <c r="F9" s="49">
        <f t="shared" si="1"/>
        <v>1.4121951297971806</v>
      </c>
      <c r="I9" s="45">
        <f t="shared" ref="I9:I11" si="3">+I8-1</f>
        <v>3</v>
      </c>
      <c r="J9" s="50"/>
    </row>
    <row r="10" spans="1:17" x14ac:dyDescent="0.65">
      <c r="B10" s="47">
        <v>43920</v>
      </c>
      <c r="C10" s="51">
        <v>1.4171</v>
      </c>
      <c r="D10" s="48">
        <f t="shared" si="2"/>
        <v>1.4164400000000001</v>
      </c>
      <c r="E10" s="48">
        <f t="shared" si="0"/>
        <v>1.41116</v>
      </c>
      <c r="F10" s="49">
        <f t="shared" si="1"/>
        <v>1.415242694695771</v>
      </c>
      <c r="I10" s="45">
        <f t="shared" si="3"/>
        <v>2</v>
      </c>
      <c r="J10" s="50"/>
    </row>
    <row r="11" spans="1:17" x14ac:dyDescent="0.65">
      <c r="B11" s="47">
        <v>43917</v>
      </c>
      <c r="C11" s="51">
        <v>1.3979999999999999</v>
      </c>
      <c r="D11" s="48">
        <f t="shared" si="2"/>
        <v>1.4229799999999997</v>
      </c>
      <c r="E11" s="48">
        <f t="shared" si="0"/>
        <v>1.4131199999999997</v>
      </c>
      <c r="F11" s="49">
        <f t="shared" si="1"/>
        <v>1.4143140420436566</v>
      </c>
      <c r="I11" s="45">
        <f t="shared" si="3"/>
        <v>1</v>
      </c>
      <c r="J11" s="50"/>
    </row>
    <row r="12" spans="1:17" x14ac:dyDescent="0.65">
      <c r="B12" s="47">
        <v>43916</v>
      </c>
      <c r="C12" s="51">
        <v>1.4017999999999999</v>
      </c>
      <c r="D12" s="48">
        <f t="shared" si="2"/>
        <v>1.43068</v>
      </c>
      <c r="E12" s="48">
        <f t="shared" si="0"/>
        <v>1.4240133333333334</v>
      </c>
      <c r="F12" s="49">
        <f t="shared" si="1"/>
        <v>1.4224710630654851</v>
      </c>
      <c r="I12" s="45">
        <f>SUM(I7:I11)</f>
        <v>15</v>
      </c>
      <c r="J12" s="50"/>
    </row>
    <row r="13" spans="1:17" x14ac:dyDescent="0.65">
      <c r="B13" s="47">
        <v>43915</v>
      </c>
      <c r="C13" s="51">
        <v>1.4192</v>
      </c>
      <c r="D13" s="48">
        <f t="shared" si="2"/>
        <v>1.4405600000000001</v>
      </c>
      <c r="E13" s="48">
        <f t="shared" si="0"/>
        <v>1.4369333333333334</v>
      </c>
      <c r="F13" s="49">
        <f t="shared" si="1"/>
        <v>1.4328065945982276</v>
      </c>
      <c r="I13" s="50"/>
      <c r="J13" s="50"/>
    </row>
    <row r="14" spans="1:17" x14ac:dyDescent="0.65">
      <c r="B14" s="47">
        <v>43914</v>
      </c>
      <c r="C14" s="51">
        <v>1.4460999999999999</v>
      </c>
      <c r="D14" s="48">
        <f t="shared" si="2"/>
        <v>1.4463999999999999</v>
      </c>
      <c r="E14" s="48">
        <f t="shared" si="0"/>
        <v>1.446</v>
      </c>
      <c r="F14" s="49">
        <f t="shared" si="1"/>
        <v>1.4396098918973415</v>
      </c>
    </row>
    <row r="15" spans="1:17" x14ac:dyDescent="0.65">
      <c r="B15" s="47">
        <v>43913</v>
      </c>
      <c r="C15" s="51">
        <v>1.4498</v>
      </c>
      <c r="D15" s="48">
        <f t="shared" si="2"/>
        <v>1.4411999999999998</v>
      </c>
      <c r="E15" s="48">
        <f t="shared" si="0"/>
        <v>1.4443666666666668</v>
      </c>
      <c r="F15" s="49">
        <f t="shared" si="1"/>
        <v>1.4363648378460123</v>
      </c>
    </row>
    <row r="16" spans="1:17" x14ac:dyDescent="0.65">
      <c r="B16" s="47">
        <v>43910</v>
      </c>
      <c r="C16" s="51">
        <v>1.4365000000000001</v>
      </c>
      <c r="D16" s="48">
        <f t="shared" si="2"/>
        <v>1.4316</v>
      </c>
      <c r="E16" s="48">
        <f t="shared" si="0"/>
        <v>1.4383000000000004</v>
      </c>
      <c r="F16" s="49">
        <f t="shared" si="1"/>
        <v>1.4296472567690186</v>
      </c>
    </row>
    <row r="17" spans="2:6" x14ac:dyDescent="0.65">
      <c r="B17" s="47">
        <v>43909</v>
      </c>
      <c r="C17" s="51">
        <v>1.4512</v>
      </c>
      <c r="D17" s="48">
        <f t="shared" si="2"/>
        <v>1.42038</v>
      </c>
      <c r="E17" s="48">
        <f t="shared" si="0"/>
        <v>1.4329266666666667</v>
      </c>
      <c r="F17" s="49">
        <f t="shared" si="1"/>
        <v>1.4262208851535279</v>
      </c>
    </row>
    <row r="18" spans="2:6" x14ac:dyDescent="0.65">
      <c r="B18" s="47">
        <v>43908</v>
      </c>
      <c r="C18" s="51">
        <v>1.4483999999999999</v>
      </c>
      <c r="D18" s="48">
        <f t="shared" si="2"/>
        <v>1.4087000000000001</v>
      </c>
      <c r="E18" s="48">
        <f t="shared" si="0"/>
        <v>1.41876</v>
      </c>
      <c r="F18" s="49">
        <f t="shared" si="1"/>
        <v>1.4137313277302919</v>
      </c>
    </row>
    <row r="19" spans="2:6" x14ac:dyDescent="0.65">
      <c r="B19" s="47">
        <v>43907</v>
      </c>
      <c r="C19" s="51">
        <v>1.4200999999999999</v>
      </c>
      <c r="D19" s="48">
        <f t="shared" si="2"/>
        <v>1.3945799999999999</v>
      </c>
      <c r="E19" s="48">
        <f t="shared" si="0"/>
        <v>1.40082</v>
      </c>
      <c r="F19" s="49">
        <f t="shared" si="1"/>
        <v>1.396396991595438</v>
      </c>
    </row>
    <row r="20" spans="2:6" x14ac:dyDescent="0.65">
      <c r="B20" s="47">
        <v>43906</v>
      </c>
      <c r="C20" s="51">
        <v>1.4017999999999999</v>
      </c>
      <c r="D20" s="48">
        <f t="shared" si="2"/>
        <v>1.3850399999999998</v>
      </c>
      <c r="E20" s="48">
        <f t="shared" si="0"/>
        <v>1.3891333333333333</v>
      </c>
      <c r="F20" s="49">
        <f t="shared" si="1"/>
        <v>1.3845454873931571</v>
      </c>
    </row>
    <row r="21" spans="2:6" x14ac:dyDescent="0.65">
      <c r="B21" s="47">
        <v>43903</v>
      </c>
      <c r="C21" s="51">
        <v>1.3804000000000001</v>
      </c>
      <c r="D21" s="48">
        <f t="shared" si="2"/>
        <v>1.3787400000000001</v>
      </c>
      <c r="E21" s="48">
        <f t="shared" si="0"/>
        <v>1.3814466666666667</v>
      </c>
      <c r="F21" s="49">
        <f t="shared" si="1"/>
        <v>1.375918231089736</v>
      </c>
    </row>
    <row r="22" spans="2:6" x14ac:dyDescent="0.65">
      <c r="B22" s="47">
        <v>43902</v>
      </c>
      <c r="C22" s="51">
        <v>1.3928</v>
      </c>
      <c r="D22" s="48">
        <f t="shared" si="2"/>
        <v>1.37114</v>
      </c>
      <c r="E22" s="48">
        <f t="shared" si="0"/>
        <v>1.3783600000000003</v>
      </c>
      <c r="F22" s="49">
        <f t="shared" si="1"/>
        <v>1.3736773466346039</v>
      </c>
    </row>
    <row r="23" spans="2:6" x14ac:dyDescent="0.65">
      <c r="B23" s="47">
        <v>43901</v>
      </c>
      <c r="C23" s="51">
        <v>1.3777999999999999</v>
      </c>
      <c r="D23" s="48">
        <f t="shared" si="2"/>
        <v>1.3607199999999999</v>
      </c>
      <c r="E23" s="48">
        <f t="shared" si="0"/>
        <v>1.3676666666666668</v>
      </c>
      <c r="F23" s="49">
        <f t="shared" si="1"/>
        <v>1.364116019951906</v>
      </c>
    </row>
    <row r="24" spans="2:6" x14ac:dyDescent="0.65">
      <c r="B24" s="47">
        <v>43900</v>
      </c>
      <c r="C24" s="51">
        <v>1.3724000000000001</v>
      </c>
      <c r="D24" s="48">
        <f t="shared" si="2"/>
        <v>1.3528800000000001</v>
      </c>
      <c r="E24" s="48">
        <f t="shared" si="0"/>
        <v>1.3593599999999999</v>
      </c>
      <c r="F24" s="49">
        <f t="shared" si="1"/>
        <v>1.3572740299278594</v>
      </c>
    </row>
    <row r="25" spans="2:6" x14ac:dyDescent="0.65">
      <c r="B25" s="47">
        <v>43899</v>
      </c>
      <c r="C25" s="51">
        <v>1.3703000000000001</v>
      </c>
      <c r="D25" s="48">
        <f t="shared" si="2"/>
        <v>1.3461199999999998</v>
      </c>
      <c r="E25" s="48">
        <f t="shared" si="0"/>
        <v>1.3506</v>
      </c>
      <c r="F25" s="49">
        <f t="shared" si="1"/>
        <v>1.3497110448917891</v>
      </c>
    </row>
    <row r="26" spans="2:6" x14ac:dyDescent="0.65">
      <c r="B26" s="47">
        <v>43896</v>
      </c>
      <c r="C26" s="51">
        <v>1.3424</v>
      </c>
      <c r="D26" s="48">
        <f t="shared" si="2"/>
        <v>1.3385400000000001</v>
      </c>
      <c r="E26" s="48">
        <f t="shared" si="0"/>
        <v>1.3400133333333335</v>
      </c>
      <c r="F26" s="49">
        <f t="shared" si="1"/>
        <v>1.3394165673376834</v>
      </c>
    </row>
    <row r="27" spans="2:6" x14ac:dyDescent="0.65">
      <c r="B27" s="47">
        <v>43895</v>
      </c>
      <c r="C27" s="51">
        <v>1.3407</v>
      </c>
      <c r="D27" s="48">
        <f t="shared" si="2"/>
        <v>1.33802</v>
      </c>
      <c r="E27" s="48">
        <f t="shared" si="0"/>
        <v>1.3385533333333335</v>
      </c>
      <c r="F27" s="49">
        <f t="shared" si="1"/>
        <v>1.3379248510065251</v>
      </c>
    </row>
    <row r="28" spans="2:6" x14ac:dyDescent="0.65">
      <c r="B28" s="47">
        <v>43894</v>
      </c>
      <c r="C28" s="51">
        <v>1.3386</v>
      </c>
      <c r="D28" s="48">
        <f t="shared" si="2"/>
        <v>1.3377000000000001</v>
      </c>
      <c r="E28" s="48">
        <f t="shared" si="0"/>
        <v>1.3375533333333331</v>
      </c>
      <c r="F28" s="49">
        <f t="shared" si="1"/>
        <v>1.3365372765097878</v>
      </c>
    </row>
    <row r="29" spans="2:6" x14ac:dyDescent="0.65">
      <c r="B29" s="47">
        <v>43893</v>
      </c>
      <c r="C29" s="51">
        <v>1.3386</v>
      </c>
      <c r="D29" s="48">
        <f t="shared" si="2"/>
        <v>1.3366200000000001</v>
      </c>
      <c r="E29" s="48">
        <f t="shared" si="0"/>
        <v>1.3368933333333335</v>
      </c>
      <c r="F29" s="49">
        <f t="shared" si="1"/>
        <v>1.3355059147646817</v>
      </c>
    </row>
    <row r="30" spans="2:6" x14ac:dyDescent="0.65">
      <c r="B30" s="47">
        <v>43892</v>
      </c>
      <c r="C30" s="51">
        <v>1.3324</v>
      </c>
      <c r="D30" s="48">
        <f t="shared" si="2"/>
        <v>1.3344799999999999</v>
      </c>
      <c r="E30" s="48">
        <f t="shared" si="0"/>
        <v>1.3355199999999998</v>
      </c>
      <c r="F30" s="49">
        <f t="shared" si="1"/>
        <v>1.3339588721470228</v>
      </c>
    </row>
    <row r="31" spans="2:6" x14ac:dyDescent="0.65">
      <c r="B31" s="47">
        <v>43889</v>
      </c>
      <c r="C31" s="51">
        <v>1.3398000000000001</v>
      </c>
      <c r="D31" s="48">
        <f t="shared" si="2"/>
        <v>1.33388</v>
      </c>
      <c r="E31" s="48">
        <f t="shared" si="0"/>
        <v>1.3360133333333333</v>
      </c>
      <c r="F31" s="49">
        <f t="shared" si="1"/>
        <v>1.3347383082205342</v>
      </c>
    </row>
    <row r="32" spans="2:6" x14ac:dyDescent="0.65">
      <c r="B32" s="47">
        <v>43888</v>
      </c>
      <c r="C32" s="51">
        <v>1.3391</v>
      </c>
      <c r="D32" s="48">
        <f t="shared" si="2"/>
        <v>1.3303999999999998</v>
      </c>
      <c r="E32" s="48">
        <f t="shared" si="0"/>
        <v>1.3328800000000001</v>
      </c>
      <c r="F32" s="49">
        <f t="shared" si="1"/>
        <v>1.3322074623308013</v>
      </c>
    </row>
    <row r="33" spans="2:6" x14ac:dyDescent="0.65">
      <c r="B33" s="47">
        <v>43887</v>
      </c>
      <c r="C33" s="51">
        <v>1.3331999999999999</v>
      </c>
      <c r="D33" s="48">
        <f t="shared" si="2"/>
        <v>1.3277600000000001</v>
      </c>
      <c r="E33" s="48">
        <f t="shared" si="0"/>
        <v>1.3290999999999999</v>
      </c>
      <c r="F33" s="49">
        <f t="shared" si="1"/>
        <v>1.328761193496202</v>
      </c>
    </row>
    <row r="34" spans="2:6" x14ac:dyDescent="0.65">
      <c r="B34" s="47">
        <v>43886</v>
      </c>
      <c r="C34" s="51">
        <v>1.3279000000000001</v>
      </c>
      <c r="D34" s="48">
        <f t="shared" si="2"/>
        <v>1.32552</v>
      </c>
      <c r="E34" s="48">
        <f t="shared" si="0"/>
        <v>1.3265400000000001</v>
      </c>
      <c r="F34" s="49">
        <f t="shared" si="1"/>
        <v>1.3265417902443031</v>
      </c>
    </row>
    <row r="35" spans="2:6" x14ac:dyDescent="0.65">
      <c r="B35" s="47">
        <v>43885</v>
      </c>
      <c r="C35" s="51">
        <v>1.3293999999999999</v>
      </c>
      <c r="D35" s="48">
        <f t="shared" si="2"/>
        <v>1.3250999999999999</v>
      </c>
      <c r="E35" s="48">
        <f t="shared" si="0"/>
        <v>1.3256066666666666</v>
      </c>
      <c r="F35" s="49">
        <f t="shared" si="1"/>
        <v>1.3258626853664546</v>
      </c>
    </row>
    <row r="36" spans="2:6" x14ac:dyDescent="0.65">
      <c r="B36" s="47">
        <v>43882</v>
      </c>
      <c r="C36" s="51">
        <v>1.3224</v>
      </c>
      <c r="D36" s="48">
        <f t="shared" si="2"/>
        <v>1.32392</v>
      </c>
      <c r="E36" s="48">
        <f t="shared" si="0"/>
        <v>1.32378</v>
      </c>
      <c r="F36" s="49">
        <f t="shared" si="1"/>
        <v>1.3240940280496818</v>
      </c>
    </row>
    <row r="37" spans="2:6" x14ac:dyDescent="0.65">
      <c r="B37" s="47">
        <v>43881</v>
      </c>
      <c r="C37" s="51">
        <v>1.3259000000000001</v>
      </c>
      <c r="D37" s="48">
        <f t="shared" si="2"/>
        <v>1.3245</v>
      </c>
      <c r="E37" s="48">
        <f t="shared" si="0"/>
        <v>1.3244799999999999</v>
      </c>
      <c r="F37" s="49">
        <f t="shared" si="1"/>
        <v>1.3249410420745229</v>
      </c>
    </row>
    <row r="38" spans="2:6" x14ac:dyDescent="0.65">
      <c r="B38" s="47">
        <v>43880</v>
      </c>
      <c r="C38" s="51">
        <v>1.3220000000000001</v>
      </c>
      <c r="D38" s="48">
        <f t="shared" si="2"/>
        <v>1.3246800000000001</v>
      </c>
      <c r="E38" s="48">
        <f t="shared" si="0"/>
        <v>1.3240733333333332</v>
      </c>
      <c r="F38" s="49">
        <f t="shared" si="1"/>
        <v>1.3244615631117844</v>
      </c>
    </row>
    <row r="39" spans="2:6" x14ac:dyDescent="0.65">
      <c r="B39" s="47">
        <v>43879</v>
      </c>
      <c r="C39" s="51">
        <v>1.3258000000000001</v>
      </c>
      <c r="D39" s="48">
        <f t="shared" si="2"/>
        <v>1.32528</v>
      </c>
      <c r="E39" s="48">
        <f t="shared" si="0"/>
        <v>1.3251666666666666</v>
      </c>
      <c r="F39" s="49">
        <f t="shared" si="1"/>
        <v>1.3256923446676767</v>
      </c>
    </row>
    <row r="40" spans="2:6" x14ac:dyDescent="0.65">
      <c r="B40" s="47">
        <v>43878</v>
      </c>
      <c r="C40" s="51">
        <v>1.3234999999999999</v>
      </c>
      <c r="D40" s="48">
        <f t="shared" si="2"/>
        <v>1.3258599999999998</v>
      </c>
      <c r="E40" s="48">
        <f t="shared" ref="E40:E71" si="4">+(C40*$I$7+C41*$I$8+C42*$I$9+C43*$I$10+C44*$I$11)/$I$12</f>
        <v>1.3251866666666667</v>
      </c>
      <c r="F40" s="49">
        <f t="shared" ref="F40:F71" si="5">+C40*$J$7+F41*$J$8</f>
        <v>1.325638517001515</v>
      </c>
    </row>
    <row r="41" spans="2:6" x14ac:dyDescent="0.65">
      <c r="B41" s="47">
        <v>43875</v>
      </c>
      <c r="C41" s="51">
        <v>1.3252999999999999</v>
      </c>
      <c r="D41" s="48">
        <f t="shared" si="2"/>
        <v>1.3274999999999999</v>
      </c>
      <c r="E41" s="48">
        <f t="shared" si="4"/>
        <v>1.3265199999999999</v>
      </c>
      <c r="F41" s="49">
        <f t="shared" si="5"/>
        <v>1.3267077755022727</v>
      </c>
    </row>
    <row r="42" spans="2:6" x14ac:dyDescent="0.65">
      <c r="B42" s="47">
        <v>43874</v>
      </c>
      <c r="C42" s="51">
        <v>1.3268</v>
      </c>
      <c r="D42" s="48">
        <f t="shared" si="2"/>
        <v>1.3286799999999999</v>
      </c>
      <c r="E42" s="48">
        <f t="shared" si="4"/>
        <v>1.3276466666666666</v>
      </c>
      <c r="F42" s="49">
        <f t="shared" si="5"/>
        <v>1.3274116632534092</v>
      </c>
    </row>
    <row r="43" spans="2:6" x14ac:dyDescent="0.65">
      <c r="B43" s="47">
        <v>43873</v>
      </c>
      <c r="C43" s="51">
        <v>1.325</v>
      </c>
      <c r="D43" s="48">
        <f t="shared" si="2"/>
        <v>1.329</v>
      </c>
      <c r="E43" s="48">
        <f t="shared" si="4"/>
        <v>1.3283799999999999</v>
      </c>
      <c r="F43" s="49">
        <f t="shared" si="5"/>
        <v>1.327717494880114</v>
      </c>
    </row>
    <row r="44" spans="2:6" x14ac:dyDescent="0.65">
      <c r="B44" s="47">
        <v>43872</v>
      </c>
      <c r="C44" s="51">
        <v>1.3287</v>
      </c>
      <c r="D44" s="48">
        <f t="shared" si="2"/>
        <v>1.3296000000000001</v>
      </c>
      <c r="E44" s="48">
        <f t="shared" si="4"/>
        <v>1.3299133333333333</v>
      </c>
      <c r="F44" s="49">
        <f t="shared" si="5"/>
        <v>1.3290762423201712</v>
      </c>
    </row>
    <row r="45" spans="2:6" x14ac:dyDescent="0.65">
      <c r="B45" s="47">
        <v>43871</v>
      </c>
      <c r="C45" s="51">
        <v>1.3317000000000001</v>
      </c>
      <c r="D45" s="48">
        <f t="shared" si="2"/>
        <v>1.32934</v>
      </c>
      <c r="E45" s="48">
        <f t="shared" si="4"/>
        <v>1.3301266666666665</v>
      </c>
      <c r="F45" s="49">
        <f t="shared" si="5"/>
        <v>1.3292643634802568</v>
      </c>
    </row>
    <row r="46" spans="2:6" x14ac:dyDescent="0.65">
      <c r="B46" s="47">
        <v>43868</v>
      </c>
      <c r="C46" s="51">
        <v>1.3311999999999999</v>
      </c>
      <c r="D46" s="48">
        <f t="shared" si="2"/>
        <v>1.3287200000000001</v>
      </c>
      <c r="E46" s="48">
        <f t="shared" si="4"/>
        <v>1.3291333333333335</v>
      </c>
      <c r="F46" s="49">
        <f t="shared" si="5"/>
        <v>1.3280465452203853</v>
      </c>
    </row>
    <row r="47" spans="2:6" x14ac:dyDescent="0.65">
      <c r="B47" s="47">
        <v>43867</v>
      </c>
      <c r="C47" s="51">
        <v>1.3284</v>
      </c>
      <c r="D47" s="48">
        <f t="shared" si="2"/>
        <v>1.3271999999999999</v>
      </c>
      <c r="E47" s="48">
        <f t="shared" si="4"/>
        <v>1.3277999999999999</v>
      </c>
      <c r="F47" s="49">
        <f t="shared" si="5"/>
        <v>1.3264698178305783</v>
      </c>
    </row>
    <row r="48" spans="2:6" x14ac:dyDescent="0.65">
      <c r="B48" s="47">
        <v>43866</v>
      </c>
      <c r="C48" s="51">
        <v>1.3280000000000001</v>
      </c>
      <c r="D48" s="48">
        <f t="shared" si="2"/>
        <v>1.3256999999999999</v>
      </c>
      <c r="E48" s="48">
        <f t="shared" si="4"/>
        <v>1.3269</v>
      </c>
      <c r="F48" s="49">
        <f t="shared" si="5"/>
        <v>1.3255047267458675</v>
      </c>
    </row>
    <row r="49" spans="2:6" x14ac:dyDescent="0.65">
      <c r="B49" s="47">
        <v>43865</v>
      </c>
      <c r="C49" s="51">
        <v>1.3273999999999999</v>
      </c>
      <c r="D49" s="48">
        <f t="shared" si="2"/>
        <v>1.3240599999999998</v>
      </c>
      <c r="E49" s="48">
        <f t="shared" si="4"/>
        <v>1.3255866666666667</v>
      </c>
      <c r="F49" s="49">
        <f t="shared" si="5"/>
        <v>1.3242570901188011</v>
      </c>
    </row>
    <row r="50" spans="2:6" x14ac:dyDescent="0.65">
      <c r="B50" s="47">
        <v>43864</v>
      </c>
      <c r="C50" s="51">
        <v>1.3286</v>
      </c>
      <c r="D50" s="48">
        <f t="shared" si="2"/>
        <v>1.3216800000000002</v>
      </c>
      <c r="E50" s="48">
        <f t="shared" si="4"/>
        <v>1.32368</v>
      </c>
      <c r="F50" s="49">
        <f t="shared" si="5"/>
        <v>1.3226856351782019</v>
      </c>
    </row>
    <row r="51" spans="2:6" x14ac:dyDescent="0.65">
      <c r="B51" s="47">
        <v>43861</v>
      </c>
      <c r="C51" s="51">
        <v>1.3236000000000001</v>
      </c>
      <c r="D51" s="48">
        <f t="shared" si="2"/>
        <v>1.3198399999999999</v>
      </c>
      <c r="E51" s="48">
        <f t="shared" si="4"/>
        <v>1.3207599999999999</v>
      </c>
      <c r="F51" s="49">
        <f t="shared" si="5"/>
        <v>1.3197284527673032</v>
      </c>
    </row>
    <row r="52" spans="2:6" x14ac:dyDescent="0.65">
      <c r="B52" s="47">
        <v>43860</v>
      </c>
      <c r="C52" s="51">
        <v>1.3209</v>
      </c>
      <c r="D52" s="48">
        <f t="shared" si="2"/>
        <v>1.3179799999999999</v>
      </c>
      <c r="E52" s="48">
        <f t="shared" si="4"/>
        <v>1.3188866666666668</v>
      </c>
      <c r="F52" s="49">
        <f t="shared" si="5"/>
        <v>1.3177926791509549</v>
      </c>
    </row>
    <row r="53" spans="2:6" x14ac:dyDescent="0.65">
      <c r="B53" s="47">
        <v>43859</v>
      </c>
      <c r="C53" s="51">
        <v>1.3198000000000001</v>
      </c>
      <c r="D53" s="48">
        <f t="shared" si="2"/>
        <v>1.3162800000000001</v>
      </c>
      <c r="E53" s="48">
        <f t="shared" si="4"/>
        <v>1.3173466666666667</v>
      </c>
      <c r="F53" s="49">
        <f t="shared" si="5"/>
        <v>1.3162390187264326</v>
      </c>
    </row>
    <row r="54" spans="2:6" x14ac:dyDescent="0.65">
      <c r="B54" s="47">
        <v>43858</v>
      </c>
      <c r="C54" s="51">
        <v>1.3154999999999999</v>
      </c>
      <c r="D54" s="48">
        <f t="shared" si="2"/>
        <v>1.3150400000000002</v>
      </c>
      <c r="E54" s="48">
        <f t="shared" si="4"/>
        <v>1.31576</v>
      </c>
      <c r="F54" s="49">
        <f t="shared" si="5"/>
        <v>1.314458528089649</v>
      </c>
    </row>
    <row r="55" spans="2:6" x14ac:dyDescent="0.65">
      <c r="B55" s="47">
        <v>43857</v>
      </c>
      <c r="C55" s="51">
        <v>1.3193999999999999</v>
      </c>
      <c r="D55" s="48">
        <f t="shared" si="2"/>
        <v>1.31332</v>
      </c>
      <c r="E55" s="48">
        <f t="shared" si="4"/>
        <v>1.3150333333333331</v>
      </c>
      <c r="F55" s="49">
        <f t="shared" si="5"/>
        <v>1.3139377921344737</v>
      </c>
    </row>
    <row r="56" spans="2:6" x14ac:dyDescent="0.65">
      <c r="B56" s="47">
        <v>43854</v>
      </c>
      <c r="C56" s="51">
        <v>1.3143</v>
      </c>
      <c r="D56" s="48">
        <f t="shared" si="2"/>
        <v>1.3104</v>
      </c>
      <c r="E56" s="48">
        <f t="shared" si="4"/>
        <v>1.3120333333333334</v>
      </c>
      <c r="F56" s="49">
        <f t="shared" si="5"/>
        <v>1.3112066882017108</v>
      </c>
    </row>
    <row r="57" spans="2:6" x14ac:dyDescent="0.65">
      <c r="B57" s="47">
        <v>43853</v>
      </c>
      <c r="C57" s="51">
        <v>1.3124</v>
      </c>
      <c r="D57" s="48">
        <f t="shared" si="2"/>
        <v>1.3088000000000002</v>
      </c>
      <c r="E57" s="48">
        <f t="shared" si="4"/>
        <v>1.3102000000000003</v>
      </c>
      <c r="F57" s="49">
        <f t="shared" si="5"/>
        <v>1.3096600323025662</v>
      </c>
    </row>
    <row r="58" spans="2:6" x14ac:dyDescent="0.65">
      <c r="B58" s="47">
        <v>43852</v>
      </c>
      <c r="C58" s="51">
        <v>1.3136000000000001</v>
      </c>
      <c r="D58" s="48">
        <f t="shared" si="2"/>
        <v>1.3071600000000001</v>
      </c>
      <c r="E58" s="48">
        <f t="shared" si="4"/>
        <v>1.3084533333333335</v>
      </c>
      <c r="F58" s="49">
        <f t="shared" si="5"/>
        <v>1.3082900484538493</v>
      </c>
    </row>
    <row r="59" spans="2:6" x14ac:dyDescent="0.65">
      <c r="B59" s="47">
        <v>43851</v>
      </c>
      <c r="C59" s="51">
        <v>1.3069</v>
      </c>
      <c r="D59" s="48">
        <f t="shared" si="2"/>
        <v>1.30528</v>
      </c>
      <c r="E59" s="48">
        <f t="shared" si="4"/>
        <v>1.30568</v>
      </c>
      <c r="F59" s="49">
        <f t="shared" si="5"/>
        <v>1.3056350726807739</v>
      </c>
    </row>
    <row r="60" spans="2:6" x14ac:dyDescent="0.65">
      <c r="B60" s="47">
        <v>43850</v>
      </c>
      <c r="C60" s="51">
        <v>1.3048</v>
      </c>
      <c r="D60" s="48">
        <f t="shared" si="2"/>
        <v>1.3051400000000002</v>
      </c>
      <c r="E60" s="48">
        <f t="shared" si="4"/>
        <v>1.3050933333333332</v>
      </c>
      <c r="F60" s="49">
        <f t="shared" si="5"/>
        <v>1.3050026090211611</v>
      </c>
    </row>
    <row r="61" spans="2:6" x14ac:dyDescent="0.65">
      <c r="B61" s="47">
        <v>43847</v>
      </c>
      <c r="C61" s="51">
        <v>1.3063</v>
      </c>
      <c r="D61" s="48">
        <f t="shared" si="2"/>
        <v>1.3053000000000001</v>
      </c>
      <c r="E61" s="48">
        <f t="shared" si="4"/>
        <v>1.3052600000000003</v>
      </c>
      <c r="F61" s="49">
        <f t="shared" si="5"/>
        <v>1.3051039135317419</v>
      </c>
    </row>
    <row r="62" spans="2:6" x14ac:dyDescent="0.65">
      <c r="B62" s="47">
        <v>43846</v>
      </c>
      <c r="C62" s="51">
        <v>1.3042</v>
      </c>
      <c r="D62" s="48">
        <f t="shared" si="2"/>
        <v>1.30508</v>
      </c>
      <c r="E62" s="48">
        <f t="shared" si="4"/>
        <v>1.3048533333333334</v>
      </c>
      <c r="F62" s="49">
        <f t="shared" si="5"/>
        <v>1.3045058702976129</v>
      </c>
    </row>
    <row r="63" spans="2:6" x14ac:dyDescent="0.65">
      <c r="B63" s="47">
        <v>43845</v>
      </c>
      <c r="C63" s="51">
        <v>1.3042</v>
      </c>
      <c r="D63" s="48">
        <f t="shared" si="2"/>
        <v>1.3053600000000001</v>
      </c>
      <c r="E63" s="48">
        <f t="shared" si="4"/>
        <v>1.3052400000000002</v>
      </c>
      <c r="F63" s="49">
        <f t="shared" si="5"/>
        <v>1.3046588054464192</v>
      </c>
    </row>
    <row r="64" spans="2:6" x14ac:dyDescent="0.65">
      <c r="B64" s="47">
        <v>43844</v>
      </c>
      <c r="C64" s="51">
        <v>1.3062</v>
      </c>
      <c r="D64" s="48">
        <f t="shared" si="2"/>
        <v>1.3053000000000001</v>
      </c>
      <c r="E64" s="48">
        <f t="shared" si="4"/>
        <v>1.3056066666666666</v>
      </c>
      <c r="F64" s="49">
        <f t="shared" si="5"/>
        <v>1.3048882081696287</v>
      </c>
    </row>
    <row r="65" spans="2:6" x14ac:dyDescent="0.65">
      <c r="B65" s="47">
        <v>43843</v>
      </c>
      <c r="C65" s="51">
        <v>1.3056000000000001</v>
      </c>
      <c r="D65" s="48">
        <f t="shared" si="2"/>
        <v>1.30416</v>
      </c>
      <c r="E65" s="48">
        <f t="shared" si="4"/>
        <v>1.3049266666666666</v>
      </c>
      <c r="F65" s="49">
        <f t="shared" si="5"/>
        <v>1.304232312254443</v>
      </c>
    </row>
    <row r="66" spans="2:6" x14ac:dyDescent="0.65">
      <c r="B66" s="47">
        <v>43840</v>
      </c>
      <c r="C66" s="51">
        <v>1.3051999999999999</v>
      </c>
      <c r="D66" s="48">
        <f t="shared" si="2"/>
        <v>1.3023400000000001</v>
      </c>
      <c r="E66" s="48">
        <f t="shared" si="4"/>
        <v>1.3038400000000001</v>
      </c>
      <c r="F66" s="49">
        <f t="shared" si="5"/>
        <v>1.3035484683816647</v>
      </c>
    </row>
    <row r="67" spans="2:6" x14ac:dyDescent="0.65">
      <c r="B67" s="47">
        <v>43839</v>
      </c>
      <c r="C67" s="51">
        <v>1.3056000000000001</v>
      </c>
      <c r="D67" s="48">
        <f t="shared" si="2"/>
        <v>1.30132</v>
      </c>
      <c r="E67" s="48">
        <f t="shared" si="4"/>
        <v>1.302546666666667</v>
      </c>
      <c r="F67" s="49">
        <f t="shared" si="5"/>
        <v>1.302722702572497</v>
      </c>
    </row>
    <row r="68" spans="2:6" x14ac:dyDescent="0.65">
      <c r="B68" s="47">
        <v>43838</v>
      </c>
      <c r="C68" s="51">
        <v>1.3039000000000001</v>
      </c>
      <c r="D68" s="48">
        <f t="shared" si="2"/>
        <v>1.2998000000000001</v>
      </c>
      <c r="E68" s="48">
        <f t="shared" si="4"/>
        <v>1.3006133333333334</v>
      </c>
      <c r="F68" s="49">
        <f t="shared" si="5"/>
        <v>1.3012840538587456</v>
      </c>
    </row>
    <row r="69" spans="2:6" x14ac:dyDescent="0.65">
      <c r="B69" s="47">
        <v>43837</v>
      </c>
      <c r="C69" s="51">
        <v>1.3005</v>
      </c>
      <c r="D69" s="48">
        <f t="shared" si="2"/>
        <v>1.2987600000000001</v>
      </c>
      <c r="E69" s="48">
        <f t="shared" si="4"/>
        <v>1.2988999999999999</v>
      </c>
      <c r="F69" s="49">
        <f t="shared" si="5"/>
        <v>1.2999760807881184</v>
      </c>
    </row>
    <row r="70" spans="2:6" x14ac:dyDescent="0.65">
      <c r="B70" s="47">
        <v>43836</v>
      </c>
      <c r="C70" s="51">
        <v>1.2965</v>
      </c>
      <c r="D70" s="48">
        <f t="shared" si="2"/>
        <v>1.2984199999999999</v>
      </c>
      <c r="E70" s="48">
        <f t="shared" si="4"/>
        <v>1.2982066666666665</v>
      </c>
      <c r="F70" s="49">
        <f t="shared" si="5"/>
        <v>1.2997141211821779</v>
      </c>
    </row>
    <row r="71" spans="2:6" x14ac:dyDescent="0.65">
      <c r="B71" s="47">
        <v>43833</v>
      </c>
      <c r="C71" s="51">
        <v>1.3001</v>
      </c>
      <c r="D71" s="48">
        <f t="shared" si="2"/>
        <v>1.30044</v>
      </c>
      <c r="E71" s="48">
        <f t="shared" si="4"/>
        <v>1.29952</v>
      </c>
      <c r="F71" s="49">
        <f t="shared" si="5"/>
        <v>1.3013211817732668</v>
      </c>
    </row>
    <row r="72" spans="2:6" x14ac:dyDescent="0.65">
      <c r="B72" s="47">
        <v>43832</v>
      </c>
      <c r="C72" s="51">
        <v>1.298</v>
      </c>
      <c r="D72" s="48">
        <f t="shared" si="2"/>
        <v>1.3019799999999999</v>
      </c>
      <c r="E72" s="48">
        <f t="shared" ref="E72:E103" si="6">+(C72*$I$7+C73*$I$8+C74*$I$9+C75*$I$10+C76*$I$11)/$I$12</f>
        <v>1.3001466666666666</v>
      </c>
      <c r="F72" s="49">
        <f t="shared" ref="F72:F103" si="7">+C72*$J$7+F73*$J$8</f>
        <v>1.3019317726599005</v>
      </c>
    </row>
    <row r="73" spans="2:6" x14ac:dyDescent="0.65">
      <c r="B73" s="47">
        <v>43831</v>
      </c>
      <c r="C73" s="51">
        <v>1.2987</v>
      </c>
      <c r="D73" s="48">
        <f t="shared" ref="D73:D135" si="8">AVERAGE(C73:C77)</f>
        <v>1.30484</v>
      </c>
      <c r="E73" s="48">
        <f t="shared" si="6"/>
        <v>1.3024266666666666</v>
      </c>
      <c r="F73" s="49">
        <f t="shared" si="7"/>
        <v>1.3038976589898508</v>
      </c>
    </row>
    <row r="74" spans="2:6" x14ac:dyDescent="0.65">
      <c r="B74" s="47">
        <v>43830</v>
      </c>
      <c r="C74" s="51">
        <v>1.2988</v>
      </c>
      <c r="D74" s="48">
        <f t="shared" si="8"/>
        <v>1.3083</v>
      </c>
      <c r="E74" s="48">
        <f t="shared" si="6"/>
        <v>1.3056266666666665</v>
      </c>
      <c r="F74" s="49">
        <f t="shared" si="7"/>
        <v>1.3064964884847763</v>
      </c>
    </row>
    <row r="75" spans="2:6" x14ac:dyDescent="0.65">
      <c r="B75" s="47">
        <v>43829</v>
      </c>
      <c r="C75" s="51">
        <v>1.3066</v>
      </c>
      <c r="D75" s="48">
        <f t="shared" si="8"/>
        <v>1.31186</v>
      </c>
      <c r="E75" s="48">
        <f t="shared" si="6"/>
        <v>1.3099799999999999</v>
      </c>
      <c r="F75" s="49">
        <f t="shared" si="7"/>
        <v>1.3103447327271645</v>
      </c>
    </row>
    <row r="76" spans="2:6" x14ac:dyDescent="0.65">
      <c r="B76" s="47">
        <v>43826</v>
      </c>
      <c r="C76" s="51">
        <v>1.3078000000000001</v>
      </c>
      <c r="D76" s="48">
        <f t="shared" si="8"/>
        <v>1.3134399999999999</v>
      </c>
      <c r="E76" s="48">
        <f t="shared" si="6"/>
        <v>1.3122599999999998</v>
      </c>
      <c r="F76" s="49">
        <f t="shared" si="7"/>
        <v>1.3122170990907469</v>
      </c>
    </row>
    <row r="77" spans="2:6" x14ac:dyDescent="0.65">
      <c r="B77" s="47">
        <v>43825</v>
      </c>
      <c r="C77" s="51">
        <v>1.3123</v>
      </c>
      <c r="D77" s="48">
        <f t="shared" si="8"/>
        <v>1.31484</v>
      </c>
      <c r="E77" s="48">
        <f t="shared" si="6"/>
        <v>1.3146066666666669</v>
      </c>
      <c r="F77" s="49">
        <f t="shared" si="7"/>
        <v>1.3144256486361203</v>
      </c>
    </row>
    <row r="78" spans="2:6" x14ac:dyDescent="0.65">
      <c r="B78" s="47">
        <v>43824</v>
      </c>
      <c r="C78" s="51">
        <v>1.3160000000000001</v>
      </c>
      <c r="D78" s="48">
        <f t="shared" si="8"/>
        <v>1.3149200000000001</v>
      </c>
      <c r="E78" s="48">
        <f t="shared" si="6"/>
        <v>1.31548</v>
      </c>
      <c r="F78" s="49">
        <f t="shared" si="7"/>
        <v>1.3154884729541805</v>
      </c>
    </row>
    <row r="79" spans="2:6" x14ac:dyDescent="0.65">
      <c r="B79" s="47">
        <v>43823</v>
      </c>
      <c r="C79" s="51">
        <v>1.3166</v>
      </c>
      <c r="D79" s="48">
        <f t="shared" si="8"/>
        <v>1.31402</v>
      </c>
      <c r="E79" s="48">
        <f t="shared" si="6"/>
        <v>1.3148200000000001</v>
      </c>
      <c r="F79" s="49">
        <f t="shared" si="7"/>
        <v>1.3152327094312706</v>
      </c>
    </row>
    <row r="80" spans="2:6" x14ac:dyDescent="0.65">
      <c r="B80" s="47">
        <v>43822</v>
      </c>
      <c r="C80" s="51">
        <v>1.3145</v>
      </c>
      <c r="D80" s="48">
        <f t="shared" si="8"/>
        <v>1.3138999999999998</v>
      </c>
      <c r="E80" s="48">
        <f t="shared" si="6"/>
        <v>1.31392</v>
      </c>
      <c r="F80" s="49">
        <f t="shared" si="7"/>
        <v>1.314549064146906</v>
      </c>
    </row>
    <row r="81" spans="2:6" x14ac:dyDescent="0.65">
      <c r="B81" s="47">
        <v>43819</v>
      </c>
      <c r="C81" s="51">
        <v>1.3148</v>
      </c>
      <c r="D81" s="48">
        <f t="shared" si="8"/>
        <v>1.3140399999999999</v>
      </c>
      <c r="E81" s="48">
        <f t="shared" si="6"/>
        <v>1.3137666666666667</v>
      </c>
      <c r="F81" s="49">
        <f t="shared" si="7"/>
        <v>1.3145735962203591</v>
      </c>
    </row>
    <row r="82" spans="2:6" x14ac:dyDescent="0.65">
      <c r="B82" s="47">
        <v>43818</v>
      </c>
      <c r="C82" s="51">
        <v>1.3127</v>
      </c>
      <c r="D82" s="48">
        <f t="shared" si="8"/>
        <v>1.3144399999999998</v>
      </c>
      <c r="E82" s="48">
        <f t="shared" si="6"/>
        <v>1.3136466666666669</v>
      </c>
      <c r="F82" s="49">
        <f t="shared" si="7"/>
        <v>1.3144603943305389</v>
      </c>
    </row>
    <row r="83" spans="2:6" x14ac:dyDescent="0.65">
      <c r="B83" s="47">
        <v>43817</v>
      </c>
      <c r="C83" s="51">
        <v>1.3115000000000001</v>
      </c>
      <c r="D83" s="48">
        <f t="shared" si="8"/>
        <v>1.31558</v>
      </c>
      <c r="E83" s="48">
        <f t="shared" si="6"/>
        <v>1.3146066666666667</v>
      </c>
      <c r="F83" s="49">
        <f t="shared" si="7"/>
        <v>1.3153405914958085</v>
      </c>
    </row>
    <row r="84" spans="2:6" x14ac:dyDescent="0.65">
      <c r="B84" s="47">
        <v>43816</v>
      </c>
      <c r="C84" s="51">
        <v>1.3160000000000001</v>
      </c>
      <c r="D84" s="48">
        <f t="shared" si="8"/>
        <v>1.3167399999999998</v>
      </c>
      <c r="E84" s="48">
        <f t="shared" si="6"/>
        <v>1.3163533333333333</v>
      </c>
      <c r="F84" s="49">
        <f t="shared" si="7"/>
        <v>1.3172608872437128</v>
      </c>
    </row>
    <row r="85" spans="2:6" x14ac:dyDescent="0.65">
      <c r="B85" s="47">
        <v>43815</v>
      </c>
      <c r="C85" s="51">
        <v>1.3151999999999999</v>
      </c>
      <c r="D85" s="48">
        <f t="shared" si="8"/>
        <v>1.3180799999999999</v>
      </c>
      <c r="E85" s="48">
        <f t="shared" si="6"/>
        <v>1.3170466666666667</v>
      </c>
      <c r="F85" s="49">
        <f t="shared" si="7"/>
        <v>1.3178913308655691</v>
      </c>
    </row>
    <row r="86" spans="2:6" x14ac:dyDescent="0.65">
      <c r="B86" s="47">
        <v>43812</v>
      </c>
      <c r="C86" s="51">
        <v>1.3168</v>
      </c>
      <c r="D86" s="48">
        <f t="shared" si="8"/>
        <v>1.31982</v>
      </c>
      <c r="E86" s="48">
        <f t="shared" si="6"/>
        <v>1.3185866666666664</v>
      </c>
      <c r="F86" s="49">
        <f t="shared" si="7"/>
        <v>1.3192369962983537</v>
      </c>
    </row>
    <row r="87" spans="2:6" x14ac:dyDescent="0.65">
      <c r="B87" s="47">
        <v>43811</v>
      </c>
      <c r="C87" s="51">
        <v>1.3184</v>
      </c>
      <c r="D87" s="48">
        <f t="shared" si="8"/>
        <v>1.3216000000000001</v>
      </c>
      <c r="E87" s="48">
        <f t="shared" si="6"/>
        <v>1.3201866666666668</v>
      </c>
      <c r="F87" s="49">
        <f t="shared" si="7"/>
        <v>1.3204554944475304</v>
      </c>
    </row>
    <row r="88" spans="2:6" x14ac:dyDescent="0.65">
      <c r="B88" s="47">
        <v>43810</v>
      </c>
      <c r="C88" s="51">
        <v>1.3172999999999999</v>
      </c>
      <c r="D88" s="48">
        <f t="shared" si="8"/>
        <v>1.32142</v>
      </c>
      <c r="E88" s="48">
        <f t="shared" si="6"/>
        <v>1.3211933333333332</v>
      </c>
      <c r="F88" s="49">
        <f t="shared" si="7"/>
        <v>1.3214832416712958</v>
      </c>
    </row>
    <row r="89" spans="2:6" x14ac:dyDescent="0.65">
      <c r="B89" s="47">
        <v>43809</v>
      </c>
      <c r="C89" s="51">
        <v>1.3227</v>
      </c>
      <c r="D89" s="48">
        <f t="shared" si="8"/>
        <v>1.3219800000000002</v>
      </c>
      <c r="E89" s="48">
        <f t="shared" si="6"/>
        <v>1.3227533333333334</v>
      </c>
      <c r="F89" s="49">
        <f t="shared" si="7"/>
        <v>1.3235748625069439</v>
      </c>
    </row>
    <row r="90" spans="2:6" x14ac:dyDescent="0.65">
      <c r="B90" s="47">
        <v>43808</v>
      </c>
      <c r="C90" s="51">
        <v>1.3239000000000001</v>
      </c>
      <c r="D90" s="48">
        <f t="shared" si="8"/>
        <v>1.3233600000000001</v>
      </c>
      <c r="E90" s="48">
        <f t="shared" si="6"/>
        <v>1.3229733333333333</v>
      </c>
      <c r="F90" s="49">
        <f t="shared" si="7"/>
        <v>1.3240122937604157</v>
      </c>
    </row>
    <row r="91" spans="2:6" x14ac:dyDescent="0.65">
      <c r="B91" s="47">
        <v>43805</v>
      </c>
      <c r="C91" s="51">
        <v>1.3257000000000001</v>
      </c>
      <c r="D91" s="48">
        <f t="shared" si="8"/>
        <v>1.3247599999999999</v>
      </c>
      <c r="E91" s="48">
        <f t="shared" si="6"/>
        <v>1.3232600000000001</v>
      </c>
      <c r="F91" s="49">
        <f t="shared" si="7"/>
        <v>1.3240684406406238</v>
      </c>
    </row>
    <row r="92" spans="2:6" x14ac:dyDescent="0.65">
      <c r="B92" s="47">
        <v>43804</v>
      </c>
      <c r="C92" s="51">
        <v>1.3174999999999999</v>
      </c>
      <c r="D92" s="48">
        <f t="shared" si="8"/>
        <v>1.3251599999999999</v>
      </c>
      <c r="E92" s="48">
        <f t="shared" si="6"/>
        <v>1.32308</v>
      </c>
      <c r="F92" s="49">
        <f t="shared" si="7"/>
        <v>1.3232526609609359</v>
      </c>
    </row>
    <row r="93" spans="2:6" x14ac:dyDescent="0.65">
      <c r="B93" s="47">
        <v>43803</v>
      </c>
      <c r="C93" s="51">
        <v>1.3201000000000001</v>
      </c>
      <c r="D93" s="48">
        <f t="shared" si="8"/>
        <v>1.3272400000000002</v>
      </c>
      <c r="E93" s="48">
        <f t="shared" si="6"/>
        <v>1.3263266666666667</v>
      </c>
      <c r="F93" s="49">
        <f t="shared" si="7"/>
        <v>1.3261289914414038</v>
      </c>
    </row>
    <row r="94" spans="2:6" x14ac:dyDescent="0.65">
      <c r="B94" s="47">
        <v>43802</v>
      </c>
      <c r="C94" s="51">
        <v>1.3295999999999999</v>
      </c>
      <c r="D94" s="48">
        <f t="shared" si="8"/>
        <v>1.32884</v>
      </c>
      <c r="E94" s="48">
        <f t="shared" si="6"/>
        <v>1.3292399999999998</v>
      </c>
      <c r="F94" s="49">
        <f t="shared" si="7"/>
        <v>1.329143487162106</v>
      </c>
    </row>
    <row r="95" spans="2:6" x14ac:dyDescent="0.65">
      <c r="B95" s="47">
        <v>43801</v>
      </c>
      <c r="C95" s="51">
        <v>1.3309</v>
      </c>
      <c r="D95" s="48">
        <f t="shared" si="8"/>
        <v>1.32836</v>
      </c>
      <c r="E95" s="48">
        <f t="shared" si="6"/>
        <v>1.3288266666666668</v>
      </c>
      <c r="F95" s="49">
        <f t="shared" si="7"/>
        <v>1.3289152307431591</v>
      </c>
    </row>
    <row r="96" spans="2:6" x14ac:dyDescent="0.65">
      <c r="B96" s="47">
        <v>43798</v>
      </c>
      <c r="C96" s="51">
        <v>1.3277000000000001</v>
      </c>
      <c r="D96" s="48">
        <f t="shared" si="8"/>
        <v>1.32816</v>
      </c>
      <c r="E96" s="48">
        <f t="shared" si="6"/>
        <v>1.3279133333333333</v>
      </c>
      <c r="F96" s="49">
        <f t="shared" si="7"/>
        <v>1.3279228461147385</v>
      </c>
    </row>
    <row r="97" spans="2:6" x14ac:dyDescent="0.65">
      <c r="B97" s="47">
        <v>43797</v>
      </c>
      <c r="C97" s="51">
        <v>1.3279000000000001</v>
      </c>
      <c r="D97" s="48">
        <f t="shared" si="8"/>
        <v>1.32864</v>
      </c>
      <c r="E97" s="48">
        <f t="shared" si="6"/>
        <v>1.3282266666666667</v>
      </c>
      <c r="F97" s="49">
        <f t="shared" si="7"/>
        <v>1.3280342691721079</v>
      </c>
    </row>
    <row r="98" spans="2:6" x14ac:dyDescent="0.65">
      <c r="B98" s="47">
        <v>43796</v>
      </c>
      <c r="C98" s="51">
        <v>1.3281000000000001</v>
      </c>
      <c r="D98" s="48">
        <f t="shared" si="8"/>
        <v>1.3287599999999999</v>
      </c>
      <c r="E98" s="48">
        <f t="shared" si="6"/>
        <v>1.3285133333333334</v>
      </c>
      <c r="F98" s="49">
        <f t="shared" si="7"/>
        <v>1.328101403758162</v>
      </c>
    </row>
    <row r="99" spans="2:6" x14ac:dyDescent="0.65">
      <c r="B99" s="47">
        <v>43795</v>
      </c>
      <c r="C99" s="51">
        <v>1.3271999999999999</v>
      </c>
      <c r="D99" s="48">
        <f t="shared" si="8"/>
        <v>1.3291999999999999</v>
      </c>
      <c r="E99" s="48">
        <f t="shared" si="6"/>
        <v>1.3288800000000003</v>
      </c>
      <c r="F99" s="49">
        <f t="shared" si="7"/>
        <v>1.3281021056372431</v>
      </c>
    </row>
    <row r="100" spans="2:6" x14ac:dyDescent="0.65">
      <c r="B100" s="47">
        <v>43794</v>
      </c>
      <c r="C100" s="51">
        <v>1.3299000000000001</v>
      </c>
      <c r="D100" s="48">
        <f t="shared" si="8"/>
        <v>1.3291200000000001</v>
      </c>
      <c r="E100" s="48">
        <f t="shared" si="6"/>
        <v>1.3295199999999998</v>
      </c>
      <c r="F100" s="49">
        <f t="shared" si="7"/>
        <v>1.3285531584558647</v>
      </c>
    </row>
    <row r="101" spans="2:6" x14ac:dyDescent="0.65">
      <c r="B101" s="47">
        <v>43791</v>
      </c>
      <c r="C101" s="51">
        <v>1.3301000000000001</v>
      </c>
      <c r="D101" s="48">
        <f t="shared" si="8"/>
        <v>1.32728</v>
      </c>
      <c r="E101" s="48">
        <f t="shared" si="6"/>
        <v>1.3286466666666668</v>
      </c>
      <c r="F101" s="49">
        <f t="shared" si="7"/>
        <v>1.327879737683797</v>
      </c>
    </row>
    <row r="102" spans="2:6" x14ac:dyDescent="0.65">
      <c r="B102" s="47">
        <v>43790</v>
      </c>
      <c r="C102" s="51">
        <v>1.3285</v>
      </c>
      <c r="D102" s="48">
        <f t="shared" si="8"/>
        <v>1.32572</v>
      </c>
      <c r="E102" s="48">
        <f t="shared" si="6"/>
        <v>1.3271866666666665</v>
      </c>
      <c r="F102" s="49">
        <f t="shared" si="7"/>
        <v>1.3267696065256955</v>
      </c>
    </row>
    <row r="103" spans="2:6" x14ac:dyDescent="0.65">
      <c r="B103" s="47">
        <v>43789</v>
      </c>
      <c r="C103" s="51">
        <v>1.3303</v>
      </c>
      <c r="D103" s="48">
        <f t="shared" si="8"/>
        <v>1.3249599999999999</v>
      </c>
      <c r="E103" s="48">
        <f t="shared" si="6"/>
        <v>1.3260066666666668</v>
      </c>
      <c r="F103" s="49">
        <f t="shared" si="7"/>
        <v>1.3259044097885435</v>
      </c>
    </row>
    <row r="104" spans="2:6" x14ac:dyDescent="0.65">
      <c r="B104" s="47">
        <v>43788</v>
      </c>
      <c r="C104" s="51">
        <v>1.3268</v>
      </c>
      <c r="D104" s="48">
        <f t="shared" si="8"/>
        <v>1.32392</v>
      </c>
      <c r="E104" s="48">
        <f t="shared" ref="E104:E135" si="9">+(C104*$I$7+C105*$I$8+C106*$I$9+C107*$I$10+C108*$I$11)/$I$12</f>
        <v>1.3238799999999999</v>
      </c>
      <c r="F104" s="49">
        <f t="shared" ref="F104:F134" si="10">+C104*$J$7+F105*$J$8</f>
        <v>1.3237066146828154</v>
      </c>
    </row>
    <row r="105" spans="2:6" x14ac:dyDescent="0.65">
      <c r="B105" s="47">
        <v>43787</v>
      </c>
      <c r="C105" s="51">
        <v>1.3207</v>
      </c>
      <c r="D105" s="48">
        <f t="shared" si="8"/>
        <v>1.3232199999999998</v>
      </c>
      <c r="E105" s="48">
        <f t="shared" si="9"/>
        <v>1.3226866666666668</v>
      </c>
      <c r="F105" s="49">
        <f t="shared" si="10"/>
        <v>1.3221599220242233</v>
      </c>
    </row>
    <row r="106" spans="2:6" x14ac:dyDescent="0.65">
      <c r="B106" s="47">
        <v>43784</v>
      </c>
      <c r="C106" s="51">
        <v>1.3223</v>
      </c>
      <c r="D106" s="48">
        <f t="shared" si="8"/>
        <v>1.3237399999999999</v>
      </c>
      <c r="E106" s="48">
        <f t="shared" si="9"/>
        <v>1.3236999999999999</v>
      </c>
      <c r="F106" s="49">
        <f t="shared" si="10"/>
        <v>1.3228898830363351</v>
      </c>
    </row>
    <row r="107" spans="2:6" x14ac:dyDescent="0.65">
      <c r="B107" s="47">
        <v>43783</v>
      </c>
      <c r="C107" s="51">
        <v>1.3247</v>
      </c>
      <c r="D107" s="48">
        <f t="shared" si="8"/>
        <v>1.3238599999999998</v>
      </c>
      <c r="E107" s="48">
        <f t="shared" si="9"/>
        <v>1.32422</v>
      </c>
      <c r="F107" s="49">
        <f t="shared" si="10"/>
        <v>1.3231848245545026</v>
      </c>
    </row>
    <row r="108" spans="2:6" x14ac:dyDescent="0.65">
      <c r="B108" s="47">
        <v>43782</v>
      </c>
      <c r="C108" s="51">
        <v>1.3250999999999999</v>
      </c>
      <c r="D108" s="48">
        <f t="shared" si="8"/>
        <v>1.3223399999999998</v>
      </c>
      <c r="E108" s="48">
        <f t="shared" si="9"/>
        <v>1.3234333333333335</v>
      </c>
      <c r="F108" s="49">
        <f t="shared" si="10"/>
        <v>1.322427236831754</v>
      </c>
    </row>
    <row r="109" spans="2:6" x14ac:dyDescent="0.65">
      <c r="B109" s="47">
        <v>43781</v>
      </c>
      <c r="C109" s="51">
        <v>1.3232999999999999</v>
      </c>
      <c r="D109" s="48">
        <f t="shared" si="8"/>
        <v>1.32094</v>
      </c>
      <c r="E109" s="48">
        <f t="shared" si="9"/>
        <v>1.3220466666666666</v>
      </c>
      <c r="F109" s="49">
        <f t="shared" si="10"/>
        <v>1.3210908552476313</v>
      </c>
    </row>
    <row r="110" spans="2:6" x14ac:dyDescent="0.65">
      <c r="B110" s="47">
        <v>43780</v>
      </c>
      <c r="C110" s="51">
        <v>1.3232999999999999</v>
      </c>
      <c r="D110" s="48">
        <f t="shared" si="8"/>
        <v>1.3193999999999999</v>
      </c>
      <c r="E110" s="48">
        <f t="shared" si="9"/>
        <v>1.3207466666666667</v>
      </c>
      <c r="F110" s="49">
        <f t="shared" si="10"/>
        <v>1.3199862828714468</v>
      </c>
    </row>
    <row r="111" spans="2:6" x14ac:dyDescent="0.65">
      <c r="B111" s="47">
        <v>43777</v>
      </c>
      <c r="C111" s="51">
        <v>1.3229</v>
      </c>
      <c r="D111" s="48">
        <f t="shared" si="8"/>
        <v>1.31776</v>
      </c>
      <c r="E111" s="48">
        <f t="shared" si="9"/>
        <v>1.3189</v>
      </c>
      <c r="F111" s="49">
        <f t="shared" si="10"/>
        <v>1.3183294243071702</v>
      </c>
    </row>
    <row r="112" spans="2:6" x14ac:dyDescent="0.65">
      <c r="B112" s="47">
        <v>43776</v>
      </c>
      <c r="C112" s="51">
        <v>1.3170999999999999</v>
      </c>
      <c r="D112" s="48">
        <f t="shared" si="8"/>
        <v>1.3159000000000001</v>
      </c>
      <c r="E112" s="48">
        <f t="shared" si="9"/>
        <v>1.3165666666666667</v>
      </c>
      <c r="F112" s="49">
        <f t="shared" si="10"/>
        <v>1.3160441364607554</v>
      </c>
    </row>
    <row r="113" spans="2:6" x14ac:dyDescent="0.65">
      <c r="B113" s="47">
        <v>43775</v>
      </c>
      <c r="C113" s="51">
        <v>1.3181</v>
      </c>
      <c r="D113" s="48">
        <f t="shared" si="8"/>
        <v>1.3157000000000001</v>
      </c>
      <c r="E113" s="48">
        <f t="shared" si="9"/>
        <v>1.3161</v>
      </c>
      <c r="F113" s="49">
        <f t="shared" si="10"/>
        <v>1.3155162046911333</v>
      </c>
    </row>
    <row r="114" spans="2:6" x14ac:dyDescent="0.65">
      <c r="B114" s="47">
        <v>43774</v>
      </c>
      <c r="C114" s="51">
        <v>1.3156000000000001</v>
      </c>
      <c r="D114" s="48">
        <f t="shared" si="8"/>
        <v>1.3152400000000002</v>
      </c>
      <c r="E114" s="48">
        <f t="shared" si="9"/>
        <v>1.3151466666666667</v>
      </c>
      <c r="F114" s="49">
        <f t="shared" si="10"/>
        <v>1.3142243070366999</v>
      </c>
    </row>
    <row r="115" spans="2:6" x14ac:dyDescent="0.65">
      <c r="B115" s="47">
        <v>43773</v>
      </c>
      <c r="C115" s="51">
        <v>1.3150999999999999</v>
      </c>
      <c r="D115" s="48">
        <f t="shared" si="8"/>
        <v>1.31386</v>
      </c>
      <c r="E115" s="48">
        <f t="shared" si="9"/>
        <v>1.3145666666666667</v>
      </c>
      <c r="F115" s="49">
        <f t="shared" si="10"/>
        <v>1.3135364605550497</v>
      </c>
    </row>
    <row r="116" spans="2:6" x14ac:dyDescent="0.65">
      <c r="B116" s="47">
        <v>43770</v>
      </c>
      <c r="C116" s="51">
        <v>1.3136000000000001</v>
      </c>
      <c r="D116" s="48">
        <f t="shared" si="8"/>
        <v>1.3118799999999999</v>
      </c>
      <c r="E116" s="48">
        <f t="shared" si="9"/>
        <v>1.3134933333333332</v>
      </c>
      <c r="F116" s="49">
        <f t="shared" si="10"/>
        <v>1.3127546908325747</v>
      </c>
    </row>
    <row r="117" spans="2:6" x14ac:dyDescent="0.65">
      <c r="B117" s="47">
        <v>43769</v>
      </c>
      <c r="C117" s="51">
        <v>1.3161</v>
      </c>
      <c r="D117" s="48">
        <f t="shared" si="8"/>
        <v>1.3103400000000001</v>
      </c>
      <c r="E117" s="48">
        <f t="shared" si="9"/>
        <v>1.3124066666666669</v>
      </c>
      <c r="F117" s="49">
        <f t="shared" si="10"/>
        <v>1.3123320362488622</v>
      </c>
    </row>
    <row r="118" spans="2:6" x14ac:dyDescent="0.65">
      <c r="B118" s="47">
        <v>43768</v>
      </c>
      <c r="C118" s="51">
        <v>1.3158000000000001</v>
      </c>
      <c r="D118" s="48">
        <f t="shared" si="8"/>
        <v>1.3085600000000002</v>
      </c>
      <c r="E118" s="48">
        <f t="shared" si="9"/>
        <v>1.3098933333333336</v>
      </c>
      <c r="F118" s="49">
        <f t="shared" si="10"/>
        <v>1.3104480543732935</v>
      </c>
    </row>
    <row r="119" spans="2:6" x14ac:dyDescent="0.65">
      <c r="B119" s="47">
        <v>43767</v>
      </c>
      <c r="C119" s="51">
        <v>1.3087</v>
      </c>
      <c r="D119" s="48">
        <f t="shared" si="8"/>
        <v>1.3067800000000001</v>
      </c>
      <c r="E119" s="48">
        <f t="shared" si="9"/>
        <v>1.3068866666666665</v>
      </c>
      <c r="F119" s="49">
        <f t="shared" si="10"/>
        <v>1.3077720815599403</v>
      </c>
    </row>
    <row r="120" spans="2:6" x14ac:dyDescent="0.65">
      <c r="B120" s="47">
        <v>43766</v>
      </c>
      <c r="C120" s="51">
        <v>1.3051999999999999</v>
      </c>
      <c r="D120" s="48">
        <f t="shared" si="8"/>
        <v>1.3069</v>
      </c>
      <c r="E120" s="48">
        <f t="shared" si="9"/>
        <v>1.3062866666666666</v>
      </c>
      <c r="F120" s="49">
        <f t="shared" si="10"/>
        <v>1.3073081223399106</v>
      </c>
    </row>
    <row r="121" spans="2:6" x14ac:dyDescent="0.65">
      <c r="B121" s="47">
        <v>43763</v>
      </c>
      <c r="C121" s="51">
        <v>1.3059000000000001</v>
      </c>
      <c r="D121" s="48">
        <f t="shared" si="8"/>
        <v>1.3076000000000001</v>
      </c>
      <c r="E121" s="48">
        <f t="shared" si="9"/>
        <v>1.3070866666666665</v>
      </c>
      <c r="F121" s="49">
        <f t="shared" si="10"/>
        <v>1.3083621835098658</v>
      </c>
    </row>
    <row r="122" spans="2:6" x14ac:dyDescent="0.65">
      <c r="B122" s="47">
        <v>43762</v>
      </c>
      <c r="C122" s="51">
        <v>1.3071999999999999</v>
      </c>
      <c r="D122" s="48">
        <f t="shared" si="8"/>
        <v>1.3089399999999998</v>
      </c>
      <c r="E122" s="48">
        <f t="shared" si="9"/>
        <v>1.3081</v>
      </c>
      <c r="F122" s="49">
        <f t="shared" si="10"/>
        <v>1.3095932752647987</v>
      </c>
    </row>
    <row r="123" spans="2:6" x14ac:dyDescent="0.65">
      <c r="B123" s="47">
        <v>43761</v>
      </c>
      <c r="C123" s="51">
        <v>1.3069</v>
      </c>
      <c r="D123" s="48">
        <f t="shared" si="8"/>
        <v>1.3102399999999998</v>
      </c>
      <c r="E123" s="48">
        <f t="shared" si="9"/>
        <v>1.3091133333333334</v>
      </c>
      <c r="F123" s="49">
        <f t="shared" si="10"/>
        <v>1.3107899128971983</v>
      </c>
    </row>
    <row r="124" spans="2:6" x14ac:dyDescent="0.65">
      <c r="B124" s="47">
        <v>43760</v>
      </c>
      <c r="C124" s="51">
        <v>1.3092999999999999</v>
      </c>
      <c r="D124" s="48">
        <f t="shared" si="8"/>
        <v>1.3129200000000001</v>
      </c>
      <c r="E124" s="48">
        <f t="shared" si="9"/>
        <v>1.3111200000000001</v>
      </c>
      <c r="F124" s="49">
        <f t="shared" si="10"/>
        <v>1.3127348693457974</v>
      </c>
    </row>
    <row r="125" spans="2:6" x14ac:dyDescent="0.65">
      <c r="B125" s="47">
        <v>43759</v>
      </c>
      <c r="C125" s="51">
        <v>1.3087</v>
      </c>
      <c r="D125" s="48">
        <f t="shared" si="8"/>
        <v>1.3150400000000002</v>
      </c>
      <c r="E125" s="48">
        <f t="shared" si="9"/>
        <v>1.3130333333333335</v>
      </c>
      <c r="F125" s="49">
        <f t="shared" si="10"/>
        <v>1.3144523040186962</v>
      </c>
    </row>
    <row r="126" spans="2:6" x14ac:dyDescent="0.65">
      <c r="B126" s="47">
        <v>43756</v>
      </c>
      <c r="C126" s="51">
        <v>1.3126</v>
      </c>
      <c r="D126" s="48">
        <f t="shared" si="8"/>
        <v>1.31796</v>
      </c>
      <c r="E126" s="48">
        <f t="shared" si="9"/>
        <v>1.3161200000000002</v>
      </c>
      <c r="F126" s="49">
        <f t="shared" si="10"/>
        <v>1.3173284560280445</v>
      </c>
    </row>
    <row r="127" spans="2:6" x14ac:dyDescent="0.65">
      <c r="B127" s="47">
        <v>43755</v>
      </c>
      <c r="C127" s="51">
        <v>1.3137000000000001</v>
      </c>
      <c r="D127" s="48">
        <f t="shared" si="8"/>
        <v>1.3194000000000001</v>
      </c>
      <c r="E127" s="48">
        <f t="shared" si="9"/>
        <v>1.3183866666666666</v>
      </c>
      <c r="F127" s="49">
        <f t="shared" si="10"/>
        <v>1.3196926840420666</v>
      </c>
    </row>
    <row r="128" spans="2:6" x14ac:dyDescent="0.65">
      <c r="B128" s="47">
        <v>43754</v>
      </c>
      <c r="C128" s="51">
        <v>1.3203</v>
      </c>
      <c r="D128" s="48">
        <f t="shared" si="8"/>
        <v>1.3225</v>
      </c>
      <c r="E128" s="48">
        <f t="shared" si="9"/>
        <v>1.3213200000000001</v>
      </c>
      <c r="F128" s="49">
        <f t="shared" si="10"/>
        <v>1.3226890260630999</v>
      </c>
    </row>
    <row r="129" spans="2:6" x14ac:dyDescent="0.65">
      <c r="B129" s="47">
        <v>43753</v>
      </c>
      <c r="C129" s="51">
        <v>1.3199000000000001</v>
      </c>
      <c r="D129" s="48">
        <f t="shared" si="8"/>
        <v>1.32508</v>
      </c>
      <c r="E129" s="48">
        <f t="shared" si="9"/>
        <v>1.3229133333333334</v>
      </c>
      <c r="F129" s="49">
        <f t="shared" si="10"/>
        <v>1.32388353909465</v>
      </c>
    </row>
    <row r="130" spans="2:6" x14ac:dyDescent="0.65">
      <c r="B130" s="47">
        <v>43752</v>
      </c>
      <c r="C130" s="51">
        <v>1.3232999999999999</v>
      </c>
      <c r="D130" s="48">
        <f t="shared" si="8"/>
        <v>1.3275999999999999</v>
      </c>
      <c r="E130" s="48">
        <f t="shared" si="9"/>
        <v>1.3254799999999998</v>
      </c>
      <c r="F130" s="49">
        <f t="shared" si="10"/>
        <v>1.325875308641975</v>
      </c>
    </row>
    <row r="131" spans="2:6" x14ac:dyDescent="0.65">
      <c r="B131" s="47">
        <v>43749</v>
      </c>
      <c r="C131" s="51">
        <v>1.3198000000000001</v>
      </c>
      <c r="D131" s="48">
        <f t="shared" si="8"/>
        <v>1.3291200000000001</v>
      </c>
      <c r="E131" s="48">
        <f t="shared" si="9"/>
        <v>1.32742</v>
      </c>
      <c r="F131" s="49">
        <f t="shared" si="10"/>
        <v>1.3271629629629629</v>
      </c>
    </row>
    <row r="132" spans="2:6" x14ac:dyDescent="0.65">
      <c r="B132" s="47">
        <v>43748</v>
      </c>
      <c r="C132" s="51">
        <v>1.3291999999999999</v>
      </c>
      <c r="D132" s="48">
        <f t="shared" si="8"/>
        <v>1.33148</v>
      </c>
      <c r="E132" s="48">
        <f t="shared" si="9"/>
        <v>1.3313133333333336</v>
      </c>
      <c r="F132" s="49">
        <f t="shared" si="10"/>
        <v>1.3308444444444443</v>
      </c>
    </row>
    <row r="133" spans="2:6" x14ac:dyDescent="0.65">
      <c r="B133" s="47">
        <v>43747</v>
      </c>
      <c r="C133" s="51">
        <v>1.3331999999999999</v>
      </c>
      <c r="D133" s="48">
        <f t="shared" si="8"/>
        <v>1.3323800000000001</v>
      </c>
      <c r="E133" s="48">
        <f t="shared" si="9"/>
        <v>1.3323733333333332</v>
      </c>
      <c r="F133" s="49">
        <f t="shared" si="10"/>
        <v>1.3316666666666666</v>
      </c>
    </row>
    <row r="134" spans="2:6" x14ac:dyDescent="0.65">
      <c r="B134" s="47">
        <v>43746</v>
      </c>
      <c r="C134" s="51">
        <v>1.3325</v>
      </c>
      <c r="D134" s="48">
        <f t="shared" si="8"/>
        <v>1.3322000000000001</v>
      </c>
      <c r="E134" s="48">
        <f t="shared" si="9"/>
        <v>1.3320399999999999</v>
      </c>
      <c r="F134" s="49">
        <f t="shared" si="10"/>
        <v>1.3309</v>
      </c>
    </row>
    <row r="135" spans="2:6" x14ac:dyDescent="0.65">
      <c r="B135" s="47">
        <v>43745</v>
      </c>
      <c r="C135" s="51">
        <v>1.3309</v>
      </c>
      <c r="D135" s="48">
        <f t="shared" si="8"/>
        <v>1.3301000000000001</v>
      </c>
      <c r="E135" s="48">
        <f t="shared" si="9"/>
        <v>1.33124</v>
      </c>
      <c r="F135" s="49">
        <f>AVERAGE(C135:C139)</f>
        <v>1.3301000000000001</v>
      </c>
    </row>
    <row r="136" spans="2:6" x14ac:dyDescent="0.65">
      <c r="B136" s="47">
        <v>43742</v>
      </c>
      <c r="C136" s="51">
        <v>1.3315999999999999</v>
      </c>
      <c r="D136" s="43"/>
      <c r="E136" s="43"/>
      <c r="F136" s="43"/>
    </row>
    <row r="137" spans="2:6" x14ac:dyDescent="0.65">
      <c r="B137" s="47">
        <v>43741</v>
      </c>
      <c r="C137" s="51">
        <v>1.3337000000000001</v>
      </c>
      <c r="D137" s="43"/>
      <c r="E137" s="43"/>
      <c r="F137" s="43"/>
    </row>
    <row r="138" spans="2:6" x14ac:dyDescent="0.65">
      <c r="B138" s="47">
        <v>43740</v>
      </c>
      <c r="C138" s="51">
        <v>1.3323</v>
      </c>
      <c r="D138" s="43"/>
      <c r="E138" s="43"/>
      <c r="F138" s="43"/>
    </row>
    <row r="139" spans="2:6" x14ac:dyDescent="0.65">
      <c r="B139" s="47">
        <v>43739</v>
      </c>
      <c r="C139" s="51">
        <v>1.3220000000000001</v>
      </c>
      <c r="D139" s="43"/>
      <c r="E139" s="43"/>
      <c r="F139" s="4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9"/>
  <sheetViews>
    <sheetView showGridLines="0" workbookViewId="0"/>
  </sheetViews>
  <sheetFormatPr defaultColWidth="9.05078125" defaultRowHeight="14.4" x14ac:dyDescent="0.65"/>
  <cols>
    <col min="1" max="1" width="9.05078125" style="41"/>
    <col min="2" max="2" width="10.1015625" style="41" bestFit="1" customWidth="1"/>
    <col min="3" max="3" width="9.1015625" style="41" bestFit="1" customWidth="1"/>
    <col min="4" max="6" width="12.578125" style="41" customWidth="1"/>
    <col min="7" max="16384" width="9.05078125" style="41"/>
  </cols>
  <sheetData>
    <row r="1" spans="1:17" s="35" customFormat="1" ht="50.25" customHeight="1" x14ac:dyDescent="0.75">
      <c r="A1" s="38"/>
      <c r="B1" s="34"/>
      <c r="C1" s="33"/>
      <c r="D1" s="33"/>
      <c r="E1" s="33"/>
      <c r="F1" s="33"/>
      <c r="G1" s="33"/>
      <c r="H1" s="37"/>
      <c r="I1" s="37"/>
      <c r="J1" s="37"/>
      <c r="K1" s="37"/>
      <c r="L1" s="37"/>
      <c r="M1" s="37"/>
      <c r="N1" s="37"/>
      <c r="O1" s="37"/>
      <c r="P1" s="37"/>
      <c r="Q1" s="36"/>
    </row>
    <row r="2" spans="1:17" customFormat="1" x14ac:dyDescent="0.55000000000000004"/>
    <row r="3" spans="1:17" s="2" customFormat="1" ht="24" customHeight="1" x14ac:dyDescent="0.5">
      <c r="A3" s="39"/>
      <c r="B3" s="52" t="s">
        <v>11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7" s="2" customFormat="1" ht="14.1" x14ac:dyDescent="0.5"/>
    <row r="5" spans="1:17" ht="14.7" thickBot="1" x14ac:dyDescent="0.7">
      <c r="B5" s="56" t="s">
        <v>0</v>
      </c>
      <c r="C5" s="56" t="s">
        <v>1</v>
      </c>
      <c r="D5" s="56" t="s">
        <v>3</v>
      </c>
      <c r="E5" s="56" t="s">
        <v>3</v>
      </c>
      <c r="F5" s="56" t="s">
        <v>3</v>
      </c>
    </row>
    <row r="6" spans="1:17" x14ac:dyDescent="0.65">
      <c r="B6" s="53"/>
      <c r="C6" s="53"/>
      <c r="D6" s="55">
        <v>5</v>
      </c>
      <c r="E6" s="55">
        <v>10</v>
      </c>
      <c r="F6" s="55">
        <v>30</v>
      </c>
    </row>
    <row r="7" spans="1:17" x14ac:dyDescent="0.65">
      <c r="B7" s="43"/>
      <c r="C7" s="43"/>
      <c r="D7" s="44"/>
      <c r="E7" s="44"/>
      <c r="F7" s="44"/>
    </row>
    <row r="8" spans="1:17" x14ac:dyDescent="0.65">
      <c r="B8" s="47">
        <v>43922</v>
      </c>
      <c r="C8" s="51">
        <v>1.419</v>
      </c>
      <c r="D8" s="58">
        <f>AVERAGE(C8:C12)</f>
        <v>1.4083999999999999</v>
      </c>
      <c r="E8" s="58">
        <f>AVERAGE(C8:C17)</f>
        <v>1.42448</v>
      </c>
      <c r="F8" s="58">
        <f>AVERAGE(C8:C37)</f>
        <v>1.3806399999999999</v>
      </c>
    </row>
    <row r="9" spans="1:17" x14ac:dyDescent="0.65">
      <c r="B9" s="47">
        <v>43921</v>
      </c>
      <c r="C9" s="51">
        <v>1.4060999999999999</v>
      </c>
      <c r="D9" s="58">
        <f t="shared" ref="D9:D72" si="0">AVERAGE(C9:C13)</f>
        <v>1.4084399999999999</v>
      </c>
      <c r="E9" s="58">
        <f t="shared" ref="E9:E72" si="1">AVERAGE(C9:C18)</f>
        <v>1.4274199999999999</v>
      </c>
      <c r="F9" s="58">
        <f t="shared" ref="F9:F72" si="2">AVERAGE(C9:C38)</f>
        <v>1.3774066666666667</v>
      </c>
    </row>
    <row r="10" spans="1:17" x14ac:dyDescent="0.65">
      <c r="B10" s="47">
        <v>43920</v>
      </c>
      <c r="C10" s="51">
        <v>1.4171</v>
      </c>
      <c r="D10" s="58">
        <f t="shared" si="0"/>
        <v>1.4164400000000001</v>
      </c>
      <c r="E10" s="58">
        <f t="shared" si="1"/>
        <v>1.42882</v>
      </c>
      <c r="F10" s="58">
        <f t="shared" si="2"/>
        <v>1.37473</v>
      </c>
    </row>
    <row r="11" spans="1:17" x14ac:dyDescent="0.65">
      <c r="B11" s="47">
        <v>43917</v>
      </c>
      <c r="C11" s="51">
        <v>1.3979999999999999</v>
      </c>
      <c r="D11" s="58">
        <f t="shared" si="0"/>
        <v>1.4229799999999997</v>
      </c>
      <c r="E11" s="58">
        <f t="shared" si="1"/>
        <v>1.4272899999999997</v>
      </c>
      <c r="F11" s="58">
        <f t="shared" si="2"/>
        <v>1.3716100000000002</v>
      </c>
    </row>
    <row r="12" spans="1:17" x14ac:dyDescent="0.65">
      <c r="B12" s="47">
        <v>43916</v>
      </c>
      <c r="C12" s="51">
        <v>1.4017999999999999</v>
      </c>
      <c r="D12" s="58">
        <f t="shared" si="0"/>
        <v>1.43068</v>
      </c>
      <c r="E12" s="58">
        <f t="shared" si="1"/>
        <v>1.4255299999999997</v>
      </c>
      <c r="F12" s="58">
        <f t="shared" si="2"/>
        <v>1.3691866666666668</v>
      </c>
    </row>
    <row r="13" spans="1:17" x14ac:dyDescent="0.65">
      <c r="B13" s="47">
        <v>43915</v>
      </c>
      <c r="C13" s="51">
        <v>1.4192</v>
      </c>
      <c r="D13" s="58">
        <f t="shared" si="0"/>
        <v>1.4405600000000001</v>
      </c>
      <c r="E13" s="58">
        <f t="shared" si="1"/>
        <v>1.4246299999999998</v>
      </c>
      <c r="F13" s="58">
        <f t="shared" si="2"/>
        <v>1.3666866666666666</v>
      </c>
    </row>
    <row r="14" spans="1:17" x14ac:dyDescent="0.65">
      <c r="B14" s="47">
        <v>43914</v>
      </c>
      <c r="C14" s="51">
        <v>1.4460999999999999</v>
      </c>
      <c r="D14" s="58">
        <f t="shared" si="0"/>
        <v>1.4463999999999999</v>
      </c>
      <c r="E14" s="58">
        <f t="shared" si="1"/>
        <v>1.4204899999999998</v>
      </c>
      <c r="F14" s="58">
        <f t="shared" si="2"/>
        <v>1.3635466666666667</v>
      </c>
    </row>
    <row r="15" spans="1:17" x14ac:dyDescent="0.65">
      <c r="B15" s="47">
        <v>43913</v>
      </c>
      <c r="C15" s="51">
        <v>1.4498</v>
      </c>
      <c r="D15" s="58">
        <f t="shared" si="0"/>
        <v>1.4411999999999998</v>
      </c>
      <c r="E15" s="58">
        <f t="shared" si="1"/>
        <v>1.4131199999999999</v>
      </c>
      <c r="F15" s="58">
        <f t="shared" si="2"/>
        <v>1.3596333333333335</v>
      </c>
    </row>
    <row r="16" spans="1:17" x14ac:dyDescent="0.65">
      <c r="B16" s="47">
        <v>43910</v>
      </c>
      <c r="C16" s="51">
        <v>1.4365000000000001</v>
      </c>
      <c r="D16" s="58">
        <f t="shared" si="0"/>
        <v>1.4316</v>
      </c>
      <c r="E16" s="58">
        <f t="shared" si="1"/>
        <v>1.40517</v>
      </c>
      <c r="F16" s="58">
        <f t="shared" si="2"/>
        <v>1.3556966666666665</v>
      </c>
    </row>
    <row r="17" spans="2:6" x14ac:dyDescent="0.65">
      <c r="B17" s="47">
        <v>43909</v>
      </c>
      <c r="C17" s="51">
        <v>1.4512</v>
      </c>
      <c r="D17" s="58">
        <f t="shared" si="0"/>
        <v>1.42038</v>
      </c>
      <c r="E17" s="58">
        <f t="shared" si="1"/>
        <v>1.3957600000000001</v>
      </c>
      <c r="F17" s="58">
        <f t="shared" si="2"/>
        <v>1.3521866666666669</v>
      </c>
    </row>
    <row r="18" spans="2:6" x14ac:dyDescent="0.65">
      <c r="B18" s="47">
        <v>43908</v>
      </c>
      <c r="C18" s="51">
        <v>1.4483999999999999</v>
      </c>
      <c r="D18" s="58">
        <f t="shared" si="0"/>
        <v>1.4087000000000001</v>
      </c>
      <c r="E18" s="58">
        <f t="shared" si="1"/>
        <v>1.3847100000000001</v>
      </c>
      <c r="F18" s="58">
        <f t="shared" si="2"/>
        <v>1.3480933333333336</v>
      </c>
    </row>
    <row r="19" spans="2:6" x14ac:dyDescent="0.65">
      <c r="B19" s="47">
        <v>43907</v>
      </c>
      <c r="C19" s="51">
        <v>1.4200999999999999</v>
      </c>
      <c r="D19" s="58">
        <f t="shared" si="0"/>
        <v>1.3945799999999999</v>
      </c>
      <c r="E19" s="58">
        <f t="shared" si="1"/>
        <v>1.3737299999999999</v>
      </c>
      <c r="F19" s="58">
        <f t="shared" si="2"/>
        <v>1.3440800000000004</v>
      </c>
    </row>
    <row r="20" spans="2:6" x14ac:dyDescent="0.65">
      <c r="B20" s="47">
        <v>43906</v>
      </c>
      <c r="C20" s="51">
        <v>1.4017999999999999</v>
      </c>
      <c r="D20" s="58">
        <f t="shared" si="0"/>
        <v>1.3850399999999998</v>
      </c>
      <c r="E20" s="58">
        <f t="shared" si="1"/>
        <v>1.3655799999999998</v>
      </c>
      <c r="F20" s="58">
        <f t="shared" si="2"/>
        <v>1.3409899999999999</v>
      </c>
    </row>
    <row r="21" spans="2:6" x14ac:dyDescent="0.65">
      <c r="B21" s="47">
        <v>43903</v>
      </c>
      <c r="C21" s="51">
        <v>1.3804000000000001</v>
      </c>
      <c r="D21" s="58">
        <f t="shared" si="0"/>
        <v>1.3787400000000001</v>
      </c>
      <c r="E21" s="58">
        <f t="shared" si="1"/>
        <v>1.3586399999999998</v>
      </c>
      <c r="F21" s="58">
        <f t="shared" si="2"/>
        <v>1.3385500000000001</v>
      </c>
    </row>
    <row r="22" spans="2:6" x14ac:dyDescent="0.65">
      <c r="B22" s="47">
        <v>43902</v>
      </c>
      <c r="C22" s="51">
        <v>1.3928</v>
      </c>
      <c r="D22" s="58">
        <f t="shared" si="0"/>
        <v>1.37114</v>
      </c>
      <c r="E22" s="58">
        <f t="shared" si="1"/>
        <v>1.3545799999999999</v>
      </c>
      <c r="F22" s="58">
        <f t="shared" si="2"/>
        <v>1.3366566666666668</v>
      </c>
    </row>
    <row r="23" spans="2:6" x14ac:dyDescent="0.65">
      <c r="B23" s="47">
        <v>43901</v>
      </c>
      <c r="C23" s="51">
        <v>1.3777999999999999</v>
      </c>
      <c r="D23" s="58">
        <f t="shared" si="0"/>
        <v>1.3607199999999999</v>
      </c>
      <c r="E23" s="58">
        <f t="shared" si="1"/>
        <v>1.3492099999999998</v>
      </c>
      <c r="F23" s="58">
        <f t="shared" si="2"/>
        <v>1.3342600000000002</v>
      </c>
    </row>
    <row r="24" spans="2:6" x14ac:dyDescent="0.65">
      <c r="B24" s="47">
        <v>43900</v>
      </c>
      <c r="C24" s="51">
        <v>1.3724000000000001</v>
      </c>
      <c r="D24" s="58">
        <f t="shared" si="0"/>
        <v>1.3528800000000001</v>
      </c>
      <c r="E24" s="58">
        <f t="shared" si="1"/>
        <v>1.3447499999999999</v>
      </c>
      <c r="F24" s="58">
        <f t="shared" si="2"/>
        <v>1.3323266666666667</v>
      </c>
    </row>
    <row r="25" spans="2:6" x14ac:dyDescent="0.65">
      <c r="B25" s="47">
        <v>43899</v>
      </c>
      <c r="C25" s="51">
        <v>1.3703000000000001</v>
      </c>
      <c r="D25" s="58">
        <f t="shared" si="0"/>
        <v>1.3461199999999998</v>
      </c>
      <c r="E25" s="58">
        <f t="shared" si="1"/>
        <v>1.3402999999999998</v>
      </c>
      <c r="F25" s="58">
        <f t="shared" si="2"/>
        <v>1.33043</v>
      </c>
    </row>
    <row r="26" spans="2:6" x14ac:dyDescent="0.65">
      <c r="B26" s="47">
        <v>43896</v>
      </c>
      <c r="C26" s="51">
        <v>1.3424</v>
      </c>
      <c r="D26" s="58">
        <f t="shared" si="0"/>
        <v>1.3385400000000001</v>
      </c>
      <c r="E26" s="58">
        <f t="shared" si="1"/>
        <v>1.3362099999999999</v>
      </c>
      <c r="F26" s="58">
        <f t="shared" si="2"/>
        <v>1.3287333333333333</v>
      </c>
    </row>
    <row r="27" spans="2:6" x14ac:dyDescent="0.65">
      <c r="B27" s="47">
        <v>43895</v>
      </c>
      <c r="C27" s="51">
        <v>1.3407</v>
      </c>
      <c r="D27" s="58">
        <f t="shared" si="0"/>
        <v>1.33802</v>
      </c>
      <c r="E27" s="58">
        <f t="shared" si="1"/>
        <v>1.3342099999999999</v>
      </c>
      <c r="F27" s="58">
        <f t="shared" si="2"/>
        <v>1.327796666666667</v>
      </c>
    </row>
    <row r="28" spans="2:6" x14ac:dyDescent="0.65">
      <c r="B28" s="47">
        <v>43894</v>
      </c>
      <c r="C28" s="51">
        <v>1.3386</v>
      </c>
      <c r="D28" s="58">
        <f t="shared" si="0"/>
        <v>1.3377000000000001</v>
      </c>
      <c r="E28" s="58">
        <f t="shared" si="1"/>
        <v>1.3327300000000002</v>
      </c>
      <c r="F28" s="58">
        <f t="shared" si="2"/>
        <v>1.3268533333333332</v>
      </c>
    </row>
    <row r="29" spans="2:6" x14ac:dyDescent="0.65">
      <c r="B29" s="47">
        <v>43893</v>
      </c>
      <c r="C29" s="51">
        <v>1.3386</v>
      </c>
      <c r="D29" s="58">
        <f t="shared" si="0"/>
        <v>1.3366200000000001</v>
      </c>
      <c r="E29" s="58">
        <f t="shared" si="1"/>
        <v>1.33107</v>
      </c>
      <c r="F29" s="58">
        <f t="shared" si="2"/>
        <v>1.32602</v>
      </c>
    </row>
    <row r="30" spans="2:6" x14ac:dyDescent="0.65">
      <c r="B30" s="47">
        <v>43892</v>
      </c>
      <c r="C30" s="51">
        <v>1.3324</v>
      </c>
      <c r="D30" s="58">
        <f t="shared" si="0"/>
        <v>1.3344799999999999</v>
      </c>
      <c r="E30" s="58">
        <f t="shared" si="1"/>
        <v>1.3297900000000002</v>
      </c>
      <c r="F30" s="58">
        <f t="shared" si="2"/>
        <v>1.3249633333333335</v>
      </c>
    </row>
    <row r="31" spans="2:6" x14ac:dyDescent="0.65">
      <c r="B31" s="47">
        <v>43889</v>
      </c>
      <c r="C31" s="51">
        <v>1.3398000000000001</v>
      </c>
      <c r="D31" s="58">
        <f t="shared" si="0"/>
        <v>1.33388</v>
      </c>
      <c r="E31" s="58">
        <f t="shared" si="1"/>
        <v>1.3289000000000002</v>
      </c>
      <c r="F31" s="58">
        <f t="shared" si="2"/>
        <v>1.3240433333333335</v>
      </c>
    </row>
    <row r="32" spans="2:6" x14ac:dyDescent="0.65">
      <c r="B32" s="47">
        <v>43888</v>
      </c>
      <c r="C32" s="51">
        <v>1.3391</v>
      </c>
      <c r="D32" s="58">
        <f t="shared" si="0"/>
        <v>1.3303999999999998</v>
      </c>
      <c r="E32" s="58">
        <f t="shared" si="1"/>
        <v>1.3274499999999998</v>
      </c>
      <c r="F32" s="58">
        <f t="shared" si="2"/>
        <v>1.3229266666666668</v>
      </c>
    </row>
    <row r="33" spans="2:6" x14ac:dyDescent="0.65">
      <c r="B33" s="47">
        <v>43887</v>
      </c>
      <c r="C33" s="51">
        <v>1.3331999999999999</v>
      </c>
      <c r="D33" s="58">
        <f t="shared" si="0"/>
        <v>1.3277600000000001</v>
      </c>
      <c r="E33" s="58">
        <f t="shared" si="1"/>
        <v>1.32622</v>
      </c>
      <c r="F33" s="58">
        <f t="shared" si="2"/>
        <v>1.3217633333333334</v>
      </c>
    </row>
    <row r="34" spans="2:6" x14ac:dyDescent="0.65">
      <c r="B34" s="47">
        <v>43886</v>
      </c>
      <c r="C34" s="51">
        <v>1.3279000000000001</v>
      </c>
      <c r="D34" s="58">
        <f t="shared" si="0"/>
        <v>1.32552</v>
      </c>
      <c r="E34" s="58">
        <f t="shared" si="1"/>
        <v>1.3253999999999999</v>
      </c>
      <c r="F34" s="58">
        <f t="shared" si="2"/>
        <v>1.3207966666666668</v>
      </c>
    </row>
    <row r="35" spans="2:6" x14ac:dyDescent="0.65">
      <c r="B35" s="47">
        <v>43885</v>
      </c>
      <c r="C35" s="51">
        <v>1.3293999999999999</v>
      </c>
      <c r="D35" s="58">
        <f t="shared" si="0"/>
        <v>1.3250999999999999</v>
      </c>
      <c r="E35" s="58">
        <f t="shared" si="1"/>
        <v>1.32548</v>
      </c>
      <c r="F35" s="58">
        <f t="shared" si="2"/>
        <v>1.3200733333333334</v>
      </c>
    </row>
    <row r="36" spans="2:6" x14ac:dyDescent="0.65">
      <c r="B36" s="47">
        <v>43882</v>
      </c>
      <c r="C36" s="51">
        <v>1.3224</v>
      </c>
      <c r="D36" s="58">
        <f t="shared" si="0"/>
        <v>1.32392</v>
      </c>
      <c r="E36" s="58">
        <f t="shared" si="1"/>
        <v>1.3257099999999999</v>
      </c>
      <c r="F36" s="58">
        <f t="shared" si="2"/>
        <v>1.31928</v>
      </c>
    </row>
    <row r="37" spans="2:6" x14ac:dyDescent="0.65">
      <c r="B37" s="47">
        <v>43881</v>
      </c>
      <c r="C37" s="51">
        <v>1.3259000000000001</v>
      </c>
      <c r="D37" s="58">
        <f t="shared" si="0"/>
        <v>1.3245</v>
      </c>
      <c r="E37" s="58">
        <f t="shared" si="1"/>
        <v>1.3265899999999999</v>
      </c>
      <c r="F37" s="58">
        <f t="shared" si="2"/>
        <v>1.3187066666666667</v>
      </c>
    </row>
    <row r="38" spans="2:6" x14ac:dyDescent="0.65">
      <c r="B38" s="47">
        <v>43880</v>
      </c>
      <c r="C38" s="51">
        <v>1.3220000000000001</v>
      </c>
      <c r="D38" s="58">
        <f t="shared" si="0"/>
        <v>1.3246800000000001</v>
      </c>
      <c r="E38" s="58">
        <f t="shared" si="1"/>
        <v>1.3268400000000002</v>
      </c>
      <c r="F38" s="58">
        <f t="shared" si="2"/>
        <v>1.31803</v>
      </c>
    </row>
    <row r="39" spans="2:6" x14ac:dyDescent="0.65">
      <c r="B39" s="47">
        <v>43879</v>
      </c>
      <c r="C39" s="51">
        <v>1.3258000000000001</v>
      </c>
      <c r="D39" s="58">
        <f t="shared" si="0"/>
        <v>1.32528</v>
      </c>
      <c r="E39" s="58">
        <f t="shared" si="1"/>
        <v>1.3274399999999997</v>
      </c>
      <c r="F39" s="58">
        <f t="shared" si="2"/>
        <v>1.3174266666666665</v>
      </c>
    </row>
    <row r="40" spans="2:6" x14ac:dyDescent="0.65">
      <c r="B40" s="47">
        <v>43878</v>
      </c>
      <c r="C40" s="51">
        <v>1.3234999999999999</v>
      </c>
      <c r="D40" s="58">
        <f t="shared" si="0"/>
        <v>1.3258599999999998</v>
      </c>
      <c r="E40" s="58">
        <f t="shared" si="1"/>
        <v>1.3275999999999997</v>
      </c>
      <c r="F40" s="58">
        <f t="shared" si="2"/>
        <v>1.3165833333333332</v>
      </c>
    </row>
    <row r="41" spans="2:6" x14ac:dyDescent="0.65">
      <c r="B41" s="47">
        <v>43875</v>
      </c>
      <c r="C41" s="51">
        <v>1.3252999999999999</v>
      </c>
      <c r="D41" s="58">
        <f t="shared" si="0"/>
        <v>1.3274999999999999</v>
      </c>
      <c r="E41" s="58">
        <f t="shared" si="1"/>
        <v>1.3281099999999997</v>
      </c>
      <c r="F41" s="58">
        <f t="shared" si="2"/>
        <v>1.3156833333333333</v>
      </c>
    </row>
    <row r="42" spans="2:6" x14ac:dyDescent="0.65">
      <c r="B42" s="47">
        <v>43874</v>
      </c>
      <c r="C42" s="51">
        <v>1.3268</v>
      </c>
      <c r="D42" s="58">
        <f t="shared" si="0"/>
        <v>1.3286799999999999</v>
      </c>
      <c r="E42" s="58">
        <f t="shared" si="1"/>
        <v>1.3279399999999999</v>
      </c>
      <c r="F42" s="58">
        <f t="shared" si="2"/>
        <v>1.3148433333333334</v>
      </c>
    </row>
    <row r="43" spans="2:6" x14ac:dyDescent="0.65">
      <c r="B43" s="47">
        <v>43873</v>
      </c>
      <c r="C43" s="51">
        <v>1.325</v>
      </c>
      <c r="D43" s="58">
        <f t="shared" si="0"/>
        <v>1.329</v>
      </c>
      <c r="E43" s="58">
        <f t="shared" si="1"/>
        <v>1.32735</v>
      </c>
      <c r="F43" s="58">
        <f t="shared" si="2"/>
        <v>1.3138833333333335</v>
      </c>
    </row>
    <row r="44" spans="2:6" x14ac:dyDescent="0.65">
      <c r="B44" s="47">
        <v>43872</v>
      </c>
      <c r="C44" s="51">
        <v>1.3287</v>
      </c>
      <c r="D44" s="58">
        <f t="shared" si="0"/>
        <v>1.3296000000000001</v>
      </c>
      <c r="E44" s="58">
        <f t="shared" si="1"/>
        <v>1.3268300000000002</v>
      </c>
      <c r="F44" s="58">
        <f t="shared" si="2"/>
        <v>1.3130066666666667</v>
      </c>
    </row>
    <row r="45" spans="2:6" x14ac:dyDescent="0.65">
      <c r="B45" s="47">
        <v>43871</v>
      </c>
      <c r="C45" s="51">
        <v>1.3317000000000001</v>
      </c>
      <c r="D45" s="58">
        <f t="shared" si="0"/>
        <v>1.32934</v>
      </c>
      <c r="E45" s="58">
        <f t="shared" si="1"/>
        <v>1.32551</v>
      </c>
      <c r="F45" s="58">
        <f t="shared" si="2"/>
        <v>1.3120100000000001</v>
      </c>
    </row>
    <row r="46" spans="2:6" x14ac:dyDescent="0.65">
      <c r="B46" s="47">
        <v>43868</v>
      </c>
      <c r="C46" s="51">
        <v>1.3311999999999999</v>
      </c>
      <c r="D46" s="58">
        <f t="shared" si="0"/>
        <v>1.3287200000000001</v>
      </c>
      <c r="E46" s="58">
        <f t="shared" si="1"/>
        <v>1.3242800000000001</v>
      </c>
      <c r="F46" s="58">
        <f t="shared" si="2"/>
        <v>1.3111733333333333</v>
      </c>
    </row>
    <row r="47" spans="2:6" x14ac:dyDescent="0.65">
      <c r="B47" s="47">
        <v>43867</v>
      </c>
      <c r="C47" s="51">
        <v>1.3284</v>
      </c>
      <c r="D47" s="58">
        <f t="shared" si="0"/>
        <v>1.3271999999999999</v>
      </c>
      <c r="E47" s="58">
        <f t="shared" si="1"/>
        <v>1.3225899999999999</v>
      </c>
      <c r="F47" s="58">
        <f t="shared" si="2"/>
        <v>1.3103933333333335</v>
      </c>
    </row>
    <row r="48" spans="2:6" x14ac:dyDescent="0.65">
      <c r="B48" s="47">
        <v>43866</v>
      </c>
      <c r="C48" s="51">
        <v>1.3280000000000001</v>
      </c>
      <c r="D48" s="58">
        <f t="shared" si="0"/>
        <v>1.3256999999999999</v>
      </c>
      <c r="E48" s="58">
        <f t="shared" si="1"/>
        <v>1.3209899999999999</v>
      </c>
      <c r="F48" s="58">
        <f t="shared" si="2"/>
        <v>1.3098566666666669</v>
      </c>
    </row>
    <row r="49" spans="2:6" x14ac:dyDescent="0.65">
      <c r="B49" s="47">
        <v>43865</v>
      </c>
      <c r="C49" s="51">
        <v>1.3273999999999999</v>
      </c>
      <c r="D49" s="58">
        <f t="shared" si="0"/>
        <v>1.3240599999999998</v>
      </c>
      <c r="E49" s="58">
        <f t="shared" si="1"/>
        <v>1.31955</v>
      </c>
      <c r="F49" s="58">
        <f t="shared" si="2"/>
        <v>1.3094566666666667</v>
      </c>
    </row>
    <row r="50" spans="2:6" x14ac:dyDescent="0.65">
      <c r="B50" s="47">
        <v>43864</v>
      </c>
      <c r="C50" s="51">
        <v>1.3286</v>
      </c>
      <c r="D50" s="58">
        <f t="shared" si="0"/>
        <v>1.3216800000000002</v>
      </c>
      <c r="E50" s="58">
        <f t="shared" si="1"/>
        <v>1.3175000000000003</v>
      </c>
      <c r="F50" s="58">
        <f t="shared" si="2"/>
        <v>1.3090966666666668</v>
      </c>
    </row>
    <row r="51" spans="2:6" x14ac:dyDescent="0.65">
      <c r="B51" s="47">
        <v>43861</v>
      </c>
      <c r="C51" s="51">
        <v>1.3236000000000001</v>
      </c>
      <c r="D51" s="58">
        <f t="shared" si="0"/>
        <v>1.3198399999999999</v>
      </c>
      <c r="E51" s="58">
        <f t="shared" si="1"/>
        <v>1.3151200000000001</v>
      </c>
      <c r="F51" s="58">
        <f t="shared" si="2"/>
        <v>1.3086266666666668</v>
      </c>
    </row>
    <row r="52" spans="2:6" x14ac:dyDescent="0.65">
      <c r="B52" s="47">
        <v>43860</v>
      </c>
      <c r="C52" s="51">
        <v>1.3209</v>
      </c>
      <c r="D52" s="58">
        <f t="shared" si="0"/>
        <v>1.3179799999999999</v>
      </c>
      <c r="E52" s="58">
        <f t="shared" si="1"/>
        <v>1.3133900000000003</v>
      </c>
      <c r="F52" s="58">
        <f t="shared" si="2"/>
        <v>1.3083333333333336</v>
      </c>
    </row>
    <row r="53" spans="2:6" x14ac:dyDescent="0.65">
      <c r="B53" s="47">
        <v>43859</v>
      </c>
      <c r="C53" s="51">
        <v>1.3198000000000001</v>
      </c>
      <c r="D53" s="58">
        <f t="shared" si="0"/>
        <v>1.3162800000000001</v>
      </c>
      <c r="E53" s="58">
        <f t="shared" si="1"/>
        <v>1.31172</v>
      </c>
      <c r="F53" s="58">
        <f t="shared" si="2"/>
        <v>1.3080600000000002</v>
      </c>
    </row>
    <row r="54" spans="2:6" x14ac:dyDescent="0.65">
      <c r="B54" s="47">
        <v>43858</v>
      </c>
      <c r="C54" s="51">
        <v>1.3154999999999999</v>
      </c>
      <c r="D54" s="58">
        <f t="shared" si="0"/>
        <v>1.3150400000000002</v>
      </c>
      <c r="E54" s="58">
        <f t="shared" si="1"/>
        <v>1.31016</v>
      </c>
      <c r="F54" s="58">
        <f t="shared" si="2"/>
        <v>1.3077833333333335</v>
      </c>
    </row>
    <row r="55" spans="2:6" x14ac:dyDescent="0.65">
      <c r="B55" s="47">
        <v>43857</v>
      </c>
      <c r="C55" s="51">
        <v>1.3193999999999999</v>
      </c>
      <c r="D55" s="58">
        <f t="shared" si="0"/>
        <v>1.31332</v>
      </c>
      <c r="E55" s="58">
        <f t="shared" si="1"/>
        <v>1.3092299999999999</v>
      </c>
      <c r="F55" s="58">
        <f t="shared" si="2"/>
        <v>1.3078000000000001</v>
      </c>
    </row>
    <row r="56" spans="2:6" x14ac:dyDescent="0.65">
      <c r="B56" s="47">
        <v>43854</v>
      </c>
      <c r="C56" s="51">
        <v>1.3143</v>
      </c>
      <c r="D56" s="58">
        <f t="shared" si="0"/>
        <v>1.3104</v>
      </c>
      <c r="E56" s="58">
        <f t="shared" si="1"/>
        <v>1.3078500000000002</v>
      </c>
      <c r="F56" s="58">
        <f t="shared" si="2"/>
        <v>1.30766</v>
      </c>
    </row>
    <row r="57" spans="2:6" x14ac:dyDescent="0.65">
      <c r="B57" s="47">
        <v>43853</v>
      </c>
      <c r="C57" s="51">
        <v>1.3124</v>
      </c>
      <c r="D57" s="58">
        <f t="shared" si="0"/>
        <v>1.3088000000000002</v>
      </c>
      <c r="E57" s="58">
        <f t="shared" si="1"/>
        <v>1.30694</v>
      </c>
      <c r="F57" s="58">
        <f t="shared" si="2"/>
        <v>1.3077433333333335</v>
      </c>
    </row>
    <row r="58" spans="2:6" x14ac:dyDescent="0.65">
      <c r="B58" s="47">
        <v>43852</v>
      </c>
      <c r="C58" s="51">
        <v>1.3136000000000001</v>
      </c>
      <c r="D58" s="58">
        <f t="shared" si="0"/>
        <v>1.3071600000000001</v>
      </c>
      <c r="E58" s="58">
        <f t="shared" si="1"/>
        <v>1.30626</v>
      </c>
      <c r="F58" s="58">
        <f t="shared" si="2"/>
        <v>1.3079433333333332</v>
      </c>
    </row>
    <row r="59" spans="2:6" x14ac:dyDescent="0.65">
      <c r="B59" s="47">
        <v>43851</v>
      </c>
      <c r="C59" s="51">
        <v>1.3069</v>
      </c>
      <c r="D59" s="58">
        <f t="shared" si="0"/>
        <v>1.30528</v>
      </c>
      <c r="E59" s="58">
        <f t="shared" si="1"/>
        <v>1.3052899999999998</v>
      </c>
      <c r="F59" s="58">
        <f t="shared" si="2"/>
        <v>1.3080666666666665</v>
      </c>
    </row>
    <row r="60" spans="2:6" x14ac:dyDescent="0.65">
      <c r="B60" s="47">
        <v>43850</v>
      </c>
      <c r="C60" s="51">
        <v>1.3048</v>
      </c>
      <c r="D60" s="58">
        <f t="shared" si="0"/>
        <v>1.3051400000000002</v>
      </c>
      <c r="E60" s="58">
        <f t="shared" si="1"/>
        <v>1.3046500000000001</v>
      </c>
      <c r="F60" s="58">
        <f t="shared" si="2"/>
        <v>1.3085933333333331</v>
      </c>
    </row>
    <row r="61" spans="2:6" x14ac:dyDescent="0.65">
      <c r="B61" s="47">
        <v>43847</v>
      </c>
      <c r="C61" s="51">
        <v>1.3063</v>
      </c>
      <c r="D61" s="58">
        <f t="shared" si="0"/>
        <v>1.3053000000000001</v>
      </c>
      <c r="E61" s="58">
        <f t="shared" si="1"/>
        <v>1.30382</v>
      </c>
      <c r="F61" s="58">
        <f t="shared" si="2"/>
        <v>1.3092299999999997</v>
      </c>
    </row>
    <row r="62" spans="2:6" x14ac:dyDescent="0.65">
      <c r="B62" s="47">
        <v>43846</v>
      </c>
      <c r="C62" s="51">
        <v>1.3042</v>
      </c>
      <c r="D62" s="58">
        <f t="shared" si="0"/>
        <v>1.30508</v>
      </c>
      <c r="E62" s="58">
        <f t="shared" si="1"/>
        <v>1.3031999999999999</v>
      </c>
      <c r="F62" s="58">
        <f t="shared" si="2"/>
        <v>1.3098766666666666</v>
      </c>
    </row>
    <row r="63" spans="2:6" x14ac:dyDescent="0.65">
      <c r="B63" s="47">
        <v>43845</v>
      </c>
      <c r="C63" s="51">
        <v>1.3042</v>
      </c>
      <c r="D63" s="58">
        <f t="shared" si="0"/>
        <v>1.3053600000000001</v>
      </c>
      <c r="E63" s="58">
        <f t="shared" si="1"/>
        <v>1.3025800000000001</v>
      </c>
      <c r="F63" s="58">
        <f t="shared" si="2"/>
        <v>1.3103200000000002</v>
      </c>
    </row>
    <row r="64" spans="2:6" x14ac:dyDescent="0.65">
      <c r="B64" s="47">
        <v>43844</v>
      </c>
      <c r="C64" s="51">
        <v>1.3062</v>
      </c>
      <c r="D64" s="58">
        <f t="shared" si="0"/>
        <v>1.3053000000000001</v>
      </c>
      <c r="E64" s="58">
        <f t="shared" si="1"/>
        <v>1.30203</v>
      </c>
      <c r="F64" s="58">
        <f t="shared" si="2"/>
        <v>1.3108500000000001</v>
      </c>
    </row>
    <row r="65" spans="2:6" x14ac:dyDescent="0.65">
      <c r="B65" s="47">
        <v>43843</v>
      </c>
      <c r="C65" s="51">
        <v>1.3056000000000001</v>
      </c>
      <c r="D65" s="58">
        <f t="shared" si="0"/>
        <v>1.30416</v>
      </c>
      <c r="E65" s="58">
        <f t="shared" si="1"/>
        <v>1.3012900000000001</v>
      </c>
      <c r="F65" s="58">
        <f t="shared" si="2"/>
        <v>1.3116300000000001</v>
      </c>
    </row>
    <row r="66" spans="2:6" x14ac:dyDescent="0.65">
      <c r="B66" s="47">
        <v>43840</v>
      </c>
      <c r="C66" s="51">
        <v>1.3051999999999999</v>
      </c>
      <c r="D66" s="58">
        <f t="shared" si="0"/>
        <v>1.3023400000000001</v>
      </c>
      <c r="E66" s="58">
        <f t="shared" si="1"/>
        <v>1.30139</v>
      </c>
      <c r="F66" s="58">
        <f t="shared" si="2"/>
        <v>1.3124733333333334</v>
      </c>
    </row>
    <row r="67" spans="2:6" x14ac:dyDescent="0.65">
      <c r="B67" s="47">
        <v>43839</v>
      </c>
      <c r="C67" s="51">
        <v>1.3056000000000001</v>
      </c>
      <c r="D67" s="58">
        <f t="shared" si="0"/>
        <v>1.30132</v>
      </c>
      <c r="E67" s="58">
        <f t="shared" si="1"/>
        <v>1.30165</v>
      </c>
      <c r="F67" s="58">
        <f t="shared" si="2"/>
        <v>1.3132233333333334</v>
      </c>
    </row>
    <row r="68" spans="2:6" x14ac:dyDescent="0.65">
      <c r="B68" s="47">
        <v>43838</v>
      </c>
      <c r="C68" s="51">
        <v>1.3039000000000001</v>
      </c>
      <c r="D68" s="58">
        <f t="shared" si="0"/>
        <v>1.2998000000000001</v>
      </c>
      <c r="E68" s="58">
        <f t="shared" si="1"/>
        <v>1.3023200000000001</v>
      </c>
      <c r="F68" s="58">
        <f t="shared" si="2"/>
        <v>1.3139666666666667</v>
      </c>
    </row>
    <row r="69" spans="2:6" x14ac:dyDescent="0.65">
      <c r="B69" s="47">
        <v>43837</v>
      </c>
      <c r="C69" s="51">
        <v>1.3005</v>
      </c>
      <c r="D69" s="58">
        <f t="shared" si="0"/>
        <v>1.2987600000000001</v>
      </c>
      <c r="E69" s="58">
        <f t="shared" si="1"/>
        <v>1.3035300000000001</v>
      </c>
      <c r="F69" s="58">
        <f t="shared" si="2"/>
        <v>1.3147733333333336</v>
      </c>
    </row>
    <row r="70" spans="2:6" x14ac:dyDescent="0.65">
      <c r="B70" s="47">
        <v>43836</v>
      </c>
      <c r="C70" s="51">
        <v>1.2965</v>
      </c>
      <c r="D70" s="58">
        <f t="shared" si="0"/>
        <v>1.2984199999999999</v>
      </c>
      <c r="E70" s="58">
        <f t="shared" si="1"/>
        <v>1.3051400000000002</v>
      </c>
      <c r="F70" s="58">
        <f t="shared" si="2"/>
        <v>1.3156633333333334</v>
      </c>
    </row>
    <row r="71" spans="2:6" x14ac:dyDescent="0.65">
      <c r="B71" s="47">
        <v>43833</v>
      </c>
      <c r="C71" s="51">
        <v>1.3001</v>
      </c>
      <c r="D71" s="58">
        <f t="shared" si="0"/>
        <v>1.30044</v>
      </c>
      <c r="E71" s="58">
        <f t="shared" si="1"/>
        <v>1.3069400000000002</v>
      </c>
      <c r="F71" s="58">
        <f t="shared" si="2"/>
        <v>1.3167766666666667</v>
      </c>
    </row>
    <row r="72" spans="2:6" x14ac:dyDescent="0.65">
      <c r="B72" s="47">
        <v>43832</v>
      </c>
      <c r="C72" s="51">
        <v>1.298</v>
      </c>
      <c r="D72" s="58">
        <f t="shared" si="0"/>
        <v>1.3019799999999999</v>
      </c>
      <c r="E72" s="58">
        <f t="shared" si="1"/>
        <v>1.3084100000000001</v>
      </c>
      <c r="F72" s="58">
        <f t="shared" si="2"/>
        <v>1.3177766666666668</v>
      </c>
    </row>
    <row r="73" spans="2:6" x14ac:dyDescent="0.65">
      <c r="B73" s="47">
        <v>43831</v>
      </c>
      <c r="C73" s="51">
        <v>1.2987</v>
      </c>
      <c r="D73" s="58">
        <f t="shared" ref="D73:D135" si="3">AVERAGE(C73:C77)</f>
        <v>1.30484</v>
      </c>
      <c r="E73" s="58">
        <f t="shared" ref="E73:E130" si="4">AVERAGE(C73:C82)</f>
        <v>1.3098800000000002</v>
      </c>
      <c r="F73" s="58">
        <f t="shared" ref="F73:F110" si="5">AVERAGE(C73:C102)</f>
        <v>1.3187933333333335</v>
      </c>
    </row>
    <row r="74" spans="2:6" x14ac:dyDescent="0.65">
      <c r="B74" s="47">
        <v>43830</v>
      </c>
      <c r="C74" s="51">
        <v>1.2988</v>
      </c>
      <c r="D74" s="58">
        <f t="shared" si="3"/>
        <v>1.3083</v>
      </c>
      <c r="E74" s="58">
        <f t="shared" si="4"/>
        <v>1.3111600000000001</v>
      </c>
      <c r="F74" s="58">
        <f t="shared" si="5"/>
        <v>1.3198466666666668</v>
      </c>
    </row>
    <row r="75" spans="2:6" x14ac:dyDescent="0.65">
      <c r="B75" s="47">
        <v>43829</v>
      </c>
      <c r="C75" s="51">
        <v>1.3066</v>
      </c>
      <c r="D75" s="58">
        <f t="shared" si="3"/>
        <v>1.31186</v>
      </c>
      <c r="E75" s="58">
        <f t="shared" si="4"/>
        <v>1.3128800000000003</v>
      </c>
      <c r="F75" s="58">
        <f t="shared" si="5"/>
        <v>1.3207800000000001</v>
      </c>
    </row>
    <row r="76" spans="2:6" x14ac:dyDescent="0.65">
      <c r="B76" s="47">
        <v>43826</v>
      </c>
      <c r="C76" s="51">
        <v>1.3078000000000001</v>
      </c>
      <c r="D76" s="58">
        <f t="shared" si="3"/>
        <v>1.3134399999999999</v>
      </c>
      <c r="E76" s="58">
        <f t="shared" si="4"/>
        <v>1.3137399999999999</v>
      </c>
      <c r="F76" s="58">
        <f t="shared" si="5"/>
        <v>1.32125</v>
      </c>
    </row>
    <row r="77" spans="2:6" x14ac:dyDescent="0.65">
      <c r="B77" s="47">
        <v>43825</v>
      </c>
      <c r="C77" s="51">
        <v>1.3123</v>
      </c>
      <c r="D77" s="58">
        <f t="shared" si="3"/>
        <v>1.31484</v>
      </c>
      <c r="E77" s="58">
        <f t="shared" si="4"/>
        <v>1.3146400000000003</v>
      </c>
      <c r="F77" s="58">
        <f t="shared" si="5"/>
        <v>1.3217333333333334</v>
      </c>
    </row>
    <row r="78" spans="2:6" x14ac:dyDescent="0.65">
      <c r="B78" s="47">
        <v>43824</v>
      </c>
      <c r="C78" s="51">
        <v>1.3160000000000001</v>
      </c>
      <c r="D78" s="58">
        <f t="shared" si="3"/>
        <v>1.3149200000000001</v>
      </c>
      <c r="E78" s="58">
        <f t="shared" si="4"/>
        <v>1.3152500000000003</v>
      </c>
      <c r="F78" s="58">
        <f t="shared" si="5"/>
        <v>1.3221466666666666</v>
      </c>
    </row>
    <row r="79" spans="2:6" x14ac:dyDescent="0.65">
      <c r="B79" s="47">
        <v>43823</v>
      </c>
      <c r="C79" s="51">
        <v>1.3166</v>
      </c>
      <c r="D79" s="58">
        <f t="shared" si="3"/>
        <v>1.31402</v>
      </c>
      <c r="E79" s="58">
        <f t="shared" si="4"/>
        <v>1.31538</v>
      </c>
      <c r="F79" s="58">
        <f t="shared" si="5"/>
        <v>1.3224499999999999</v>
      </c>
    </row>
    <row r="80" spans="2:6" x14ac:dyDescent="0.65">
      <c r="B80" s="47">
        <v>43822</v>
      </c>
      <c r="C80" s="51">
        <v>1.3145</v>
      </c>
      <c r="D80" s="58">
        <f t="shared" si="3"/>
        <v>1.3138999999999998</v>
      </c>
      <c r="E80" s="58">
        <f t="shared" si="4"/>
        <v>1.3159899999999998</v>
      </c>
      <c r="F80" s="58">
        <f t="shared" si="5"/>
        <v>1.3226733333333334</v>
      </c>
    </row>
    <row r="81" spans="2:6" x14ac:dyDescent="0.65">
      <c r="B81" s="47">
        <v>43819</v>
      </c>
      <c r="C81" s="51">
        <v>1.3148</v>
      </c>
      <c r="D81" s="58">
        <f t="shared" si="3"/>
        <v>1.3140399999999999</v>
      </c>
      <c r="E81" s="58">
        <f t="shared" si="4"/>
        <v>1.3169299999999997</v>
      </c>
      <c r="F81" s="58">
        <f t="shared" si="5"/>
        <v>1.3229666666666666</v>
      </c>
    </row>
    <row r="82" spans="2:6" x14ac:dyDescent="0.65">
      <c r="B82" s="47">
        <v>43818</v>
      </c>
      <c r="C82" s="51">
        <v>1.3127</v>
      </c>
      <c r="D82" s="58">
        <f t="shared" si="3"/>
        <v>1.3144399999999998</v>
      </c>
      <c r="E82" s="58">
        <f t="shared" si="4"/>
        <v>1.3180199999999997</v>
      </c>
      <c r="F82" s="58">
        <f t="shared" si="5"/>
        <v>1.3232366666666666</v>
      </c>
    </row>
    <row r="83" spans="2:6" x14ac:dyDescent="0.65">
      <c r="B83" s="47">
        <v>43817</v>
      </c>
      <c r="C83" s="51">
        <v>1.3115000000000001</v>
      </c>
      <c r="D83" s="58">
        <f t="shared" si="3"/>
        <v>1.31558</v>
      </c>
      <c r="E83" s="58">
        <f t="shared" si="4"/>
        <v>1.3184999999999998</v>
      </c>
      <c r="F83" s="58">
        <f t="shared" si="5"/>
        <v>1.3233833333333331</v>
      </c>
    </row>
    <row r="84" spans="2:6" x14ac:dyDescent="0.65">
      <c r="B84" s="47">
        <v>43816</v>
      </c>
      <c r="C84" s="51">
        <v>1.3160000000000001</v>
      </c>
      <c r="D84" s="58">
        <f t="shared" si="3"/>
        <v>1.3167399999999998</v>
      </c>
      <c r="E84" s="58">
        <f t="shared" si="4"/>
        <v>1.3193600000000001</v>
      </c>
      <c r="F84" s="58">
        <f t="shared" si="5"/>
        <v>1.3236033333333335</v>
      </c>
    </row>
    <row r="85" spans="2:6" x14ac:dyDescent="0.65">
      <c r="B85" s="47">
        <v>43815</v>
      </c>
      <c r="C85" s="51">
        <v>1.3151999999999999</v>
      </c>
      <c r="D85" s="58">
        <f t="shared" si="3"/>
        <v>1.3180799999999999</v>
      </c>
      <c r="E85" s="58">
        <f t="shared" si="4"/>
        <v>1.3207200000000001</v>
      </c>
      <c r="F85" s="58">
        <f t="shared" si="5"/>
        <v>1.32359</v>
      </c>
    </row>
    <row r="86" spans="2:6" x14ac:dyDescent="0.65">
      <c r="B86" s="47">
        <v>43812</v>
      </c>
      <c r="C86" s="51">
        <v>1.3168</v>
      </c>
      <c r="D86" s="58">
        <f t="shared" si="3"/>
        <v>1.31982</v>
      </c>
      <c r="E86" s="58">
        <f t="shared" si="4"/>
        <v>1.32229</v>
      </c>
      <c r="F86" s="58">
        <f t="shared" si="5"/>
        <v>1.3235866666666667</v>
      </c>
    </row>
    <row r="87" spans="2:6" x14ac:dyDescent="0.65">
      <c r="B87" s="47">
        <v>43811</v>
      </c>
      <c r="C87" s="51">
        <v>1.3184</v>
      </c>
      <c r="D87" s="58">
        <f t="shared" si="3"/>
        <v>1.3216000000000001</v>
      </c>
      <c r="E87" s="58">
        <f t="shared" si="4"/>
        <v>1.3233799999999998</v>
      </c>
      <c r="F87" s="58">
        <f t="shared" si="5"/>
        <v>1.32348</v>
      </c>
    </row>
    <row r="88" spans="2:6" x14ac:dyDescent="0.65">
      <c r="B88" s="47">
        <v>43810</v>
      </c>
      <c r="C88" s="51">
        <v>1.3172999999999999</v>
      </c>
      <c r="D88" s="58">
        <f t="shared" si="3"/>
        <v>1.32142</v>
      </c>
      <c r="E88" s="58">
        <f t="shared" si="4"/>
        <v>1.32433</v>
      </c>
      <c r="F88" s="58">
        <f t="shared" si="5"/>
        <v>1.3234033333333335</v>
      </c>
    </row>
    <row r="89" spans="2:6" x14ac:dyDescent="0.65">
      <c r="B89" s="47">
        <v>43809</v>
      </c>
      <c r="C89" s="51">
        <v>1.3227</v>
      </c>
      <c r="D89" s="58">
        <f t="shared" si="3"/>
        <v>1.3219800000000002</v>
      </c>
      <c r="E89" s="58">
        <f t="shared" si="4"/>
        <v>1.3254100000000002</v>
      </c>
      <c r="F89" s="58">
        <f t="shared" si="5"/>
        <v>1.3233533333333334</v>
      </c>
    </row>
    <row r="90" spans="2:6" x14ac:dyDescent="0.65">
      <c r="B90" s="47">
        <v>43808</v>
      </c>
      <c r="C90" s="51">
        <v>1.3239000000000001</v>
      </c>
      <c r="D90" s="58">
        <f t="shared" si="3"/>
        <v>1.3233600000000001</v>
      </c>
      <c r="E90" s="58">
        <f t="shared" si="4"/>
        <v>1.32586</v>
      </c>
      <c r="F90" s="58">
        <f t="shared" si="5"/>
        <v>1.3228866666666668</v>
      </c>
    </row>
    <row r="91" spans="2:6" x14ac:dyDescent="0.65">
      <c r="B91" s="47">
        <v>43805</v>
      </c>
      <c r="C91" s="51">
        <v>1.3257000000000001</v>
      </c>
      <c r="D91" s="58">
        <f t="shared" si="3"/>
        <v>1.3247599999999999</v>
      </c>
      <c r="E91" s="58">
        <f t="shared" si="4"/>
        <v>1.3264600000000002</v>
      </c>
      <c r="F91" s="58">
        <f t="shared" si="5"/>
        <v>1.3222633333333333</v>
      </c>
    </row>
    <row r="92" spans="2:6" x14ac:dyDescent="0.65">
      <c r="B92" s="47">
        <v>43804</v>
      </c>
      <c r="C92" s="51">
        <v>1.3174999999999999</v>
      </c>
      <c r="D92" s="58">
        <f t="shared" si="3"/>
        <v>1.3251599999999999</v>
      </c>
      <c r="E92" s="58">
        <f t="shared" si="4"/>
        <v>1.3269</v>
      </c>
      <c r="F92" s="58">
        <f t="shared" si="5"/>
        <v>1.3216033333333332</v>
      </c>
    </row>
    <row r="93" spans="2:6" x14ac:dyDescent="0.65">
      <c r="B93" s="47">
        <v>43803</v>
      </c>
      <c r="C93" s="51">
        <v>1.3201000000000001</v>
      </c>
      <c r="D93" s="58">
        <f t="shared" si="3"/>
        <v>1.3272400000000002</v>
      </c>
      <c r="E93" s="58">
        <f t="shared" si="4"/>
        <v>1.3280000000000001</v>
      </c>
      <c r="F93" s="58">
        <f t="shared" si="5"/>
        <v>1.3212600000000001</v>
      </c>
    </row>
    <row r="94" spans="2:6" x14ac:dyDescent="0.65">
      <c r="B94" s="47">
        <v>43802</v>
      </c>
      <c r="C94" s="51">
        <v>1.3295999999999999</v>
      </c>
      <c r="D94" s="58">
        <f t="shared" si="3"/>
        <v>1.32884</v>
      </c>
      <c r="E94" s="58">
        <f t="shared" si="4"/>
        <v>1.3290200000000001</v>
      </c>
      <c r="F94" s="58">
        <f t="shared" si="5"/>
        <v>1.3208200000000003</v>
      </c>
    </row>
    <row r="95" spans="2:6" x14ac:dyDescent="0.65">
      <c r="B95" s="47">
        <v>43801</v>
      </c>
      <c r="C95" s="51">
        <v>1.3309</v>
      </c>
      <c r="D95" s="58">
        <f t="shared" si="3"/>
        <v>1.32836</v>
      </c>
      <c r="E95" s="58">
        <f t="shared" si="4"/>
        <v>1.32874</v>
      </c>
      <c r="F95" s="58">
        <f t="shared" si="5"/>
        <v>1.3201433333333334</v>
      </c>
    </row>
    <row r="96" spans="2:6" x14ac:dyDescent="0.65">
      <c r="B96" s="47">
        <v>43798</v>
      </c>
      <c r="C96" s="51">
        <v>1.3277000000000001</v>
      </c>
      <c r="D96" s="58">
        <f t="shared" si="3"/>
        <v>1.32816</v>
      </c>
      <c r="E96" s="58">
        <f t="shared" si="4"/>
        <v>1.32772</v>
      </c>
      <c r="F96" s="58">
        <f t="shared" si="5"/>
        <v>1.3194033333333335</v>
      </c>
    </row>
    <row r="97" spans="2:6" x14ac:dyDescent="0.65">
      <c r="B97" s="47">
        <v>43797</v>
      </c>
      <c r="C97" s="51">
        <v>1.3279000000000001</v>
      </c>
      <c r="D97" s="58">
        <f t="shared" si="3"/>
        <v>1.32864</v>
      </c>
      <c r="E97" s="58">
        <f t="shared" si="4"/>
        <v>1.32718</v>
      </c>
      <c r="F97" s="58">
        <f t="shared" si="5"/>
        <v>1.3189000000000002</v>
      </c>
    </row>
    <row r="98" spans="2:6" x14ac:dyDescent="0.65">
      <c r="B98" s="47">
        <v>43796</v>
      </c>
      <c r="C98" s="51">
        <v>1.3281000000000001</v>
      </c>
      <c r="D98" s="58">
        <f t="shared" si="3"/>
        <v>1.3287599999999999</v>
      </c>
      <c r="E98" s="58">
        <f t="shared" si="4"/>
        <v>1.3268600000000002</v>
      </c>
      <c r="F98" s="58">
        <f t="shared" si="5"/>
        <v>1.3184266666666669</v>
      </c>
    </row>
    <row r="99" spans="2:6" x14ac:dyDescent="0.65">
      <c r="B99" s="47">
        <v>43795</v>
      </c>
      <c r="C99" s="51">
        <v>1.3271999999999999</v>
      </c>
      <c r="D99" s="58">
        <f t="shared" si="3"/>
        <v>1.3291999999999999</v>
      </c>
      <c r="E99" s="58">
        <f t="shared" si="4"/>
        <v>1.32656</v>
      </c>
      <c r="F99" s="58">
        <f t="shared" si="5"/>
        <v>1.3181666666666669</v>
      </c>
    </row>
    <row r="100" spans="2:6" x14ac:dyDescent="0.65">
      <c r="B100" s="47">
        <v>43794</v>
      </c>
      <c r="C100" s="51">
        <v>1.3299000000000001</v>
      </c>
      <c r="D100" s="58">
        <f t="shared" si="3"/>
        <v>1.3291200000000001</v>
      </c>
      <c r="E100" s="58">
        <f t="shared" si="4"/>
        <v>1.3261700000000001</v>
      </c>
      <c r="F100" s="58">
        <f t="shared" si="5"/>
        <v>1.3179233333333336</v>
      </c>
    </row>
    <row r="101" spans="2:6" x14ac:dyDescent="0.65">
      <c r="B101" s="47">
        <v>43791</v>
      </c>
      <c r="C101" s="51">
        <v>1.3301000000000001</v>
      </c>
      <c r="D101" s="58">
        <f t="shared" si="3"/>
        <v>1.32728</v>
      </c>
      <c r="E101" s="58">
        <f t="shared" si="4"/>
        <v>1.32551</v>
      </c>
      <c r="F101" s="58">
        <f t="shared" si="5"/>
        <v>1.3177033333333337</v>
      </c>
    </row>
    <row r="102" spans="2:6" x14ac:dyDescent="0.65">
      <c r="B102" s="47">
        <v>43790</v>
      </c>
      <c r="C102" s="51">
        <v>1.3285</v>
      </c>
      <c r="D102" s="58">
        <f t="shared" si="3"/>
        <v>1.32572</v>
      </c>
      <c r="E102" s="58">
        <f t="shared" si="4"/>
        <v>1.3247900000000001</v>
      </c>
      <c r="F102" s="58">
        <f t="shared" si="5"/>
        <v>1.3173600000000003</v>
      </c>
    </row>
    <row r="103" spans="2:6" x14ac:dyDescent="0.65">
      <c r="B103" s="47">
        <v>43789</v>
      </c>
      <c r="C103" s="51">
        <v>1.3303</v>
      </c>
      <c r="D103" s="58">
        <f t="shared" si="3"/>
        <v>1.3249599999999999</v>
      </c>
      <c r="E103" s="58">
        <f t="shared" si="4"/>
        <v>1.32365</v>
      </c>
      <c r="F103" s="58">
        <f t="shared" si="5"/>
        <v>1.3173833333333334</v>
      </c>
    </row>
    <row r="104" spans="2:6" x14ac:dyDescent="0.65">
      <c r="B104" s="47">
        <v>43788</v>
      </c>
      <c r="C104" s="51">
        <v>1.3268</v>
      </c>
      <c r="D104" s="58">
        <f t="shared" si="3"/>
        <v>1.32392</v>
      </c>
      <c r="E104" s="58">
        <f t="shared" si="4"/>
        <v>1.32243</v>
      </c>
      <c r="F104" s="58">
        <f t="shared" si="5"/>
        <v>1.31748</v>
      </c>
    </row>
    <row r="105" spans="2:6" x14ac:dyDescent="0.65">
      <c r="B105" s="47">
        <v>43787</v>
      </c>
      <c r="C105" s="51">
        <v>1.3207</v>
      </c>
      <c r="D105" s="58">
        <f t="shared" si="3"/>
        <v>1.3232199999999998</v>
      </c>
      <c r="E105" s="58">
        <f t="shared" si="4"/>
        <v>1.32131</v>
      </c>
      <c r="F105" s="58">
        <f t="shared" si="5"/>
        <v>1.3176700000000001</v>
      </c>
    </row>
    <row r="106" spans="2:6" x14ac:dyDescent="0.65">
      <c r="B106" s="47">
        <v>43784</v>
      </c>
      <c r="C106" s="51">
        <v>1.3223</v>
      </c>
      <c r="D106" s="58">
        <f t="shared" si="3"/>
        <v>1.3237399999999999</v>
      </c>
      <c r="E106" s="58">
        <f t="shared" si="4"/>
        <v>1.3207499999999999</v>
      </c>
      <c r="F106" s="58">
        <f t="shared" si="5"/>
        <v>1.3180100000000003</v>
      </c>
    </row>
    <row r="107" spans="2:6" x14ac:dyDescent="0.65">
      <c r="B107" s="47">
        <v>43783</v>
      </c>
      <c r="C107" s="51">
        <v>1.3247</v>
      </c>
      <c r="D107" s="58">
        <f t="shared" si="3"/>
        <v>1.3238599999999998</v>
      </c>
      <c r="E107" s="58">
        <f t="shared" si="4"/>
        <v>1.3198799999999999</v>
      </c>
      <c r="F107" s="58">
        <f t="shared" si="5"/>
        <v>1.3183199999999999</v>
      </c>
    </row>
    <row r="108" spans="2:6" x14ac:dyDescent="0.65">
      <c r="B108" s="47">
        <v>43782</v>
      </c>
      <c r="C108" s="51">
        <v>1.3250999999999999</v>
      </c>
      <c r="D108" s="58">
        <f t="shared" si="3"/>
        <v>1.3223399999999998</v>
      </c>
      <c r="E108" s="58">
        <f t="shared" si="4"/>
        <v>1.3190199999999999</v>
      </c>
      <c r="F108" s="58">
        <f t="shared" si="5"/>
        <v>1.3186199999999999</v>
      </c>
    </row>
    <row r="109" spans="2:6" x14ac:dyDescent="0.65">
      <c r="B109" s="47">
        <v>43781</v>
      </c>
      <c r="C109" s="51">
        <v>1.3232999999999999</v>
      </c>
      <c r="D109" s="58">
        <f t="shared" si="3"/>
        <v>1.32094</v>
      </c>
      <c r="E109" s="58">
        <f t="shared" si="4"/>
        <v>1.31809</v>
      </c>
      <c r="F109" s="58">
        <f t="shared" si="5"/>
        <v>1.3188600000000004</v>
      </c>
    </row>
    <row r="110" spans="2:6" x14ac:dyDescent="0.65">
      <c r="B110" s="47">
        <v>43780</v>
      </c>
      <c r="C110" s="51">
        <v>1.3232999999999999</v>
      </c>
      <c r="D110" s="58">
        <f t="shared" si="3"/>
        <v>1.3193999999999999</v>
      </c>
      <c r="E110" s="58">
        <f t="shared" si="4"/>
        <v>1.31663</v>
      </c>
      <c r="F110" s="58">
        <f t="shared" si="5"/>
        <v>1.318816666666667</v>
      </c>
    </row>
    <row r="111" spans="2:6" x14ac:dyDescent="0.65">
      <c r="B111" s="47">
        <v>43777</v>
      </c>
      <c r="C111" s="51">
        <v>1.3229</v>
      </c>
      <c r="D111" s="58">
        <f t="shared" si="3"/>
        <v>1.31776</v>
      </c>
      <c r="E111" s="58">
        <f t="shared" si="4"/>
        <v>1.3148199999999999</v>
      </c>
      <c r="F111" s="58"/>
    </row>
    <row r="112" spans="2:6" x14ac:dyDescent="0.65">
      <c r="B112" s="47">
        <v>43776</v>
      </c>
      <c r="C112" s="51">
        <v>1.3170999999999999</v>
      </c>
      <c r="D112" s="58">
        <f t="shared" si="3"/>
        <v>1.3159000000000001</v>
      </c>
      <c r="E112" s="58">
        <f t="shared" si="4"/>
        <v>1.3131199999999998</v>
      </c>
      <c r="F112" s="58"/>
    </row>
    <row r="113" spans="2:6" x14ac:dyDescent="0.65">
      <c r="B113" s="47">
        <v>43775</v>
      </c>
      <c r="C113" s="51">
        <v>1.3181</v>
      </c>
      <c r="D113" s="58">
        <f t="shared" si="3"/>
        <v>1.3157000000000001</v>
      </c>
      <c r="E113" s="58">
        <f t="shared" si="4"/>
        <v>1.3121299999999998</v>
      </c>
      <c r="F113" s="58"/>
    </row>
    <row r="114" spans="2:6" x14ac:dyDescent="0.65">
      <c r="B114" s="47">
        <v>43774</v>
      </c>
      <c r="C114" s="51">
        <v>1.3156000000000001</v>
      </c>
      <c r="D114" s="58">
        <f t="shared" si="3"/>
        <v>1.3152400000000002</v>
      </c>
      <c r="E114" s="58">
        <f t="shared" si="4"/>
        <v>1.31101</v>
      </c>
      <c r="F114" s="58"/>
    </row>
    <row r="115" spans="2:6" x14ac:dyDescent="0.65">
      <c r="B115" s="47">
        <v>43773</v>
      </c>
      <c r="C115" s="51">
        <v>1.3150999999999999</v>
      </c>
      <c r="D115" s="58">
        <f t="shared" si="3"/>
        <v>1.31386</v>
      </c>
      <c r="E115" s="58">
        <f t="shared" si="4"/>
        <v>1.3103800000000001</v>
      </c>
      <c r="F115" s="58"/>
    </row>
    <row r="116" spans="2:6" x14ac:dyDescent="0.65">
      <c r="B116" s="47">
        <v>43770</v>
      </c>
      <c r="C116" s="51">
        <v>1.3136000000000001</v>
      </c>
      <c r="D116" s="58">
        <f t="shared" si="3"/>
        <v>1.3118799999999999</v>
      </c>
      <c r="E116" s="58">
        <f t="shared" si="4"/>
        <v>1.3097400000000001</v>
      </c>
      <c r="F116" s="58"/>
    </row>
    <row r="117" spans="2:6" x14ac:dyDescent="0.65">
      <c r="B117" s="47">
        <v>43769</v>
      </c>
      <c r="C117" s="51">
        <v>1.3161</v>
      </c>
      <c r="D117" s="58">
        <f t="shared" si="3"/>
        <v>1.3103400000000001</v>
      </c>
      <c r="E117" s="58">
        <f t="shared" si="4"/>
        <v>1.3096400000000001</v>
      </c>
      <c r="F117" s="58"/>
    </row>
    <row r="118" spans="2:6" x14ac:dyDescent="0.65">
      <c r="B118" s="47">
        <v>43768</v>
      </c>
      <c r="C118" s="51">
        <v>1.3158000000000001</v>
      </c>
      <c r="D118" s="58">
        <f t="shared" si="3"/>
        <v>1.3085600000000002</v>
      </c>
      <c r="E118" s="58">
        <f t="shared" si="4"/>
        <v>1.3094000000000001</v>
      </c>
      <c r="F118" s="58"/>
    </row>
    <row r="119" spans="2:6" x14ac:dyDescent="0.65">
      <c r="B119" s="47">
        <v>43767</v>
      </c>
      <c r="C119" s="51">
        <v>1.3087</v>
      </c>
      <c r="D119" s="58">
        <f t="shared" si="3"/>
        <v>1.3067800000000001</v>
      </c>
      <c r="E119" s="58">
        <f t="shared" si="4"/>
        <v>1.30985</v>
      </c>
      <c r="F119" s="58"/>
    </row>
    <row r="120" spans="2:6" x14ac:dyDescent="0.65">
      <c r="B120" s="47">
        <v>43766</v>
      </c>
      <c r="C120" s="51">
        <v>1.3051999999999999</v>
      </c>
      <c r="D120" s="58">
        <f t="shared" si="3"/>
        <v>1.3069</v>
      </c>
      <c r="E120" s="58">
        <f t="shared" si="4"/>
        <v>1.31097</v>
      </c>
      <c r="F120" s="58"/>
    </row>
    <row r="121" spans="2:6" x14ac:dyDescent="0.65">
      <c r="B121" s="47">
        <v>43763</v>
      </c>
      <c r="C121" s="51">
        <v>1.3059000000000001</v>
      </c>
      <c r="D121" s="58">
        <f t="shared" si="3"/>
        <v>1.3076000000000001</v>
      </c>
      <c r="E121" s="58">
        <f t="shared" si="4"/>
        <v>1.3127800000000001</v>
      </c>
      <c r="F121" s="58"/>
    </row>
    <row r="122" spans="2:6" x14ac:dyDescent="0.65">
      <c r="B122" s="47">
        <v>43762</v>
      </c>
      <c r="C122" s="51">
        <v>1.3071999999999999</v>
      </c>
      <c r="D122" s="58">
        <f t="shared" si="3"/>
        <v>1.3089399999999998</v>
      </c>
      <c r="E122" s="58">
        <f t="shared" si="4"/>
        <v>1.3141700000000001</v>
      </c>
      <c r="F122" s="58"/>
    </row>
    <row r="123" spans="2:6" x14ac:dyDescent="0.65">
      <c r="B123" s="47">
        <v>43761</v>
      </c>
      <c r="C123" s="51">
        <v>1.3069</v>
      </c>
      <c r="D123" s="58">
        <f t="shared" si="3"/>
        <v>1.3102399999999998</v>
      </c>
      <c r="E123" s="58">
        <f t="shared" si="4"/>
        <v>1.31637</v>
      </c>
      <c r="F123" s="58"/>
    </row>
    <row r="124" spans="2:6" x14ac:dyDescent="0.65">
      <c r="B124" s="47">
        <v>43760</v>
      </c>
      <c r="C124" s="51">
        <v>1.3092999999999999</v>
      </c>
      <c r="D124" s="58">
        <f t="shared" si="3"/>
        <v>1.3129200000000001</v>
      </c>
      <c r="E124" s="58">
        <f t="shared" si="4"/>
        <v>1.3190000000000002</v>
      </c>
      <c r="F124" s="58"/>
    </row>
    <row r="125" spans="2:6" x14ac:dyDescent="0.65">
      <c r="B125" s="47">
        <v>43759</v>
      </c>
      <c r="C125" s="51">
        <v>1.3087</v>
      </c>
      <c r="D125" s="58">
        <f t="shared" si="3"/>
        <v>1.3150400000000002</v>
      </c>
      <c r="E125" s="58">
        <f t="shared" si="4"/>
        <v>1.3213200000000001</v>
      </c>
      <c r="F125" s="58"/>
    </row>
    <row r="126" spans="2:6" x14ac:dyDescent="0.65">
      <c r="B126" s="47">
        <v>43756</v>
      </c>
      <c r="C126" s="51">
        <v>1.3126</v>
      </c>
      <c r="D126" s="58">
        <f t="shared" si="3"/>
        <v>1.31796</v>
      </c>
      <c r="E126" s="58">
        <f t="shared" si="4"/>
        <v>1.3235399999999999</v>
      </c>
      <c r="F126" s="58"/>
    </row>
    <row r="127" spans="2:6" x14ac:dyDescent="0.65">
      <c r="B127" s="47">
        <v>43755</v>
      </c>
      <c r="C127" s="51">
        <v>1.3137000000000001</v>
      </c>
      <c r="D127" s="58">
        <f t="shared" si="3"/>
        <v>1.3194000000000001</v>
      </c>
      <c r="E127" s="58">
        <f t="shared" si="4"/>
        <v>1.32544</v>
      </c>
      <c r="F127" s="58"/>
    </row>
    <row r="128" spans="2:6" x14ac:dyDescent="0.65">
      <c r="B128" s="47">
        <v>43754</v>
      </c>
      <c r="C128" s="51">
        <v>1.3203</v>
      </c>
      <c r="D128" s="58">
        <f t="shared" si="3"/>
        <v>1.3225</v>
      </c>
      <c r="E128" s="58">
        <f t="shared" si="4"/>
        <v>1.32744</v>
      </c>
      <c r="F128" s="58"/>
    </row>
    <row r="129" spans="2:6" x14ac:dyDescent="0.65">
      <c r="B129" s="47">
        <v>43753</v>
      </c>
      <c r="C129" s="51">
        <v>1.3199000000000001</v>
      </c>
      <c r="D129" s="58">
        <f t="shared" si="3"/>
        <v>1.32508</v>
      </c>
      <c r="E129" s="58">
        <f t="shared" si="4"/>
        <v>1.32864</v>
      </c>
      <c r="F129" s="58"/>
    </row>
    <row r="130" spans="2:6" x14ac:dyDescent="0.65">
      <c r="B130" s="47">
        <v>43752</v>
      </c>
      <c r="C130" s="51">
        <v>1.3232999999999999</v>
      </c>
      <c r="D130" s="58">
        <f t="shared" si="3"/>
        <v>1.3275999999999999</v>
      </c>
      <c r="E130" s="58">
        <f t="shared" si="4"/>
        <v>1.3288499999999999</v>
      </c>
      <c r="F130" s="58"/>
    </row>
    <row r="131" spans="2:6" x14ac:dyDescent="0.65">
      <c r="B131" s="47">
        <v>43749</v>
      </c>
      <c r="C131" s="51">
        <v>1.3198000000000001</v>
      </c>
      <c r="D131" s="58">
        <f t="shared" si="3"/>
        <v>1.3291200000000001</v>
      </c>
      <c r="E131" s="58"/>
      <c r="F131" s="58"/>
    </row>
    <row r="132" spans="2:6" x14ac:dyDescent="0.65">
      <c r="B132" s="47">
        <v>43748</v>
      </c>
      <c r="C132" s="51">
        <v>1.3291999999999999</v>
      </c>
      <c r="D132" s="58">
        <f t="shared" si="3"/>
        <v>1.33148</v>
      </c>
      <c r="E132" s="58"/>
      <c r="F132" s="58"/>
    </row>
    <row r="133" spans="2:6" x14ac:dyDescent="0.65">
      <c r="B133" s="47">
        <v>43747</v>
      </c>
      <c r="C133" s="51">
        <v>1.3331999999999999</v>
      </c>
      <c r="D133" s="58">
        <f t="shared" si="3"/>
        <v>1.3323800000000001</v>
      </c>
      <c r="E133" s="58"/>
      <c r="F133" s="58"/>
    </row>
    <row r="134" spans="2:6" x14ac:dyDescent="0.65">
      <c r="B134" s="47">
        <v>43746</v>
      </c>
      <c r="C134" s="51">
        <v>1.3325</v>
      </c>
      <c r="D134" s="58">
        <f t="shared" si="3"/>
        <v>1.3322000000000001</v>
      </c>
      <c r="E134" s="58"/>
      <c r="F134" s="58"/>
    </row>
    <row r="135" spans="2:6" x14ac:dyDescent="0.65">
      <c r="B135" s="47">
        <v>43745</v>
      </c>
      <c r="C135" s="51">
        <v>1.3309</v>
      </c>
      <c r="D135" s="58">
        <f t="shared" si="3"/>
        <v>1.3301000000000001</v>
      </c>
      <c r="E135" s="58"/>
      <c r="F135" s="58"/>
    </row>
    <row r="136" spans="2:6" x14ac:dyDescent="0.65">
      <c r="B136" s="47">
        <v>43742</v>
      </c>
      <c r="C136" s="51">
        <v>1.3315999999999999</v>
      </c>
      <c r="D136" s="59"/>
      <c r="E136" s="59"/>
      <c r="F136" s="59"/>
    </row>
    <row r="137" spans="2:6" x14ac:dyDescent="0.65">
      <c r="B137" s="47">
        <v>43741</v>
      </c>
      <c r="C137" s="51">
        <v>1.3337000000000001</v>
      </c>
      <c r="D137" s="59"/>
      <c r="E137" s="59"/>
      <c r="F137" s="59"/>
    </row>
    <row r="138" spans="2:6" x14ac:dyDescent="0.65">
      <c r="B138" s="47">
        <v>43740</v>
      </c>
      <c r="C138" s="51">
        <v>1.3323</v>
      </c>
      <c r="D138" s="59"/>
      <c r="E138" s="59"/>
      <c r="F138" s="59"/>
    </row>
    <row r="139" spans="2:6" x14ac:dyDescent="0.65">
      <c r="B139" s="47">
        <v>43739</v>
      </c>
      <c r="C139" s="51">
        <v>1.3220000000000001</v>
      </c>
      <c r="D139" s="59"/>
      <c r="E139" s="59"/>
      <c r="F139" s="59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WMAs</vt:lpstr>
      <vt:lpstr>SMAs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Schmidt</dc:creator>
  <cp:lastModifiedBy>Jeffrey Schmidt</cp:lastModifiedBy>
  <dcterms:created xsi:type="dcterms:W3CDTF">2020-04-06T22:30:33Z</dcterms:created>
  <dcterms:modified xsi:type="dcterms:W3CDTF">2024-04-16T19:05:10Z</dcterms:modified>
</cp:coreProperties>
</file>