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/>
  <mc:AlternateContent xmlns:mc="http://schemas.openxmlformats.org/markup-compatibility/2006">
    <mc:Choice Requires="x15">
      <x15ac:absPath xmlns:x15ac="http://schemas.microsoft.com/office/spreadsheetml/2010/11/ac" url="G:\Shared drives\Non Course Content\Free CFI Templates\Excel\"/>
    </mc:Choice>
  </mc:AlternateContent>
  <xr:revisionPtr revIDLastSave="0" documentId="13_ncr:1_{81C8C380-7191-4D94-B462-0F96672E64FF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Cover" sheetId="4" r:id="rId1"/>
    <sheet name="No Dates" sheetId="1" r:id="rId2"/>
    <sheet name="With Dates" sheetId="2" r:id="rId3"/>
  </sheets>
  <externalReferences>
    <externalReference r:id="rId4"/>
    <externalReference r:id="rId5"/>
    <externalReference r:id="rId6"/>
  </externalReferences>
  <definedNames>
    <definedName name="__123Graph_A" hidden="1">[1]Graphs!$C$8:$C$18</definedName>
    <definedName name="__123Graph_AGRAPH1" hidden="1">[1]Graphs!$C$8:$C$18</definedName>
    <definedName name="__123Graph_AGRAPH2" hidden="1">[1]Summary!#REF!</definedName>
    <definedName name="__123Graph_AGRAPH3" hidden="1">[1]Summary!#REF!</definedName>
    <definedName name="__123Graph_B" hidden="1">[1]Graphs!$E$8:$E$18</definedName>
    <definedName name="__123Graph_BGRAPH1" hidden="1">[1]Graphs!$E$8:$E$18</definedName>
    <definedName name="__123Graph_C" hidden="1">[1]Graphs!$G$8:$G$18</definedName>
    <definedName name="__123Graph_CGRAPH1" hidden="1">[1]Graphs!$G$8:$G$18</definedName>
    <definedName name="__123Graph_D" hidden="1">[1]Graphs!$I$8:$I$18</definedName>
    <definedName name="__123Graph_DGRAPH1" hidden="1">[1]Graphs!$I$8:$I$18</definedName>
    <definedName name="__123Graph_E" hidden="1">[1]Graphs!$K$8:$K$18</definedName>
    <definedName name="__123Graph_EGRAPH1" hidden="1">[1]Graphs!$K$8:$K$18</definedName>
    <definedName name="__123Graph_X" hidden="1">[1]Graphs!$B$8:$B$18</definedName>
    <definedName name="__123Graph_XGRAPH1" hidden="1">[1]Graphs!$B$8:$B$18</definedName>
    <definedName name="__123Graph_XGRAPH3" hidden="1">[1]Summary!#REF!</definedName>
    <definedName name="_Fill" hidden="1">#REF!</definedName>
    <definedName name="_Sort" hidden="1">[1]Summary!$E$63:$W$92</definedName>
    <definedName name="_Table1_In1" hidden="1">[1]Graphs!$K$5</definedName>
    <definedName name="_Table1_Out" hidden="1">[1]Graphs!$J$7:$K$18</definedName>
    <definedName name="CIQWBGuid" hidden="1">"2cd8126d-26c3-430c-b7fa-a069e3a1fc62"</definedName>
    <definedName name="FormulaChecker.Colour.19" hidden="1">12648447</definedName>
    <definedName name="FormulaChecker.Colour.41" hidden="1">16737843</definedName>
    <definedName name="FormulaChecker.Colour.48" hidden="1">9868950</definedName>
    <definedName name="FormulaChecker.Colour.6" hidden="1">65535</definedName>
    <definedName name="Gross_Profit">'[3]Advanced Financial Analysis'!$9:$9</definedName>
    <definedName name="hashpass.admin" hidden="1">"Wuu"</definedName>
    <definedName name="hashpass.corporate" hidden="1">"[ˆC"</definedName>
    <definedName name="hashpass.region" hidden="1">"A"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localSheetId="0" hidden="1">41666.7099189815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Cover!$B$2:$O$39</definedName>
    <definedName name="_xlnm.Print_Area" localSheetId="1">'No Dates'!$B$2:$M$19</definedName>
    <definedName name="_xlnm.Print_Area" localSheetId="2">'With Dates'!$B$2:$M$25</definedName>
    <definedName name="q" hidden="1">[1]Summary!#REF!</definedName>
    <definedName name="Sensitivity">'[3]Advanced Financial Analysis'!$D$49</definedName>
    <definedName name="SG_A">'[3]Advanced Financial Analysis'!$11:$11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2" l="1"/>
  <c r="G9" i="2" s="1"/>
  <c r="E9" i="2"/>
  <c r="D11" i="2"/>
  <c r="D12" i="2" s="1"/>
  <c r="D13" i="2" s="1"/>
  <c r="E7" i="2"/>
  <c r="F7" i="2" s="1"/>
  <c r="D9" i="1"/>
  <c r="D13" i="1" s="1"/>
  <c r="C17" i="1"/>
  <c r="E7" i="1"/>
  <c r="E9" i="1" s="1"/>
  <c r="E13" i="1" s="1"/>
  <c r="H9" i="2" l="1"/>
  <c r="G11" i="2"/>
  <c r="G12" i="2" s="1"/>
  <c r="E11" i="2"/>
  <c r="E12" i="2" s="1"/>
  <c r="E13" i="2" s="1"/>
  <c r="F11" i="2"/>
  <c r="F12" i="2" s="1"/>
  <c r="D15" i="2"/>
  <c r="D19" i="2" s="1"/>
  <c r="G7" i="2"/>
  <c r="F7" i="1"/>
  <c r="I9" i="2" l="1"/>
  <c r="H11" i="2"/>
  <c r="H12" i="2" s="1"/>
  <c r="F13" i="2"/>
  <c r="E15" i="2"/>
  <c r="E19" i="2" s="1"/>
  <c r="H7" i="2"/>
  <c r="G7" i="1"/>
  <c r="F9" i="1"/>
  <c r="F13" i="1" s="1"/>
  <c r="I11" i="2" l="1"/>
  <c r="I12" i="2" s="1"/>
  <c r="J9" i="2"/>
  <c r="G13" i="2"/>
  <c r="G15" i="2" s="1"/>
  <c r="F15" i="2"/>
  <c r="F19" i="2" s="1"/>
  <c r="I7" i="2"/>
  <c r="H7" i="1"/>
  <c r="G9" i="1"/>
  <c r="G13" i="1" s="1"/>
  <c r="J11" i="2" l="1"/>
  <c r="J12" i="2" s="1"/>
  <c r="K9" i="2"/>
  <c r="H13" i="2"/>
  <c r="G19" i="2"/>
  <c r="J7" i="2"/>
  <c r="H9" i="1"/>
  <c r="H13" i="1" s="1"/>
  <c r="I7" i="1"/>
  <c r="K11" i="2" l="1"/>
  <c r="K12" i="2" s="1"/>
  <c r="L9" i="2"/>
  <c r="I13" i="2"/>
  <c r="H15" i="2"/>
  <c r="H19" i="2" s="1"/>
  <c r="K7" i="2"/>
  <c r="I9" i="1"/>
  <c r="I13" i="1" s="1"/>
  <c r="J7" i="1"/>
  <c r="M9" i="2" l="1"/>
  <c r="L11" i="2"/>
  <c r="L12" i="2" s="1"/>
  <c r="J13" i="2"/>
  <c r="I15" i="2"/>
  <c r="I19" i="2" s="1"/>
  <c r="L7" i="2"/>
  <c r="K7" i="1"/>
  <c r="J9" i="1"/>
  <c r="J13" i="1" s="1"/>
  <c r="M11" i="2" l="1"/>
  <c r="M12" i="2" s="1"/>
  <c r="C23" i="2"/>
  <c r="K13" i="2"/>
  <c r="J15" i="2"/>
  <c r="J19" i="2" s="1"/>
  <c r="M7" i="2"/>
  <c r="L7" i="1"/>
  <c r="K9" i="1"/>
  <c r="K13" i="1" s="1"/>
  <c r="L13" i="2" l="1"/>
  <c r="K15" i="2"/>
  <c r="K19" i="2" s="1"/>
  <c r="M7" i="1"/>
  <c r="L9" i="1"/>
  <c r="L13" i="1" s="1"/>
  <c r="M13" i="2" l="1"/>
  <c r="M15" i="2" s="1"/>
  <c r="M19" i="2" s="1"/>
  <c r="L15" i="2"/>
  <c r="L19" i="2" s="1"/>
  <c r="M9" i="1"/>
  <c r="M13" i="1" s="1"/>
  <c r="C15" i="1" s="1"/>
  <c r="C19" i="1" s="1"/>
  <c r="C21" i="2" l="1"/>
  <c r="C25" i="2" s="1"/>
</calcChain>
</file>

<file path=xl/sharedStrings.xml><?xml version="1.0" encoding="utf-8"?>
<sst xmlns="http://schemas.openxmlformats.org/spreadsheetml/2006/main" count="36" uniqueCount="28">
  <si>
    <t>Undiscounted Cash Flow</t>
  </si>
  <si>
    <t>Discount Factor</t>
  </si>
  <si>
    <t>Discount Rate</t>
  </si>
  <si>
    <t>Period</t>
  </si>
  <si>
    <t>Discounted Cash Flow</t>
  </si>
  <si>
    <t>NPV (Sum)</t>
  </si>
  <si>
    <t>NPV (Excel function)</t>
  </si>
  <si>
    <t>Check</t>
  </si>
  <si>
    <t>Dates</t>
  </si>
  <si>
    <t># of Days in Period</t>
  </si>
  <si>
    <t>Fraction of 1 Year</t>
  </si>
  <si>
    <t>Cumulative Years</t>
  </si>
  <si>
    <t>XNPV (Excel Function)</t>
  </si>
  <si>
    <t>https://corporatefinanceinstitute.com/</t>
  </si>
  <si>
    <t>Strictly Confidential</t>
  </si>
  <si>
    <t>Table of Contents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</si>
  <si>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</si>
  <si>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</si>
  <si>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</si>
  <si>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</si>
  <si>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</si>
  <si>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</si>
  <si>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</si>
  <si>
    <t>NPV XNPV Template</t>
  </si>
  <si>
    <t>No Dates</t>
  </si>
  <si>
    <t>With Dates</t>
  </si>
  <si>
    <t>NPV</t>
  </si>
  <si>
    <t>XNPV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</si>
</sst>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7" formatCode="m/d/yy;@"/>
    <numFmt numFmtId="168" formatCode="m/d/yyyy;@"/>
    <numFmt numFmtId="170" formatCode="_(#,##0_)_%;\(#,##0\)_%;_(&quot;–&quot;_)_%;_(@_)_%"/>
    <numFmt numFmtId="171" formatCode="&quot;Yes&quot;;&quot;ERROR&quot;;&quot;No&quot;;&quot;ERROR&quot;"/>
    <numFmt numFmtId="172" formatCode="_(#,##0_);\(#,##0\);_(&quot;–&quot;_);_(@_)"/>
    <numFmt numFmtId="173" formatCode="_(#,##0.0_);\(#,##0.0\);_(&quot;–&quot;_);_(@_)"/>
    <numFmt numFmtId="175" formatCode="_(#,##0.000_);\(#,##0.000\);_(&quot;–&quot;_);_(@_)"/>
  </numFmts>
  <fonts count="33" x14ac:knownFonts="1">
    <font>
      <sz val="11"/>
      <color theme="1"/>
      <name val="Arial Narrow"/>
      <family val="2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u/>
      <sz val="11"/>
      <color theme="10"/>
      <name val="Arial Narrow"/>
      <family val="2"/>
    </font>
    <font>
      <sz val="10"/>
      <color theme="1"/>
      <name val="Open Sans"/>
      <family val="2"/>
    </font>
    <font>
      <u/>
      <sz val="10"/>
      <color theme="10"/>
      <name val="Open Sans"/>
      <family val="2"/>
    </font>
    <font>
      <sz val="12"/>
      <color theme="1"/>
      <name val="Open Sans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theme="0"/>
      <name val="Open Sans"/>
      <family val="2"/>
    </font>
    <font>
      <sz val="8"/>
      <color theme="1"/>
      <name val="Open Sans"/>
      <family val="2"/>
    </font>
    <font>
      <sz val="11"/>
      <color theme="1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u/>
      <sz val="12"/>
      <color rgb="FF3271D2"/>
      <name val="Open Sans"/>
      <family val="2"/>
    </font>
    <font>
      <sz val="12"/>
      <color rgb="FF000000"/>
      <name val="Open Sans"/>
      <family val="2"/>
    </font>
    <font>
      <sz val="11"/>
      <color rgb="FF3271D2"/>
      <name val="Open Sans"/>
      <family val="2"/>
    </font>
    <font>
      <sz val="10"/>
      <name val="Open Sans"/>
      <family val="2"/>
    </font>
    <font>
      <b/>
      <sz val="10"/>
      <color rgb="FFFA621C"/>
      <name val="Open Sans"/>
      <family val="2"/>
    </font>
    <font>
      <sz val="10"/>
      <color rgb="FF002060"/>
      <name val="Open Sans"/>
      <family val="2"/>
    </font>
    <font>
      <u/>
      <sz val="11"/>
      <color rgb="FFFA621C"/>
      <name val="Open Sans"/>
      <family val="2"/>
    </font>
    <font>
      <sz val="11"/>
      <color rgb="FFFA621C"/>
      <name val="Open Sans"/>
      <family val="2"/>
    </font>
    <font>
      <b/>
      <sz val="11"/>
      <color rgb="FFFA621C"/>
      <name val="Open Sans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  <font>
      <sz val="11"/>
      <name val="Open Sans"/>
      <family val="2"/>
    </font>
    <font>
      <sz val="10"/>
      <name val="Arial"/>
      <family val="2"/>
    </font>
    <font>
      <b/>
      <sz val="10"/>
      <color rgb="FF3271D2"/>
      <name val="Open Sans"/>
      <family val="2"/>
    </font>
    <font>
      <b/>
      <sz val="14"/>
      <color rgb="FF3271D2"/>
      <name val="Open Sans"/>
      <family val="2"/>
    </font>
    <font>
      <sz val="10"/>
      <color rgb="FF3271D2"/>
      <name val="Open Sans"/>
      <family val="2"/>
    </font>
    <font>
      <b/>
      <sz val="10"/>
      <color rgb="FF000000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132E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5F7"/>
        <bgColor rgb="FF000000"/>
      </patternFill>
    </fill>
  </fills>
  <borders count="11">
    <border>
      <left/>
      <right/>
      <top/>
      <bottom/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/>
      <right/>
      <top/>
      <bottom style="thin">
        <color auto="1"/>
      </bottom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/>
      <bottom style="medium">
        <color rgb="FF3271D2"/>
      </bottom>
      <diagonal/>
    </border>
  </borders>
  <cellStyleXfs count="11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/>
    <xf numFmtId="0" fontId="1" fillId="0" borderId="0"/>
    <xf numFmtId="0" fontId="3" fillId="0" borderId="0"/>
    <xf numFmtId="0" fontId="4" fillId="0" borderId="0" applyNumberFormat="0" applyFill="0" applyBorder="0" applyAlignment="0" applyProtection="0"/>
    <xf numFmtId="0" fontId="28" fillId="0" borderId="0"/>
  </cellStyleXfs>
  <cellXfs count="64">
    <xf numFmtId="0" fontId="0" fillId="0" borderId="0" xfId="0"/>
    <xf numFmtId="0" fontId="5" fillId="0" borderId="0" xfId="0" applyFont="1"/>
    <xf numFmtId="0" fontId="6" fillId="0" borderId="0" xfId="3" applyFont="1"/>
    <xf numFmtId="0" fontId="11" fillId="4" borderId="0" xfId="5" applyFont="1" applyFill="1"/>
    <xf numFmtId="0" fontId="12" fillId="0" borderId="0" xfId="5" applyFont="1"/>
    <xf numFmtId="0" fontId="12" fillId="3" borderId="1" xfId="5" applyFont="1" applyFill="1" applyBorder="1"/>
    <xf numFmtId="0" fontId="12" fillId="3" borderId="2" xfId="5" applyFont="1" applyFill="1" applyBorder="1"/>
    <xf numFmtId="0" fontId="12" fillId="3" borderId="3" xfId="5" applyFont="1" applyFill="1" applyBorder="1"/>
    <xf numFmtId="0" fontId="12" fillId="3" borderId="4" xfId="5" applyFont="1" applyFill="1" applyBorder="1"/>
    <xf numFmtId="0" fontId="12" fillId="3" borderId="0" xfId="5" applyFont="1" applyFill="1"/>
    <xf numFmtId="0" fontId="12" fillId="3" borderId="5" xfId="5" applyFont="1" applyFill="1" applyBorder="1"/>
    <xf numFmtId="0" fontId="11" fillId="3" borderId="0" xfId="5" applyFont="1" applyFill="1"/>
    <xf numFmtId="0" fontId="12" fillId="0" borderId="4" xfId="5" applyFont="1" applyBorder="1"/>
    <xf numFmtId="0" fontId="12" fillId="0" borderId="5" xfId="5" applyFont="1" applyBorder="1"/>
    <xf numFmtId="0" fontId="13" fillId="0" borderId="0" xfId="5" applyFont="1" applyProtection="1">
      <protection locked="0"/>
    </xf>
    <xf numFmtId="0" fontId="14" fillId="0" borderId="0" xfId="5" applyFont="1" applyAlignment="1">
      <alignment horizontal="right"/>
    </xf>
    <xf numFmtId="0" fontId="12" fillId="0" borderId="0" xfId="5" applyFont="1" applyProtection="1">
      <protection locked="0"/>
    </xf>
    <xf numFmtId="0" fontId="15" fillId="0" borderId="0" xfId="5" applyFont="1"/>
    <xf numFmtId="0" fontId="14" fillId="0" borderId="6" xfId="5" applyFont="1" applyBorder="1" applyProtection="1">
      <protection locked="0"/>
    </xf>
    <xf numFmtId="0" fontId="1" fillId="0" borderId="0" xfId="5" applyFont="1"/>
    <xf numFmtId="0" fontId="1" fillId="0" borderId="0" xfId="5" applyFont="1" applyAlignment="1">
      <alignment horizontal="centerContinuous"/>
    </xf>
    <xf numFmtId="0" fontId="1" fillId="0" borderId="0" xfId="7"/>
    <xf numFmtId="0" fontId="3" fillId="0" borderId="0" xfId="8"/>
    <xf numFmtId="170" fontId="16" fillId="0" borderId="0" xfId="9" applyNumberFormat="1" applyFont="1" applyFill="1" applyBorder="1" applyProtection="1">
      <protection locked="0"/>
    </xf>
    <xf numFmtId="170" fontId="17" fillId="0" borderId="0" xfId="6" applyNumberFormat="1" applyFont="1" applyFill="1" applyBorder="1" applyAlignment="1" applyProtection="1">
      <alignment horizontal="left"/>
      <protection locked="0"/>
    </xf>
    <xf numFmtId="171" fontId="17" fillId="0" borderId="0" xfId="6" applyNumberFormat="1" applyFont="1" applyFill="1" applyBorder="1" applyAlignment="1" applyProtection="1">
      <alignment horizontal="center"/>
      <protection locked="0"/>
    </xf>
    <xf numFmtId="0" fontId="14" fillId="0" borderId="0" xfId="5" applyFont="1" applyProtection="1">
      <protection locked="0"/>
    </xf>
    <xf numFmtId="0" fontId="18" fillId="0" borderId="0" xfId="5" applyFont="1" applyAlignment="1">
      <alignment horizontal="center" vertical="center"/>
    </xf>
    <xf numFmtId="0" fontId="19" fillId="0" borderId="0" xfId="5" applyFont="1" applyAlignment="1">
      <alignment horizontal="left"/>
    </xf>
    <xf numFmtId="0" fontId="20" fillId="0" borderId="0" xfId="5" applyFont="1" applyAlignment="1">
      <alignment horizontal="left"/>
    </xf>
    <xf numFmtId="0" fontId="21" fillId="0" borderId="0" xfId="6" applyFont="1" applyFill="1" applyBorder="1" applyProtection="1">
      <protection locked="0"/>
    </xf>
    <xf numFmtId="170" fontId="22" fillId="0" borderId="0" xfId="6" applyNumberFormat="1" applyFont="1" applyFill="1" applyBorder="1"/>
    <xf numFmtId="0" fontId="23" fillId="0" borderId="0" xfId="5" applyFont="1"/>
    <xf numFmtId="0" fontId="23" fillId="0" borderId="0" xfId="6" applyFont="1" applyFill="1" applyBorder="1"/>
    <xf numFmtId="0" fontId="24" fillId="0" borderId="0" xfId="5" applyFont="1"/>
    <xf numFmtId="0" fontId="7" fillId="0" borderId="0" xfId="6" applyFont="1" applyFill="1" applyBorder="1"/>
    <xf numFmtId="0" fontId="25" fillId="5" borderId="0" xfId="5" applyFont="1" applyFill="1"/>
    <xf numFmtId="0" fontId="1" fillId="5" borderId="0" xfId="5" applyFont="1" applyFill="1"/>
    <xf numFmtId="170" fontId="26" fillId="5" borderId="0" xfId="5" applyNumberFormat="1" applyFont="1" applyFill="1"/>
    <xf numFmtId="0" fontId="10" fillId="5" borderId="0" xfId="5" applyFont="1" applyFill="1"/>
    <xf numFmtId="0" fontId="12" fillId="0" borderId="7" xfId="5" applyFont="1" applyBorder="1"/>
    <xf numFmtId="0" fontId="12" fillId="0" borderId="8" xfId="5" applyFont="1" applyBorder="1"/>
    <xf numFmtId="0" fontId="12" fillId="0" borderId="9" xfId="5" applyFont="1" applyBorder="1"/>
    <xf numFmtId="170" fontId="16" fillId="0" borderId="0" xfId="4" applyNumberFormat="1" applyFont="1" applyFill="1" applyBorder="1" applyProtection="1">
      <protection locked="0"/>
    </xf>
    <xf numFmtId="0" fontId="1" fillId="0" borderId="0" xfId="0" applyFont="1"/>
    <xf numFmtId="9" fontId="1" fillId="0" borderId="0" xfId="2" applyFont="1"/>
    <xf numFmtId="168" fontId="1" fillId="0" borderId="0" xfId="0" applyNumberFormat="1" applyFont="1"/>
    <xf numFmtId="167" fontId="1" fillId="0" borderId="0" xfId="0" applyNumberFormat="1" applyFont="1"/>
    <xf numFmtId="0" fontId="1" fillId="0" borderId="0" xfId="8" applyFont="1"/>
    <xf numFmtId="0" fontId="27" fillId="3" borderId="0" xfId="5" applyFont="1" applyFill="1"/>
    <xf numFmtId="0" fontId="30" fillId="6" borderId="0" xfId="10" applyFont="1" applyFill="1"/>
    <xf numFmtId="9" fontId="31" fillId="4" borderId="0" xfId="2" applyFont="1" applyFill="1"/>
    <xf numFmtId="0" fontId="1" fillId="0" borderId="0" xfId="0" applyFont="1" applyBorder="1"/>
    <xf numFmtId="0" fontId="32" fillId="0" borderId="10" xfId="0" applyFont="1" applyFill="1" applyBorder="1"/>
    <xf numFmtId="0" fontId="29" fillId="0" borderId="10" xfId="0" applyFont="1" applyFill="1" applyBorder="1"/>
    <xf numFmtId="172" fontId="1" fillId="0" borderId="0" xfId="0" applyNumberFormat="1" applyFont="1"/>
    <xf numFmtId="173" fontId="1" fillId="6" borderId="0" xfId="0" applyNumberFormat="1" applyFont="1" applyFill="1"/>
    <xf numFmtId="173" fontId="1" fillId="0" borderId="0" xfId="0" applyNumberFormat="1" applyFont="1"/>
    <xf numFmtId="173" fontId="31" fillId="0" borderId="0" xfId="1" applyNumberFormat="1" applyFont="1"/>
    <xf numFmtId="173" fontId="1" fillId="0" borderId="0" xfId="1" applyNumberFormat="1" applyFont="1"/>
    <xf numFmtId="175" fontId="1" fillId="0" borderId="0" xfId="1" applyNumberFormat="1" applyFont="1"/>
    <xf numFmtId="9" fontId="31" fillId="2" borderId="0" xfId="2" applyFont="1" applyFill="1"/>
    <xf numFmtId="168" fontId="31" fillId="0" borderId="0" xfId="0" applyNumberFormat="1" applyFont="1"/>
    <xf numFmtId="173" fontId="31" fillId="0" borderId="0" xfId="0" applyNumberFormat="1" applyFont="1"/>
  </cellXfs>
  <cellStyles count="11">
    <cellStyle name="Comma" xfId="1" builtinId="3"/>
    <cellStyle name="Hyperlink" xfId="3" builtinId="8"/>
    <cellStyle name="Hyperlink 2" xfId="9" xr:uid="{4A7EEFDB-D630-4E31-A293-E37267121CBE}"/>
    <cellStyle name="Hyperlink 2 2" xfId="6" xr:uid="{3E959337-16BC-4C5D-92A9-CE94F612EB0F}"/>
    <cellStyle name="Hyperlink 3" xfId="4" xr:uid="{00000000-0005-0000-0000-000002000000}"/>
    <cellStyle name="Normal" xfId="0" builtinId="0"/>
    <cellStyle name="Normal 2" xfId="8" xr:uid="{96890DD5-7962-4AEF-9A63-15D89DC358DC}"/>
    <cellStyle name="Normal 2 2 2" xfId="5" xr:uid="{77B552E4-050D-45C3-9B79-D5C8DD7CAD54}"/>
    <cellStyle name="Normal 27" xfId="10" xr:uid="{6DDB6A93-4AF4-49A0-BA1C-46D6BE83FF51}"/>
    <cellStyle name="Normal 3" xfId="7" xr:uid="{1EBCD33B-AE2A-41FB-B064-B5E921A1BF1D}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321127</xdr:colOff>
      <xdr:row>2</xdr:row>
      <xdr:rowOff>21772</xdr:rowOff>
    </xdr:from>
    <xdr:to>
      <xdr:col>6</xdr:col>
      <xdr:colOff>446407</xdr:colOff>
      <xdr:row>7</xdr:row>
      <xdr:rowOff>16483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2AD535-0F44-4472-84A2-BC3F089D5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127" y="517072"/>
          <a:ext cx="4464870" cy="1232961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3</xdr:row>
      <xdr:rowOff>136073</xdr:rowOff>
    </xdr:from>
    <xdr:to>
      <xdr:col>14</xdr:col>
      <xdr:colOff>141230</xdr:colOff>
      <xdr:row>6</xdr:row>
      <xdr:rowOff>112668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AB49BC6-FE18-470F-BB63-475F3D359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2640" y="879023"/>
          <a:ext cx="2690120" cy="7195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508233</xdr:colOff>
      <xdr:row>1</xdr:row>
      <xdr:rowOff>51441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3BD70D-19AA-4754-9FDC-650D1FCDD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" y="0"/>
          <a:ext cx="2683743" cy="748671"/>
        </a:xfrm>
        <a:prstGeom prst="rect">
          <a:avLst/>
        </a:prstGeom>
      </xdr:spPr>
    </xdr:pic>
    <xdr:clientData/>
  </xdr:twoCellAnchor>
  <xdr:twoCellAnchor editAs="oneCell">
    <xdr:from>
      <xdr:col>10</xdr:col>
      <xdr:colOff>336624</xdr:colOff>
      <xdr:row>0</xdr:row>
      <xdr:rowOff>178931</xdr:rowOff>
    </xdr:from>
    <xdr:to>
      <xdr:col>12</xdr:col>
      <xdr:colOff>511408</xdr:colOff>
      <xdr:row>0</xdr:row>
      <xdr:rowOff>641603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7655F1-0F77-46D5-A346-D95DF3F63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6174" y="178931"/>
          <a:ext cx="1714024" cy="4626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336783</xdr:colOff>
      <xdr:row>1</xdr:row>
      <xdr:rowOff>51441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A0692B-31DC-41AC-98F0-64C6F4CFD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0"/>
          <a:ext cx="2683743" cy="748671"/>
        </a:xfrm>
        <a:prstGeom prst="rect">
          <a:avLst/>
        </a:prstGeom>
      </xdr:spPr>
    </xdr:pic>
    <xdr:clientData/>
  </xdr:twoCellAnchor>
  <xdr:twoCellAnchor editAs="oneCell">
    <xdr:from>
      <xdr:col>10</xdr:col>
      <xdr:colOff>336624</xdr:colOff>
      <xdr:row>0</xdr:row>
      <xdr:rowOff>178931</xdr:rowOff>
    </xdr:from>
    <xdr:to>
      <xdr:col>12</xdr:col>
      <xdr:colOff>511408</xdr:colOff>
      <xdr:row>0</xdr:row>
      <xdr:rowOff>641603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BDA026-602D-4779-B199-4AA5BC7C5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6174" y="178931"/>
          <a:ext cx="1714024" cy="46267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r\CElliott\mining\Open%20Pit\Fairyland\work_march01\Economics\Lev_anl385b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Shared%20drives\Non%20Course%20Content\Free%20CFI%20Templates\Excel\Cash-Budget-Template.xlsx" TargetMode="External"/><Relationship Id="rId1" Type="http://schemas.openxmlformats.org/officeDocument/2006/relationships/externalLinkPath" Target="Cash-Budget-Template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Shared%20drives\Courses%20&amp;%20Programs\1%20Financial%20Modeling%20and%20Valuation%20Analyst%20(FMVA)\02.%20Excel%20Modeling%20Fundamentals\(Updated)%20Excel%20Fundamentals%20-%20Formulas%20for%20Finance%20-%20SCHMIDT.xlsx" TargetMode="External"/><Relationship Id="rId1" Type="http://schemas.openxmlformats.org/officeDocument/2006/relationships/externalLinkPath" Target="/Shared%20drives/Courses%20&amp;%20Programs/1%20Financial%20Modeling%20and%20Valuation%20Analyst%20(FMVA)/02.%20Excel%20Modeling%20Fundamentals/(Updated)%20Excel%20Fundamentals%20-%20Formulas%20for%20Finance%20-%20SCHMID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Filters"/>
      <sheetName val="Calc"/>
      <sheetName val="Input_Data"/>
      <sheetName val="Grade_Tonnes"/>
      <sheetName val="Graphs"/>
      <sheetName val="Module1"/>
      <sheetName val="Module2"/>
      <sheetName val="21Jan05-13Apr0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">
          <cell r="K5">
            <v>1</v>
          </cell>
        </row>
        <row r="7">
          <cell r="K7">
            <v>0.23253563289931251</v>
          </cell>
        </row>
        <row r="8">
          <cell r="B8">
            <v>0.5</v>
          </cell>
          <cell r="C8">
            <v>0.69156301080363158</v>
          </cell>
          <cell r="E8">
            <v>0.74268335588123258</v>
          </cell>
          <cell r="G8">
            <v>0.55478524232601945</v>
          </cell>
          <cell r="I8">
            <v>-0.22260737883699033</v>
          </cell>
          <cell r="J8">
            <v>0.5</v>
          </cell>
          <cell r="K8">
            <v>-0.38373218355034378</v>
          </cell>
        </row>
        <row r="9">
          <cell r="B9">
            <v>0.6</v>
          </cell>
          <cell r="C9">
            <v>0.57430111680409934</v>
          </cell>
          <cell r="E9">
            <v>0.60945255368848328</v>
          </cell>
          <cell r="G9">
            <v>0.47752471537047358</v>
          </cell>
          <cell r="I9">
            <v>-0.11348517077771592</v>
          </cell>
          <cell r="J9">
            <v>0.6</v>
          </cell>
          <cell r="K9">
            <v>-0.26047862026041241</v>
          </cell>
        </row>
        <row r="10">
          <cell r="B10">
            <v>0.7</v>
          </cell>
          <cell r="C10">
            <v>0.47224285224138551</v>
          </cell>
          <cell r="E10">
            <v>0.49514633455996993</v>
          </cell>
          <cell r="G10">
            <v>0.40757916589632054</v>
          </cell>
          <cell r="I10">
            <v>-1.469458387257579E-2</v>
          </cell>
          <cell r="J10">
            <v>0.7</v>
          </cell>
          <cell r="K10">
            <v>-0.13722505697048129</v>
          </cell>
        </row>
        <row r="11">
          <cell r="B11">
            <v>0.8</v>
          </cell>
          <cell r="C11">
            <v>0.38261138527509175</v>
          </cell>
          <cell r="E11">
            <v>0.39599990685645164</v>
          </cell>
          <cell r="G11">
            <v>0.34395668446733252</v>
          </cell>
          <cell r="I11">
            <v>7.5165347573866143E-2</v>
          </cell>
          <cell r="J11">
            <v>0.8</v>
          </cell>
          <cell r="K11">
            <v>-1.3971493680549877E-2</v>
          </cell>
        </row>
        <row r="12">
          <cell r="B12">
            <v>0.9</v>
          </cell>
          <cell r="C12">
            <v>0.30326730157866993</v>
          </cell>
          <cell r="E12">
            <v>0.30918498357802143</v>
          </cell>
          <cell r="G12">
            <v>0.28583694312912827</v>
          </cell>
          <cell r="I12">
            <v>0.15725324881621544</v>
          </cell>
          <cell r="J12">
            <v>0.9</v>
          </cell>
          <cell r="K12">
            <v>0.10928206960938136</v>
          </cell>
        </row>
        <row r="13">
          <cell r="B13">
            <v>1</v>
          </cell>
          <cell r="C13">
            <v>0.23253563289931251</v>
          </cell>
          <cell r="E13">
            <v>0.23253563289931251</v>
          </cell>
          <cell r="G13">
            <v>0.23253563289931251</v>
          </cell>
          <cell r="I13">
            <v>0.23253563289931251</v>
          </cell>
          <cell r="J13">
            <v>1</v>
          </cell>
          <cell r="K13">
            <v>0.23253563289931251</v>
          </cell>
        </row>
        <row r="14">
          <cell r="B14">
            <v>1.1000000000000001</v>
          </cell>
          <cell r="C14">
            <v>0.16908631167794011</v>
          </cell>
          <cell r="E14">
            <v>0.16436510658544895</v>
          </cell>
          <cell r="G14">
            <v>0.18347739415982106</v>
          </cell>
          <cell r="I14">
            <v>0.30182513357580337</v>
          </cell>
          <cell r="J14">
            <v>1.1000000000000001</v>
          </cell>
          <cell r="K14">
            <v>0.35578919618924393</v>
          </cell>
        </row>
        <row r="15">
          <cell r="B15">
            <v>1.2</v>
          </cell>
          <cell r="C15">
            <v>0.11184974215658187</v>
          </cell>
          <cell r="E15">
            <v>0.10334026898074083</v>
          </cell>
          <cell r="G15">
            <v>0.1381749642478852</v>
          </cell>
          <cell r="I15">
            <v>0.36580995709746222</v>
          </cell>
          <cell r="J15">
            <v>1.2</v>
          </cell>
          <cell r="K15">
            <v>0.47904275947917502</v>
          </cell>
        </row>
        <row r="16">
          <cell r="B16">
            <v>1.3</v>
          </cell>
          <cell r="C16">
            <v>5.9956014949915475E-2</v>
          </cell>
          <cell r="E16">
            <v>4.8393546872797483E-2</v>
          </cell>
          <cell r="G16">
            <v>9.6212937743819518E-2</v>
          </cell>
          <cell r="I16">
            <v>0.42507681906696521</v>
          </cell>
          <cell r="J16">
            <v>1.3</v>
          </cell>
          <cell r="K16">
            <v>0.60229632276910638</v>
          </cell>
        </row>
        <row r="17">
          <cell r="B17">
            <v>1.4</v>
          </cell>
          <cell r="C17">
            <v>1.2690384904341417E-2</v>
          </cell>
          <cell r="E17">
            <v>-1.3400591531465011E-3</v>
          </cell>
          <cell r="G17">
            <v>5.7234991362869012E-2</v>
          </cell>
          <cell r="I17">
            <v>0.48012898790801661</v>
          </cell>
          <cell r="J17">
            <v>1.4</v>
          </cell>
          <cell r="K17">
            <v>0.72554988605903736</v>
          </cell>
        </row>
        <row r="18">
          <cell r="B18">
            <v>1.5</v>
          </cell>
          <cell r="C18">
            <v>-3.0539847542743345E-2</v>
          </cell>
          <cell r="E18">
            <v>-4.6568847022441372E-2</v>
          </cell>
          <cell r="G18">
            <v>2.0933740725908173E-2</v>
          </cell>
          <cell r="I18">
            <v>0.53140061108886238</v>
          </cell>
          <cell r="J18">
            <v>1.5</v>
          </cell>
          <cell r="K18">
            <v>0.84880344934896912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Operating Budget Template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Raw Data"/>
      <sheetName val="Basic Financial Analysis"/>
      <sheetName val="Advanced Financial Analysis"/>
      <sheetName val="Lookup Functions"/>
      <sheetName val="NPV Vs XNPV"/>
      <sheetName val="Simple Amortization"/>
      <sheetName val="Advanced Amortization"/>
    </sheetNames>
    <sheetDataSet>
      <sheetData sheetId="0" refreshError="1"/>
      <sheetData sheetId="1" refreshError="1"/>
      <sheetData sheetId="2" refreshError="1"/>
      <sheetData sheetId="3">
        <row r="9">
          <cell r="B9" t="str">
            <v>Gross Profit</v>
          </cell>
          <cell r="F9">
            <v>82500</v>
          </cell>
          <cell r="G9">
            <v>90750</v>
          </cell>
          <cell r="H9">
            <v>99825.000000000015</v>
          </cell>
          <cell r="I9">
            <v>109807.50000000003</v>
          </cell>
          <cell r="J9">
            <v>120788.25000000004</v>
          </cell>
          <cell r="K9">
            <v>132867.07500000007</v>
          </cell>
          <cell r="L9">
            <v>146153.78250000009</v>
          </cell>
        </row>
        <row r="11">
          <cell r="B11" t="str">
            <v>SG&amp;A</v>
          </cell>
          <cell r="F11">
            <v>16500</v>
          </cell>
          <cell r="G11">
            <v>18150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</row>
        <row r="49">
          <cell r="D49">
            <v>0.1</v>
          </cell>
        </row>
      </sheetData>
      <sheetData sheetId="4" refreshError="1"/>
      <sheetData sheetId="5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7B33-5A36-4D7F-B1DD-C339CE99F02E}">
  <sheetPr>
    <pageSetUpPr fitToPage="1"/>
  </sheetPr>
  <dimension ref="A1:W40"/>
  <sheetViews>
    <sheetView showGridLines="0" tabSelected="1" zoomScale="85" zoomScaleNormal="70" zoomScaleSheetLayoutView="85" workbookViewId="0"/>
  </sheetViews>
  <sheetFormatPr defaultColWidth="10.17578125" defaultRowHeight="19.5" customHeight="1" x14ac:dyDescent="0.75"/>
  <cols>
    <col min="1" max="1" width="5.17578125" style="4" customWidth="1"/>
    <col min="2" max="2" width="5.29296875" style="4" customWidth="1"/>
    <col min="3" max="3" width="20.87890625" style="4" customWidth="1"/>
    <col min="4" max="7" width="11.87890625" style="4" customWidth="1"/>
    <col min="8" max="8" width="20.87890625" style="4" customWidth="1"/>
    <col min="9" max="12" width="11.87890625" style="4" customWidth="1"/>
    <col min="13" max="13" width="29.8203125" style="4" customWidth="1"/>
    <col min="14" max="14" width="11.87890625" style="4" customWidth="1"/>
    <col min="15" max="15" width="5.29296875" style="4" customWidth="1"/>
    <col min="16" max="16" width="12.29296875" style="4" customWidth="1"/>
    <col min="17" max="16384" width="10.17578125" style="4"/>
  </cols>
  <sheetData>
    <row r="1" spans="1:15" ht="19.5" customHeight="1" thickBot="1" x14ac:dyDescent="0.8">
      <c r="A1" s="3"/>
    </row>
    <row r="2" spans="1:15" ht="19.5" customHeight="1" thickTop="1" x14ac:dyDescent="0.75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1:15" ht="19.5" customHeight="1" x14ac:dyDescent="0.75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1:15" ht="19.5" customHeight="1" x14ac:dyDescent="0.75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</row>
    <row r="5" spans="1:15" ht="19.5" customHeight="1" x14ac:dyDescent="0.75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0"/>
    </row>
    <row r="6" spans="1:15" ht="19.5" customHeight="1" x14ac:dyDescent="0.75">
      <c r="B6" s="8"/>
      <c r="C6" s="9"/>
      <c r="D6" s="9"/>
      <c r="E6" s="9"/>
      <c r="F6" s="9"/>
      <c r="G6" s="9"/>
      <c r="H6" s="11"/>
      <c r="I6" s="9"/>
      <c r="J6" s="9"/>
      <c r="K6" s="9"/>
      <c r="L6" s="9"/>
      <c r="M6" s="9"/>
      <c r="N6" s="9"/>
      <c r="O6" s="10"/>
    </row>
    <row r="7" spans="1:15" ht="19.5" customHeight="1" x14ac:dyDescent="0.75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</row>
    <row r="8" spans="1:15" ht="19.5" customHeight="1" x14ac:dyDescent="0.7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/>
    </row>
    <row r="9" spans="1:15" ht="19.5" customHeight="1" x14ac:dyDescent="0.7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</row>
    <row r="10" spans="1:15" ht="19.5" customHeight="1" x14ac:dyDescent="0.75">
      <c r="B10" s="12"/>
      <c r="O10" s="13"/>
    </row>
    <row r="11" spans="1:15" ht="28.5" customHeight="1" x14ac:dyDescent="1.3">
      <c r="B11" s="12"/>
      <c r="C11" s="14" t="s">
        <v>23</v>
      </c>
      <c r="N11" s="15" t="s">
        <v>14</v>
      </c>
      <c r="O11" s="13"/>
    </row>
    <row r="12" spans="1:15" ht="19.5" customHeight="1" x14ac:dyDescent="0.75">
      <c r="B12" s="12"/>
      <c r="C12" s="16"/>
      <c r="L12" s="17"/>
      <c r="O12" s="13"/>
    </row>
    <row r="13" spans="1:15" ht="19.5" customHeight="1" x14ac:dyDescent="0.75">
      <c r="B13" s="12"/>
      <c r="O13" s="13"/>
    </row>
    <row r="14" spans="1:15" ht="19.5" customHeight="1" x14ac:dyDescent="0.9">
      <c r="B14" s="12"/>
      <c r="C14" s="18" t="s">
        <v>15</v>
      </c>
      <c r="D14" s="19"/>
      <c r="E14" s="19"/>
      <c r="F14" s="19"/>
      <c r="G14" s="19"/>
      <c r="H14" s="19"/>
      <c r="J14" s="20"/>
      <c r="K14" s="21"/>
      <c r="L14" s="21"/>
      <c r="M14" s="21"/>
      <c r="N14" s="21"/>
      <c r="O14" s="13"/>
    </row>
    <row r="15" spans="1:15" ht="19.5" customHeight="1" x14ac:dyDescent="0.75">
      <c r="B15" s="12"/>
      <c r="D15" s="19"/>
      <c r="E15" s="19"/>
      <c r="F15" s="19"/>
      <c r="G15" s="19"/>
      <c r="H15" s="19"/>
      <c r="J15" s="19"/>
      <c r="K15" s="21"/>
      <c r="L15" s="21"/>
      <c r="M15" s="21"/>
      <c r="N15" s="21"/>
      <c r="O15" s="13"/>
    </row>
    <row r="16" spans="1:15" ht="19.5" customHeight="1" x14ac:dyDescent="0.8">
      <c r="B16" s="12"/>
      <c r="C16" s="43" t="s">
        <v>24</v>
      </c>
      <c r="D16" s="19"/>
      <c r="E16" s="19"/>
      <c r="F16" s="22"/>
      <c r="G16" s="19"/>
      <c r="H16" s="19"/>
      <c r="K16" s="21"/>
      <c r="L16" s="21"/>
      <c r="M16" s="21"/>
      <c r="N16" s="21"/>
      <c r="O16" s="13"/>
    </row>
    <row r="17" spans="2:23" ht="19.5" customHeight="1" x14ac:dyDescent="0.8">
      <c r="B17" s="12"/>
      <c r="C17" s="43" t="s">
        <v>25</v>
      </c>
      <c r="D17" s="19"/>
      <c r="E17" s="19"/>
      <c r="F17" s="19"/>
      <c r="G17" s="19"/>
      <c r="H17" s="19"/>
      <c r="K17" s="21"/>
      <c r="L17" s="21"/>
      <c r="M17" s="21"/>
      <c r="N17" s="21"/>
      <c r="O17" s="13"/>
    </row>
    <row r="18" spans="2:23" ht="19.5" customHeight="1" x14ac:dyDescent="0.75">
      <c r="B18" s="12"/>
      <c r="D18" s="19"/>
      <c r="E18" s="19"/>
      <c r="F18" s="19"/>
      <c r="G18" s="19"/>
      <c r="H18" s="19"/>
      <c r="O18" s="13"/>
    </row>
    <row r="19" spans="2:23" ht="19.5" customHeight="1" x14ac:dyDescent="0.75">
      <c r="B19" s="12"/>
      <c r="D19" s="19"/>
      <c r="E19" s="19"/>
      <c r="F19" s="19"/>
      <c r="G19" s="19"/>
      <c r="H19" s="19"/>
      <c r="O19" s="13"/>
    </row>
    <row r="20" spans="2:23" ht="19.5" customHeight="1" x14ac:dyDescent="0.8">
      <c r="B20" s="12"/>
      <c r="C20" s="23"/>
      <c r="D20" s="19"/>
      <c r="E20" s="19"/>
      <c r="F20" s="19"/>
      <c r="G20" s="19"/>
      <c r="H20" s="19"/>
      <c r="I20" s="24"/>
      <c r="M20" s="24"/>
      <c r="N20" s="25"/>
      <c r="O20" s="13"/>
    </row>
    <row r="21" spans="2:23" ht="19.5" customHeight="1" x14ac:dyDescent="0.9">
      <c r="B21" s="12"/>
      <c r="C21" s="23"/>
      <c r="D21" s="26"/>
      <c r="E21" s="26"/>
      <c r="F21" s="26"/>
      <c r="G21" s="19"/>
      <c r="H21" s="19"/>
      <c r="I21" s="24"/>
      <c r="M21" s="24"/>
      <c r="N21" s="25"/>
      <c r="O21" s="13"/>
    </row>
    <row r="22" spans="2:23" ht="19.5" customHeight="1" x14ac:dyDescent="0.8">
      <c r="B22" s="12"/>
      <c r="C22" s="23"/>
      <c r="G22" s="19"/>
      <c r="H22" s="19"/>
      <c r="I22" s="24"/>
      <c r="M22" s="24"/>
      <c r="N22" s="25"/>
      <c r="O22" s="13"/>
    </row>
    <row r="23" spans="2:23" ht="19.5" customHeight="1" x14ac:dyDescent="0.75">
      <c r="B23" s="12"/>
      <c r="C23" s="22"/>
      <c r="D23" s="27"/>
      <c r="F23" s="28"/>
      <c r="G23" s="19"/>
      <c r="H23" s="19"/>
      <c r="O23" s="13"/>
      <c r="R23" s="29"/>
      <c r="W23" s="29"/>
    </row>
    <row r="24" spans="2:23" ht="19.5" customHeight="1" x14ac:dyDescent="0.75">
      <c r="B24" s="12"/>
      <c r="C24" s="22"/>
      <c r="D24" s="30"/>
      <c r="E24" s="30"/>
      <c r="F24" s="30"/>
      <c r="G24" s="19"/>
      <c r="H24" s="19"/>
      <c r="O24" s="13"/>
    </row>
    <row r="25" spans="2:23" ht="19.5" customHeight="1" x14ac:dyDescent="0.75">
      <c r="B25" s="12"/>
      <c r="C25" s="22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3"/>
    </row>
    <row r="26" spans="2:23" ht="19.5" customHeight="1" x14ac:dyDescent="0.75">
      <c r="B26" s="12"/>
      <c r="C26" s="22"/>
      <c r="D26" s="31"/>
      <c r="E26" s="31"/>
      <c r="F26" s="19"/>
      <c r="G26" s="19"/>
      <c r="H26" s="19"/>
      <c r="I26" s="19"/>
      <c r="J26" s="19"/>
      <c r="K26" s="19"/>
      <c r="L26" s="19"/>
      <c r="M26" s="19"/>
      <c r="N26" s="19"/>
      <c r="O26" s="13"/>
    </row>
    <row r="27" spans="2:23" ht="19.5" customHeight="1" x14ac:dyDescent="0.75">
      <c r="B27" s="12"/>
      <c r="C27" s="22"/>
      <c r="D27" s="32"/>
      <c r="E27" s="33"/>
      <c r="F27" s="19"/>
      <c r="G27" s="19"/>
      <c r="H27" s="19"/>
      <c r="I27" s="19"/>
      <c r="J27" s="19"/>
      <c r="K27" s="19"/>
      <c r="L27" s="19"/>
      <c r="M27" s="19"/>
      <c r="N27" s="19"/>
      <c r="O27" s="13"/>
    </row>
    <row r="28" spans="2:23" ht="19.5" customHeight="1" x14ac:dyDescent="0.75">
      <c r="B28" s="12"/>
      <c r="C28" s="34"/>
      <c r="D28" s="32"/>
      <c r="E28" s="33"/>
      <c r="F28" s="19"/>
      <c r="G28" s="19"/>
      <c r="H28" s="19"/>
      <c r="I28" s="19"/>
      <c r="J28" s="19"/>
      <c r="K28" s="19"/>
      <c r="L28" s="19"/>
      <c r="M28" s="19"/>
      <c r="N28" s="19"/>
      <c r="O28" s="13"/>
    </row>
    <row r="29" spans="2:23" ht="19.5" customHeight="1" x14ac:dyDescent="0.8">
      <c r="B29" s="12"/>
      <c r="C29" s="35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3"/>
    </row>
    <row r="30" spans="2:23" ht="19.5" customHeight="1" x14ac:dyDescent="0.8">
      <c r="B30" s="12"/>
      <c r="C30" s="3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3"/>
    </row>
    <row r="31" spans="2:23" ht="19.5" customHeight="1" x14ac:dyDescent="0.8">
      <c r="B31" s="12"/>
      <c r="C31" s="36" t="s">
        <v>16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13"/>
    </row>
    <row r="32" spans="2:23" ht="19.5" customHeight="1" x14ac:dyDescent="0.75">
      <c r="B32" s="12"/>
      <c r="C32" s="38" t="s">
        <v>17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13"/>
    </row>
    <row r="33" spans="2:16" ht="19.5" customHeight="1" x14ac:dyDescent="0.75">
      <c r="B33" s="12"/>
      <c r="C33" s="38" t="s">
        <v>18</v>
      </c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13"/>
    </row>
    <row r="34" spans="2:16" ht="19.5" customHeight="1" x14ac:dyDescent="0.75">
      <c r="B34" s="12"/>
      <c r="C34" s="38" t="s">
        <v>19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13"/>
    </row>
    <row r="35" spans="2:16" ht="19.5" customHeight="1" x14ac:dyDescent="0.75">
      <c r="B35" s="12"/>
      <c r="C35" s="38" t="s">
        <v>20</v>
      </c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13"/>
    </row>
    <row r="36" spans="2:16" ht="19.5" customHeight="1" x14ac:dyDescent="0.75">
      <c r="B36" s="12"/>
      <c r="C36" s="38" t="s">
        <v>21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13"/>
    </row>
    <row r="37" spans="2:16" ht="19.5" customHeight="1" x14ac:dyDescent="0.75">
      <c r="B37" s="12"/>
      <c r="C37" s="38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13"/>
    </row>
    <row r="38" spans="2:16" ht="19.5" customHeight="1" x14ac:dyDescent="0.75">
      <c r="B38" s="12"/>
      <c r="C38" s="38" t="s">
        <v>13</v>
      </c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13"/>
    </row>
    <row r="39" spans="2:16" ht="19.5" customHeight="1" thickBot="1" x14ac:dyDescent="0.8">
      <c r="B39" s="40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2" t="s">
        <v>22</v>
      </c>
    </row>
    <row r="40" spans="2:16" ht="19.5" customHeight="1" thickTop="1" x14ac:dyDescent="0.75">
      <c r="P40" s="4" t="s">
        <v>22</v>
      </c>
    </row>
  </sheetData>
  <hyperlinks>
    <hyperlink ref="C38" r:id="rId1" xr:uid="{8631F64E-FAEB-4461-AE28-0B683239DEE6}"/>
    <hyperlink ref="C16" location="'No Dates'!A1" tooltip="No Dates" display="No Dates" xr:uid="{503B59D8-93EE-4525-A669-F1AC243C729E}"/>
    <hyperlink ref="C17" location="'With Dates'!A1" tooltip="With Dates" display="With Dates" xr:uid="{6A254306-CEEB-4986-AD46-CA70A5BAA2D9}"/>
  </hyperlinks>
  <printOptions horizontalCentered="1" verticalCentered="1"/>
  <pageMargins left="0.31496062992125984" right="0.31496062992125984" top="0.31496062992125984" bottom="0.31496062992125984" header="0.31496062992125984" footer="0.31496062992125984"/>
  <pageSetup scale="75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2"/>
  <sheetViews>
    <sheetView showGridLines="0" zoomScaleNormal="100" workbookViewId="0">
      <pane ySplit="1" topLeftCell="A2" activePane="bottomLeft" state="frozen"/>
      <selection pane="bottomLeft"/>
    </sheetView>
  </sheetViews>
  <sheetFormatPr defaultColWidth="9.1171875" defaultRowHeight="14.4" x14ac:dyDescent="0.65"/>
  <cols>
    <col min="1" max="1" width="4.1171875" style="44" customWidth="1"/>
    <col min="2" max="2" width="21.1171875" style="44" bestFit="1" customWidth="1"/>
    <col min="3" max="3" width="12.46875" style="44" customWidth="1"/>
    <col min="4" max="13" width="11.87890625" style="44" customWidth="1"/>
    <col min="14" max="16384" width="9.1171875" style="44"/>
  </cols>
  <sheetData>
    <row r="1" spans="1:13" s="48" customFormat="1" ht="55" customHeight="1" x14ac:dyDescent="0.75"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3" spans="1:13" s="1" customFormat="1" ht="20.399999999999999" x14ac:dyDescent="0.9">
      <c r="A3"/>
      <c r="B3" s="50" t="s">
        <v>26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3" s="1" customFormat="1" x14ac:dyDescent="0.65"/>
    <row r="5" spans="1:13" x14ac:dyDescent="0.65">
      <c r="B5" s="44" t="s">
        <v>2</v>
      </c>
      <c r="C5" s="51">
        <v>0.1</v>
      </c>
    </row>
    <row r="6" spans="1:13" x14ac:dyDescent="0.65">
      <c r="C6" s="45"/>
    </row>
    <row r="7" spans="1:13" ht="14.7" thickBot="1" x14ac:dyDescent="0.7">
      <c r="B7" s="53" t="s">
        <v>3</v>
      </c>
      <c r="C7" s="53"/>
      <c r="D7" s="54">
        <v>1</v>
      </c>
      <c r="E7" s="53">
        <f>D7+1</f>
        <v>2</v>
      </c>
      <c r="F7" s="53">
        <f t="shared" ref="F7:H7" si="0">E7+1</f>
        <v>3</v>
      </c>
      <c r="G7" s="53">
        <f t="shared" si="0"/>
        <v>4</v>
      </c>
      <c r="H7" s="53">
        <f t="shared" si="0"/>
        <v>5</v>
      </c>
      <c r="I7" s="53">
        <f t="shared" ref="I7:M7" si="1">H7+1</f>
        <v>6</v>
      </c>
      <c r="J7" s="53">
        <f t="shared" si="1"/>
        <v>7</v>
      </c>
      <c r="K7" s="53">
        <f t="shared" si="1"/>
        <v>8</v>
      </c>
      <c r="L7" s="53">
        <f t="shared" si="1"/>
        <v>9</v>
      </c>
      <c r="M7" s="53">
        <f t="shared" si="1"/>
        <v>10</v>
      </c>
    </row>
    <row r="8" spans="1:13" x14ac:dyDescent="0.65"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</row>
    <row r="9" spans="1:13" x14ac:dyDescent="0.65">
      <c r="B9" s="44" t="s">
        <v>1</v>
      </c>
      <c r="D9" s="60">
        <f t="shared" ref="D9:M9" si="2">1/(1*(1+$C$5)^D7)</f>
        <v>0.90909090909090906</v>
      </c>
      <c r="E9" s="60">
        <f t="shared" si="2"/>
        <v>0.82644628099173545</v>
      </c>
      <c r="F9" s="60">
        <f t="shared" si="2"/>
        <v>0.75131480090157754</v>
      </c>
      <c r="G9" s="60">
        <f t="shared" si="2"/>
        <v>0.68301345536507052</v>
      </c>
      <c r="H9" s="60">
        <f t="shared" si="2"/>
        <v>0.62092132305915493</v>
      </c>
      <c r="I9" s="60">
        <f t="shared" si="2"/>
        <v>0.56447393005377722</v>
      </c>
      <c r="J9" s="60">
        <f t="shared" si="2"/>
        <v>0.51315811823070645</v>
      </c>
      <c r="K9" s="60">
        <f t="shared" si="2"/>
        <v>0.46650738020973315</v>
      </c>
      <c r="L9" s="60">
        <f t="shared" si="2"/>
        <v>0.42409761837248466</v>
      </c>
      <c r="M9" s="60">
        <f t="shared" si="2"/>
        <v>0.38554328942953148</v>
      </c>
    </row>
    <row r="11" spans="1:13" x14ac:dyDescent="0.65">
      <c r="B11" s="44" t="s">
        <v>0</v>
      </c>
      <c r="D11" s="58">
        <v>120000</v>
      </c>
      <c r="E11" s="58">
        <v>120000</v>
      </c>
      <c r="F11" s="58">
        <v>120000</v>
      </c>
      <c r="G11" s="58">
        <v>120000</v>
      </c>
      <c r="H11" s="58">
        <v>120000</v>
      </c>
      <c r="I11" s="58">
        <v>120000</v>
      </c>
      <c r="J11" s="58">
        <v>120000</v>
      </c>
      <c r="K11" s="58">
        <v>120000</v>
      </c>
      <c r="L11" s="58">
        <v>120000</v>
      </c>
      <c r="M11" s="58">
        <v>120000</v>
      </c>
    </row>
    <row r="12" spans="1:13" x14ac:dyDescent="0.65">
      <c r="D12" s="57"/>
      <c r="E12" s="57"/>
      <c r="F12" s="57"/>
      <c r="G12" s="57"/>
      <c r="H12" s="57"/>
      <c r="I12" s="57"/>
      <c r="J12" s="57"/>
      <c r="K12" s="57"/>
      <c r="L12" s="57"/>
      <c r="M12" s="57"/>
    </row>
    <row r="13" spans="1:13" x14ac:dyDescent="0.65">
      <c r="B13" s="44" t="s">
        <v>4</v>
      </c>
      <c r="D13" s="59">
        <f>D9*D11</f>
        <v>109090.90909090909</v>
      </c>
      <c r="E13" s="59">
        <f t="shared" ref="E13:M13" si="3">E9*E11</f>
        <v>99173.553719008254</v>
      </c>
      <c r="F13" s="59">
        <f t="shared" si="3"/>
        <v>90157.776108189311</v>
      </c>
      <c r="G13" s="59">
        <f t="shared" si="3"/>
        <v>81961.614643808469</v>
      </c>
      <c r="H13" s="59">
        <f t="shared" si="3"/>
        <v>74510.558767098584</v>
      </c>
      <c r="I13" s="59">
        <f t="shared" si="3"/>
        <v>67736.871606453264</v>
      </c>
      <c r="J13" s="59">
        <f t="shared" si="3"/>
        <v>61578.974187684777</v>
      </c>
      <c r="K13" s="59">
        <f t="shared" si="3"/>
        <v>55980.885625167975</v>
      </c>
      <c r="L13" s="59">
        <f t="shared" si="3"/>
        <v>50891.714204698161</v>
      </c>
      <c r="M13" s="59">
        <f t="shared" si="3"/>
        <v>46265.194731543779</v>
      </c>
    </row>
    <row r="15" spans="1:13" x14ac:dyDescent="0.65">
      <c r="B15" s="44" t="s">
        <v>5</v>
      </c>
      <c r="C15" s="56">
        <f>SUM(D13:M13)</f>
        <v>737348.05268456158</v>
      </c>
    </row>
    <row r="16" spans="1:13" x14ac:dyDescent="0.65">
      <c r="C16" s="57"/>
    </row>
    <row r="17" spans="2:3" x14ac:dyDescent="0.65">
      <c r="B17" s="44" t="s">
        <v>6</v>
      </c>
      <c r="C17" s="56">
        <f>NPV(C5,D11:M11)</f>
        <v>737348.05268456158</v>
      </c>
    </row>
    <row r="19" spans="2:3" x14ac:dyDescent="0.65">
      <c r="B19" s="44" t="s">
        <v>7</v>
      </c>
      <c r="C19" s="55">
        <f>C15-C17</f>
        <v>0</v>
      </c>
    </row>
    <row r="22" spans="2:3" x14ac:dyDescent="0.65">
      <c r="B22" s="2"/>
    </row>
  </sheetData>
  <printOptions horizontalCentered="1"/>
  <pageMargins left="0.25" right="0.25" top="0.25" bottom="0.25" header="0.3" footer="0.3"/>
  <pageSetup scale="95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5"/>
  <sheetViews>
    <sheetView showGridLines="0" zoomScaleNormal="100" workbookViewId="0">
      <pane ySplit="1" topLeftCell="A2" activePane="bottomLeft" state="frozen"/>
      <selection pane="bottomLeft"/>
    </sheetView>
  </sheetViews>
  <sheetFormatPr defaultColWidth="9.1171875" defaultRowHeight="14.4" x14ac:dyDescent="0.65"/>
  <cols>
    <col min="1" max="1" width="4.234375" style="44" customWidth="1"/>
    <col min="2" max="2" width="23.234375" style="44" bestFit="1" customWidth="1"/>
    <col min="3" max="3" width="13" style="44" customWidth="1"/>
    <col min="4" max="13" width="11.87890625" style="44" customWidth="1"/>
    <col min="14" max="16384" width="9.1171875" style="44"/>
  </cols>
  <sheetData>
    <row r="1" spans="1:13" s="48" customFormat="1" ht="55" customHeight="1" x14ac:dyDescent="0.75"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customFormat="1" ht="14.1" x14ac:dyDescent="0.5"/>
    <row r="3" spans="1:13" s="1" customFormat="1" ht="20.399999999999999" x14ac:dyDescent="0.9">
      <c r="A3"/>
      <c r="B3" s="50" t="s">
        <v>27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3" s="1" customFormat="1" x14ac:dyDescent="0.65"/>
    <row r="5" spans="1:13" x14ac:dyDescent="0.65">
      <c r="B5" s="44" t="s">
        <v>2</v>
      </c>
      <c r="C5" s="61">
        <v>0.1</v>
      </c>
    </row>
    <row r="6" spans="1:13" x14ac:dyDescent="0.65">
      <c r="C6" s="45"/>
    </row>
    <row r="7" spans="1:13" ht="14.7" thickBot="1" x14ac:dyDescent="0.7">
      <c r="B7" s="53" t="s">
        <v>3</v>
      </c>
      <c r="C7" s="53"/>
      <c r="D7" s="54">
        <v>1</v>
      </c>
      <c r="E7" s="53">
        <f>D7+1</f>
        <v>2</v>
      </c>
      <c r="F7" s="53">
        <f t="shared" ref="F7:M7" si="0">E7+1</f>
        <v>3</v>
      </c>
      <c r="G7" s="53">
        <f t="shared" si="0"/>
        <v>4</v>
      </c>
      <c r="H7" s="53">
        <f t="shared" si="0"/>
        <v>5</v>
      </c>
      <c r="I7" s="53">
        <f t="shared" si="0"/>
        <v>6</v>
      </c>
      <c r="J7" s="53">
        <f t="shared" si="0"/>
        <v>7</v>
      </c>
      <c r="K7" s="53">
        <f t="shared" si="0"/>
        <v>8</v>
      </c>
      <c r="L7" s="53">
        <f t="shared" si="0"/>
        <v>9</v>
      </c>
      <c r="M7" s="53">
        <f t="shared" si="0"/>
        <v>10</v>
      </c>
    </row>
    <row r="8" spans="1:13" x14ac:dyDescent="0.65"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</row>
    <row r="9" spans="1:13" x14ac:dyDescent="0.65">
      <c r="B9" s="44" t="s">
        <v>8</v>
      </c>
      <c r="C9" s="62">
        <v>45107</v>
      </c>
      <c r="D9" s="62">
        <v>45291</v>
      </c>
      <c r="E9" s="46">
        <f>EOMONTH(D9,12)</f>
        <v>45657</v>
      </c>
      <c r="F9" s="46">
        <f t="shared" ref="F9:M9" si="1">EOMONTH(E9,12)</f>
        <v>46022</v>
      </c>
      <c r="G9" s="46">
        <f t="shared" si="1"/>
        <v>46387</v>
      </c>
      <c r="H9" s="46">
        <f t="shared" si="1"/>
        <v>46752</v>
      </c>
      <c r="I9" s="46">
        <f t="shared" si="1"/>
        <v>47118</v>
      </c>
      <c r="J9" s="46">
        <f t="shared" si="1"/>
        <v>47483</v>
      </c>
      <c r="K9" s="46">
        <f t="shared" si="1"/>
        <v>47848</v>
      </c>
      <c r="L9" s="46">
        <f t="shared" si="1"/>
        <v>48213</v>
      </c>
      <c r="M9" s="46">
        <f t="shared" si="1"/>
        <v>48579</v>
      </c>
    </row>
    <row r="10" spans="1:13" x14ac:dyDescent="0.65"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</row>
    <row r="11" spans="1:13" x14ac:dyDescent="0.65">
      <c r="B11" s="44" t="s">
        <v>9</v>
      </c>
      <c r="D11" s="55">
        <f>D9-C9</f>
        <v>184</v>
      </c>
      <c r="E11" s="55">
        <f>E9-D9</f>
        <v>366</v>
      </c>
      <c r="F11" s="55">
        <f>F9-E9</f>
        <v>365</v>
      </c>
      <c r="G11" s="55">
        <f>G9-F9</f>
        <v>365</v>
      </c>
      <c r="H11" s="55">
        <f t="shared" ref="H11:M11" si="2">H9-G9</f>
        <v>365</v>
      </c>
      <c r="I11" s="55">
        <f t="shared" si="2"/>
        <v>366</v>
      </c>
      <c r="J11" s="55">
        <f t="shared" si="2"/>
        <v>365</v>
      </c>
      <c r="K11" s="55">
        <f t="shared" si="2"/>
        <v>365</v>
      </c>
      <c r="L11" s="55">
        <f t="shared" si="2"/>
        <v>365</v>
      </c>
      <c r="M11" s="55">
        <f t="shared" si="2"/>
        <v>366</v>
      </c>
    </row>
    <row r="12" spans="1:13" x14ac:dyDescent="0.65">
      <c r="B12" s="44" t="s">
        <v>10</v>
      </c>
      <c r="D12" s="59">
        <f>D11/365</f>
        <v>0.50410958904109593</v>
      </c>
      <c r="E12" s="59">
        <f>E11/365</f>
        <v>1.0027397260273974</v>
      </c>
      <c r="F12" s="59">
        <f t="shared" ref="F12:M12" si="3">F11/365</f>
        <v>1</v>
      </c>
      <c r="G12" s="59">
        <f t="shared" si="3"/>
        <v>1</v>
      </c>
      <c r="H12" s="59">
        <f t="shared" si="3"/>
        <v>1</v>
      </c>
      <c r="I12" s="59">
        <f t="shared" si="3"/>
        <v>1.0027397260273974</v>
      </c>
      <c r="J12" s="59">
        <f t="shared" si="3"/>
        <v>1</v>
      </c>
      <c r="K12" s="59">
        <f t="shared" si="3"/>
        <v>1</v>
      </c>
      <c r="L12" s="59">
        <f t="shared" si="3"/>
        <v>1</v>
      </c>
      <c r="M12" s="59">
        <f t="shared" si="3"/>
        <v>1.0027397260273974</v>
      </c>
    </row>
    <row r="13" spans="1:13" x14ac:dyDescent="0.65">
      <c r="B13" s="44" t="s">
        <v>11</v>
      </c>
      <c r="D13" s="59">
        <f>C13+D12</f>
        <v>0.50410958904109593</v>
      </c>
      <c r="E13" s="59">
        <f t="shared" ref="E13:M13" si="4">D13+E12</f>
        <v>1.5068493150684934</v>
      </c>
      <c r="F13" s="59">
        <f t="shared" si="4"/>
        <v>2.5068493150684934</v>
      </c>
      <c r="G13" s="59">
        <f t="shared" si="4"/>
        <v>3.5068493150684934</v>
      </c>
      <c r="H13" s="59">
        <f t="shared" si="4"/>
        <v>4.506849315068493</v>
      </c>
      <c r="I13" s="59">
        <f t="shared" si="4"/>
        <v>5.5095890410958903</v>
      </c>
      <c r="J13" s="59">
        <f t="shared" si="4"/>
        <v>6.5095890410958903</v>
      </c>
      <c r="K13" s="59">
        <f t="shared" si="4"/>
        <v>7.5095890410958903</v>
      </c>
      <c r="L13" s="59">
        <f t="shared" si="4"/>
        <v>8.5095890410958894</v>
      </c>
      <c r="M13" s="59">
        <f t="shared" si="4"/>
        <v>9.5123287671232859</v>
      </c>
    </row>
    <row r="15" spans="1:13" x14ac:dyDescent="0.65">
      <c r="B15" s="44" t="s">
        <v>1</v>
      </c>
      <c r="D15" s="60">
        <f>1/(1*(1+$C$5)^D13)</f>
        <v>0.95308920474154846</v>
      </c>
      <c r="E15" s="60">
        <f t="shared" ref="E15:M15" si="5">1/(1*(1+$C$5)^E13)</f>
        <v>0.86621851179647447</v>
      </c>
      <c r="F15" s="60">
        <f t="shared" si="5"/>
        <v>0.78747137436043113</v>
      </c>
      <c r="G15" s="60">
        <f>1/(1*(1+$C$5)^G13)</f>
        <v>0.715883067600392</v>
      </c>
      <c r="H15" s="60">
        <f t="shared" si="5"/>
        <v>0.65080278872762898</v>
      </c>
      <c r="I15" s="60">
        <f t="shared" si="5"/>
        <v>0.59148442802634849</v>
      </c>
      <c r="J15" s="60">
        <f t="shared" si="5"/>
        <v>0.53771311638758956</v>
      </c>
      <c r="K15" s="60">
        <f t="shared" si="5"/>
        <v>0.48883010580689956</v>
      </c>
      <c r="L15" s="60">
        <f t="shared" si="5"/>
        <v>0.4443910052789995</v>
      </c>
      <c r="M15" s="60">
        <f t="shared" si="5"/>
        <v>0.40388634488090686</v>
      </c>
    </row>
    <row r="17" spans="2:13" x14ac:dyDescent="0.65">
      <c r="B17" s="44" t="s">
        <v>0</v>
      </c>
      <c r="C17" s="63">
        <v>0</v>
      </c>
      <c r="D17" s="58">
        <v>120000</v>
      </c>
      <c r="E17" s="58">
        <v>120000</v>
      </c>
      <c r="F17" s="58">
        <v>120000</v>
      </c>
      <c r="G17" s="58">
        <v>120000</v>
      </c>
      <c r="H17" s="58">
        <v>120000</v>
      </c>
      <c r="I17" s="58">
        <v>120000</v>
      </c>
      <c r="J17" s="58">
        <v>120000</v>
      </c>
      <c r="K17" s="58">
        <v>120000</v>
      </c>
      <c r="L17" s="58">
        <v>120000</v>
      </c>
      <c r="M17" s="58">
        <v>120000</v>
      </c>
    </row>
    <row r="19" spans="2:13" x14ac:dyDescent="0.65">
      <c r="B19" s="44" t="s">
        <v>4</v>
      </c>
      <c r="D19" s="59">
        <f>D15*D17</f>
        <v>114370.70456898582</v>
      </c>
      <c r="E19" s="59">
        <f t="shared" ref="E19:M19" si="6">E15*E17</f>
        <v>103946.22141557693</v>
      </c>
      <c r="F19" s="59">
        <f t="shared" si="6"/>
        <v>94496.564923251732</v>
      </c>
      <c r="G19" s="59">
        <f t="shared" si="6"/>
        <v>85905.968112047034</v>
      </c>
      <c r="H19" s="59">
        <f t="shared" si="6"/>
        <v>78096.334647315482</v>
      </c>
      <c r="I19" s="59">
        <f t="shared" si="6"/>
        <v>70978.131363161825</v>
      </c>
      <c r="J19" s="59">
        <f t="shared" si="6"/>
        <v>64525.573966510747</v>
      </c>
      <c r="K19" s="59">
        <f t="shared" si="6"/>
        <v>58659.61269682795</v>
      </c>
      <c r="L19" s="59">
        <f t="shared" si="6"/>
        <v>53326.920633479938</v>
      </c>
      <c r="M19" s="59">
        <f t="shared" si="6"/>
        <v>48466.36138570882</v>
      </c>
    </row>
    <row r="21" spans="2:13" x14ac:dyDescent="0.65">
      <c r="B21" s="44" t="s">
        <v>5</v>
      </c>
      <c r="C21" s="56">
        <f>SUM(D19:M19)</f>
        <v>772772.39371286624</v>
      </c>
    </row>
    <row r="22" spans="2:13" x14ac:dyDescent="0.65">
      <c r="C22" s="57"/>
    </row>
    <row r="23" spans="2:13" x14ac:dyDescent="0.65">
      <c r="B23" s="44" t="s">
        <v>12</v>
      </c>
      <c r="C23" s="56">
        <f>XNPV(C5,C17:M17,C9:M9)</f>
        <v>772772.39371286624</v>
      </c>
    </row>
    <row r="24" spans="2:13" x14ac:dyDescent="0.65">
      <c r="C24" s="57"/>
    </row>
    <row r="25" spans="2:13" x14ac:dyDescent="0.65">
      <c r="B25" s="44" t="s">
        <v>7</v>
      </c>
      <c r="C25" s="57">
        <f>C21-C23</f>
        <v>0</v>
      </c>
    </row>
  </sheetData>
  <printOptions horizontalCentered="1"/>
  <pageMargins left="0.25" right="0.25" top="0.25" bottom="0.25" header="0.3" footer="0.3"/>
  <pageSetup scale="94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Cover</vt:lpstr>
      <vt:lpstr>No Dates</vt:lpstr>
      <vt:lpstr>With Dates</vt:lpstr>
      <vt:lpstr>Cover!Print_Area</vt:lpstr>
      <vt:lpstr>'No Dates'!Print_Area</vt:lpstr>
      <vt:lpstr>'With Dates'!Print_Area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Corporate Finance Institute</cp:lastModifiedBy>
  <cp:lastPrinted>2023-04-10T15:41:00Z</cp:lastPrinted>
  <dcterms:created xsi:type="dcterms:W3CDTF">2017-06-21T00:10:39Z</dcterms:created>
  <dcterms:modified xsi:type="dcterms:W3CDTF">2023-04-10T15:41:16Z</dcterms:modified>
</cp:coreProperties>
</file>