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DEA9653-CA60-49E1-A54E-2AD43CF3D69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Sharpe Ratio Calculator" sheetId="1" r:id="rId2"/>
    <sheet name="Sharpe Ratio Table" sheetId="3" r:id="rId3"/>
  </sheets>
  <externalReferences>
    <externalReference r:id="rId4"/>
    <externalReference r:id="rId5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'Sharpe Ratio Calculator'!$B$2:$G$31</definedName>
    <definedName name="_xlnm.Print_Area" localSheetId="2">'Sharpe Ratio Table'!$B$1:$G$36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6" i="1"/>
  <c r="G8" i="1"/>
  <c r="G9" i="1"/>
  <c r="G10" i="1"/>
  <c r="G11" i="1"/>
  <c r="G12" i="1"/>
  <c r="G13" i="1"/>
  <c r="G14" i="1"/>
  <c r="G7" i="1"/>
  <c r="B8" i="1"/>
  <c r="B9" i="1" s="1"/>
  <c r="B10" i="1" s="1"/>
  <c r="B11" i="1" s="1"/>
  <c r="B12" i="1" s="1"/>
  <c r="B13" i="1" s="1"/>
  <c r="B14" i="1" s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7" i="1" l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E27" i="1"/>
  <c r="E25" i="1" l="1"/>
  <c r="F25" i="1" s="1"/>
</calcChain>
</file>

<file path=xl/sharedStrings.xml><?xml version="1.0" encoding="utf-8"?>
<sst xmlns="http://schemas.openxmlformats.org/spreadsheetml/2006/main" count="41" uniqueCount="39">
  <si>
    <t>SHARPE RATIO =</t>
  </si>
  <si>
    <t>Risk Free Rate (Rf)</t>
  </si>
  <si>
    <t>Standard Deviation of Rx</t>
  </si>
  <si>
    <t>Time Period</t>
  </si>
  <si>
    <t>Rx</t>
  </si>
  <si>
    <t>Rf</t>
  </si>
  <si>
    <t>Excess Return</t>
  </si>
  <si>
    <t>Less than 1</t>
  </si>
  <si>
    <t>1 - 1.99</t>
  </si>
  <si>
    <t>2 - 2.99</t>
  </si>
  <si>
    <t>More than 3</t>
  </si>
  <si>
    <t>Bad</t>
  </si>
  <si>
    <t>Acceptable</t>
  </si>
  <si>
    <t>Great</t>
  </si>
  <si>
    <t>Excellent</t>
  </si>
  <si>
    <t>Sharpe Ratio Calculator</t>
  </si>
  <si>
    <t>Generally Accepted Sharpe Ratio Brackets:</t>
  </si>
  <si>
    <t>https://corporatefinanceinstitute.com/</t>
  </si>
  <si>
    <t>Strictly Confidential</t>
  </si>
  <si>
    <t>Sharpe Ratio Table</t>
  </si>
  <si>
    <t>Expected Return</t>
  </si>
  <si>
    <t>Risk Free Rate</t>
  </si>
  <si>
    <t>StdDev</t>
  </si>
  <si>
    <t>Sharpe Ratio</t>
  </si>
  <si>
    <t>Free Cash Flow (FCF)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</si>
  <si>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</si>
  <si>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</si>
  <si>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</si>
  <si>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</si>
  <si>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</si>
  <si>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</si>
  <si>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</si>
  <si>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</si>
  <si>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r>
      <t xml:space="preserve">Expected Portfolio Return (Rx) </t>
    </r>
    <r>
      <rPr>
        <vertAlign val="superscript"/>
        <sz val="10"/>
        <color theme="1"/>
        <rFont val="Open Sans"/>
        <family val="2"/>
      </rPr>
      <t>1</t>
    </r>
  </si>
  <si>
    <t>Expected portfolio return uses the geometric mean</t>
  </si>
  <si>
    <t>For Geometric</t>
  </si>
  <si>
    <t>Mean</t>
  </si>
  <si>
    <t>Sharpe Ratio = (Expected Portfolio Return - Risk Free Rate) / Standard Deviation of Excess Returns</t>
  </si>
  <si>
    <t xml:space="preserve"> as the arithmetic mean may be misleading when calculating returns.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</si>
</sst>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(#,##0\)_-;_-* &quot;-&quot;_-;_-@_-"/>
    <numFmt numFmtId="166" formatCode="0.0%"/>
    <numFmt numFmtId="167" formatCode="0.0"/>
    <numFmt numFmtId="169" formatCode="_(#,##0_)_%;\(#,##0\)_%;_(&quot;–&quot;_)_%;_(@_)_%"/>
    <numFmt numFmtId="170" formatCode="@\⁽\¹\⁾"/>
    <numFmt numFmtId="173" formatCode="_(#,##0.00_);\(#,##0.00\);_(&quot;–&quot;_);_(@_)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Open Sans"/>
      <family val="2"/>
    </font>
    <font>
      <i/>
      <sz val="10"/>
      <color rgb="FF232323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0"/>
      <color theme="10"/>
      <name val="Open Sans"/>
      <family val="2"/>
    </font>
    <font>
      <sz val="10"/>
      <color rgb="FF232323"/>
      <name val="Open Sans"/>
      <family val="2"/>
    </font>
    <font>
      <sz val="10"/>
      <color rgb="FF0000FF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vertAlign val="superscript"/>
      <sz val="10"/>
      <color theme="1"/>
      <name val="Open Sans"/>
      <family val="2"/>
    </font>
    <font>
      <i/>
      <sz val="9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3" applyFont="1" applyBorder="1"/>
    <xf numFmtId="0" fontId="9" fillId="0" borderId="0" xfId="0" applyFont="1"/>
    <xf numFmtId="164" fontId="11" fillId="2" borderId="0" xfId="1" applyNumberFormat="1" applyFont="1" applyFill="1"/>
    <xf numFmtId="164" fontId="12" fillId="2" borderId="0" xfId="1" applyNumberFormat="1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9" fontId="10" fillId="0" borderId="0" xfId="2" applyFont="1" applyFill="1" applyBorder="1" applyAlignment="1">
      <alignment horizontal="center"/>
    </xf>
    <xf numFmtId="0" fontId="2" fillId="0" borderId="0" xfId="5"/>
    <xf numFmtId="0" fontId="16" fillId="0" borderId="0" xfId="8"/>
    <xf numFmtId="0" fontId="7" fillId="0" borderId="0" xfId="8" applyFont="1" applyAlignment="1">
      <alignment horizontal="right"/>
    </xf>
    <xf numFmtId="167" fontId="1" fillId="0" borderId="0" xfId="8" applyNumberFormat="1" applyFont="1"/>
    <xf numFmtId="9" fontId="19" fillId="0" borderId="0" xfId="9" applyFont="1"/>
    <xf numFmtId="166" fontId="19" fillId="0" borderId="0" xfId="9" applyNumberFormat="1" applyFont="1"/>
    <xf numFmtId="0" fontId="1" fillId="0" borderId="0" xfId="8" applyFont="1"/>
    <xf numFmtId="164" fontId="12" fillId="0" borderId="0" xfId="7" applyNumberFormat="1" applyFont="1" applyFill="1" applyAlignment="1">
      <alignment horizontal="center"/>
    </xf>
    <xf numFmtId="0" fontId="1" fillId="4" borderId="0" xfId="8" applyFont="1" applyFill="1"/>
    <xf numFmtId="0" fontId="20" fillId="5" borderId="0" xfId="5" applyFont="1" applyFill="1" applyAlignment="1">
      <alignment vertical="center"/>
    </xf>
    <xf numFmtId="0" fontId="15" fillId="0" borderId="0" xfId="5" applyFont="1"/>
    <xf numFmtId="0" fontId="15" fillId="2" borderId="3" xfId="5" applyFont="1" applyFill="1" applyBorder="1"/>
    <xf numFmtId="0" fontId="15" fillId="2" borderId="4" xfId="5" applyFont="1" applyFill="1" applyBorder="1"/>
    <xf numFmtId="0" fontId="15" fillId="2" borderId="5" xfId="5" applyFont="1" applyFill="1" applyBorder="1"/>
    <xf numFmtId="0" fontId="15" fillId="2" borderId="6" xfId="5" applyFont="1" applyFill="1" applyBorder="1"/>
    <xf numFmtId="0" fontId="15" fillId="2" borderId="0" xfId="5" applyFont="1" applyFill="1"/>
    <xf numFmtId="0" fontId="15" fillId="2" borderId="7" xfId="5" applyFont="1" applyFill="1" applyBorder="1"/>
    <xf numFmtId="0" fontId="15" fillId="0" borderId="6" xfId="5" applyFont="1" applyBorder="1"/>
    <xf numFmtId="0" fontId="15" fillId="0" borderId="7" xfId="5" applyFont="1" applyBorder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15" fillId="0" borderId="0" xfId="5" applyFont="1" applyProtection="1">
      <protection locked="0"/>
    </xf>
    <xf numFmtId="0" fontId="23" fillId="0" borderId="0" xfId="5" applyFont="1"/>
    <xf numFmtId="0" fontId="22" fillId="0" borderId="1" xfId="5" applyFont="1" applyBorder="1" applyProtection="1">
      <protection locked="0"/>
    </xf>
    <xf numFmtId="0" fontId="1" fillId="0" borderId="0" xfId="5" applyFont="1"/>
    <xf numFmtId="169" fontId="25" fillId="0" borderId="0" xfId="10" applyNumberFormat="1" applyFont="1" applyFill="1" applyBorder="1" applyProtection="1">
      <protection locked="0"/>
    </xf>
    <xf numFmtId="169" fontId="26" fillId="0" borderId="0" xfId="6" applyNumberFormat="1" applyFont="1" applyFill="1" applyBorder="1" applyProtection="1">
      <protection locked="0"/>
    </xf>
    <xf numFmtId="0" fontId="27" fillId="0" borderId="0" xfId="6" applyFont="1" applyFill="1" applyBorder="1" applyProtection="1">
      <protection locked="0"/>
    </xf>
    <xf numFmtId="169" fontId="12" fillId="0" borderId="0" xfId="5" applyNumberFormat="1" applyFont="1"/>
    <xf numFmtId="169" fontId="17" fillId="0" borderId="0" xfId="6" applyNumberFormat="1" applyFill="1" applyBorder="1"/>
    <xf numFmtId="0" fontId="1" fillId="0" borderId="0" xfId="6" applyFont="1" applyFill="1" applyBorder="1"/>
    <xf numFmtId="0" fontId="28" fillId="6" borderId="0" xfId="5" applyFont="1" applyFill="1"/>
    <xf numFmtId="0" fontId="1" fillId="6" borderId="0" xfId="5" applyFont="1" applyFill="1"/>
    <xf numFmtId="169" fontId="29" fillId="6" borderId="0" xfId="5" applyNumberFormat="1" applyFont="1" applyFill="1"/>
    <xf numFmtId="0" fontId="18" fillId="6" borderId="0" xfId="5" applyFont="1" applyFill="1"/>
    <xf numFmtId="0" fontId="15" fillId="0" borderId="8" xfId="5" applyFont="1" applyBorder="1"/>
    <xf numFmtId="0" fontId="15" fillId="0" borderId="9" xfId="5" applyFont="1" applyBorder="1"/>
    <xf numFmtId="0" fontId="15" fillId="0" borderId="10" xfId="5" applyFont="1" applyBorder="1"/>
    <xf numFmtId="0" fontId="19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left"/>
    </xf>
    <xf numFmtId="9" fontId="1" fillId="0" borderId="0" xfId="2" applyFont="1" applyBorder="1"/>
    <xf numFmtId="0" fontId="1" fillId="0" borderId="0" xfId="0" applyFont="1"/>
    <xf numFmtId="9" fontId="19" fillId="0" borderId="0" xfId="2" applyFont="1" applyFill="1" applyBorder="1" applyAlignment="1">
      <alignment horizontal="center"/>
    </xf>
    <xf numFmtId="0" fontId="7" fillId="3" borderId="11" xfId="0" applyFont="1" applyFill="1" applyBorder="1" applyAlignment="1">
      <alignment vertical="center"/>
    </xf>
    <xf numFmtId="2" fontId="7" fillId="3" borderId="11" xfId="1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vertical="center"/>
    </xf>
    <xf numFmtId="2" fontId="7" fillId="3" borderId="13" xfId="1" applyNumberFormat="1" applyFont="1" applyFill="1" applyBorder="1" applyAlignment="1">
      <alignment horizontal="center" vertical="center"/>
    </xf>
    <xf numFmtId="170" fontId="31" fillId="0" borderId="0" xfId="0" applyNumberFormat="1" applyFont="1" applyAlignment="1">
      <alignment horizontal="right"/>
    </xf>
    <xf numFmtId="49" fontId="31" fillId="0" borderId="0" xfId="0" applyNumberFormat="1" applyFont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73" fontId="1" fillId="0" borderId="16" xfId="0" applyNumberFormat="1" applyFont="1" applyBorder="1"/>
    <xf numFmtId="173" fontId="1" fillId="0" borderId="17" xfId="0" applyNumberFormat="1" applyFont="1" applyBorder="1"/>
  </cellXfs>
  <cellStyles count="11">
    <cellStyle name="Comma" xfId="1" builtinId="3"/>
    <cellStyle name="Comma 2" xfId="7" xr:uid="{A2579036-5830-49B1-9AB8-1E2C1D72EEB3}"/>
    <cellStyle name="Hyperlink" xfId="3" builtinId="8"/>
    <cellStyle name="Hyperlink 2 2" xfId="6" xr:uid="{82D749FF-A52A-4B76-8113-4EDB71A10735}"/>
    <cellStyle name="Hyperlink 3" xfId="4" xr:uid="{00000000-0005-0000-0000-000002000000}"/>
    <cellStyle name="Hyperlink 4" xfId="10" xr:uid="{6C788DF8-C62A-4E81-9B8F-4D07B789105A}"/>
    <cellStyle name="Normal" xfId="0" builtinId="0"/>
    <cellStyle name="Normal 2" xfId="8" xr:uid="{5DF00F14-1C90-48A5-8985-A276DADD63BF}"/>
    <cellStyle name="Normal 2 2 2" xfId="5" xr:uid="{4DCD3990-6142-434E-8BAD-9FDAE8886C26}"/>
    <cellStyle name="Percent" xfId="2" builtinId="5"/>
    <cellStyle name="Percent 2" xfId="9" xr:uid="{6EAA4605-E6D1-4663-864C-B933635DA234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'Sharpe Ratio Table'!$E$5</c:f>
              <c:strCache>
                <c:ptCount val="1"/>
                <c:pt idx="0">
                  <c:v>Sharpe Ratio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'Sharpe Ratio Table'!$D$6:$D$18</c:f>
              <c:numCache>
                <c:formatCode>0.0%</c:formatCode>
                <c:ptCount val="13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</c:numCache>
            </c:numRef>
          </c:xVal>
          <c:yVal>
            <c:numRef>
              <c:f>'Sharpe Ratio Table'!$E$6:$E$18</c:f>
              <c:numCache>
                <c:formatCode>0.0</c:formatCode>
                <c:ptCount val="13"/>
                <c:pt idx="0">
                  <c:v>70</c:v>
                </c:pt>
                <c:pt idx="1">
                  <c:v>7.0000000000000009</c:v>
                </c:pt>
                <c:pt idx="2">
                  <c:v>3.5000000000000004</c:v>
                </c:pt>
                <c:pt idx="3">
                  <c:v>2.3333333333333335</c:v>
                </c:pt>
                <c:pt idx="4">
                  <c:v>1.7500000000000002</c:v>
                </c:pt>
                <c:pt idx="5">
                  <c:v>1.4000000000000001</c:v>
                </c:pt>
                <c:pt idx="6">
                  <c:v>1.1666666666666667</c:v>
                </c:pt>
                <c:pt idx="7">
                  <c:v>1</c:v>
                </c:pt>
                <c:pt idx="8">
                  <c:v>0.87500000000000011</c:v>
                </c:pt>
                <c:pt idx="9">
                  <c:v>0.7777777777777779</c:v>
                </c:pt>
                <c:pt idx="10">
                  <c:v>0.70000000000000018</c:v>
                </c:pt>
                <c:pt idx="11">
                  <c:v>0.63636363636363646</c:v>
                </c:pt>
                <c:pt idx="12">
                  <c:v>0.58333333333333348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C-4BF6-8B91-DBDDF6ED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77960"/>
        <c:axId val="450178616"/>
      </c:scatterChart>
      <c:valAx>
        <c:axId val="45017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Standard Deviation of Return</a:t>
                </a:r>
              </a:p>
            </c:rich>
          </c:tx>
          <c:layout>
            <c:manualLayout>
              <c:xMode val="edge"/>
              <c:yMode val="edge"/>
              <c:x val="0.37621699841268319"/>
              <c:y val="0.91691460055096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0178616"/>
        <c:crosses val="autoZero"/>
        <c:crossBetween val="midCat"/>
      </c:valAx>
      <c:valAx>
        <c:axId val="450178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Sharpe Ratio</a:t>
                </a:r>
              </a:p>
            </c:rich>
          </c:tx>
          <c:layout>
            <c:manualLayout>
              <c:xMode val="edge"/>
              <c:yMode val="edge"/>
              <c:x val="8.2559326107875461E-3"/>
              <c:y val="0.36351546965720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017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89191A-92AF-4A40-8E94-822D892DE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EBE20F-493C-4039-AC18-0C5B8681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89357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8977-7FC7-4979-A63F-CF24F3A3F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155787</xdr:colOff>
      <xdr:row>0</xdr:row>
      <xdr:rowOff>138540</xdr:rowOff>
    </xdr:from>
    <xdr:to>
      <xdr:col>6</xdr:col>
      <xdr:colOff>785604</xdr:colOff>
      <xdr:row>0</xdr:row>
      <xdr:rowOff>601212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F09E5C-ECB4-47BB-9ECC-2FF2EABA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927" y="138540"/>
          <a:ext cx="170804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307339</xdr:colOff>
      <xdr:row>19</xdr:row>
      <xdr:rowOff>16509</xdr:rowOff>
    </xdr:from>
    <xdr:to>
      <xdr:col>7</xdr:col>
      <xdr:colOff>147320</xdr:colOff>
      <xdr:row>35</xdr:row>
      <xdr:rowOff>122554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EBAD9-9CDF-421F-A10E-2A0F5DEE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615137</xdr:colOff>
      <xdr:row>1</xdr:row>
      <xdr:rowOff>53458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12C0E5-7464-4709-821F-96A06D88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696807</xdr:colOff>
      <xdr:row>0</xdr:row>
      <xdr:rowOff>149970</xdr:rowOff>
    </xdr:from>
    <xdr:to>
      <xdr:col>6</xdr:col>
      <xdr:colOff>553194</xdr:colOff>
      <xdr:row>0</xdr:row>
      <xdr:rowOff>612642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993B74-62A3-45D8-BE7C-8F156478D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240" y="149970"/>
          <a:ext cx="171058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Sharpe-Ratio-Table.xlsx" TargetMode="External"/><Relationship Id="rId1" Type="http://schemas.openxmlformats.org/officeDocument/2006/relationships/externalLinkPath" Target="Sharpe-Ratio-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Sharpe Ratio Table"/>
    </sheetNames>
    <sheetDataSet>
      <sheetData sheetId="0" refreshError="1"/>
      <sheetData sheetId="1">
        <row r="4">
          <cell r="E4" t="str">
            <v>Sharpe Ratio</v>
          </cell>
        </row>
        <row r="5">
          <cell r="D5">
            <v>1E-3</v>
          </cell>
          <cell r="E5">
            <v>70</v>
          </cell>
        </row>
        <row r="6">
          <cell r="D6">
            <v>0.01</v>
          </cell>
          <cell r="E6">
            <v>7.0000000000000009</v>
          </cell>
        </row>
        <row r="7">
          <cell r="D7">
            <v>0.02</v>
          </cell>
          <cell r="E7">
            <v>3.5000000000000004</v>
          </cell>
        </row>
        <row r="8">
          <cell r="D8">
            <v>0.03</v>
          </cell>
          <cell r="E8">
            <v>2.3333333333333335</v>
          </cell>
        </row>
        <row r="9">
          <cell r="D9">
            <v>0.04</v>
          </cell>
          <cell r="E9">
            <v>1.7500000000000002</v>
          </cell>
        </row>
        <row r="10">
          <cell r="D10">
            <v>0.05</v>
          </cell>
          <cell r="E10">
            <v>1.4000000000000001</v>
          </cell>
        </row>
        <row r="11">
          <cell r="D11">
            <v>6.0000000000000005E-2</v>
          </cell>
          <cell r="E11">
            <v>1.1666666666666667</v>
          </cell>
        </row>
        <row r="12">
          <cell r="D12">
            <v>7.0000000000000007E-2</v>
          </cell>
          <cell r="E12">
            <v>1</v>
          </cell>
        </row>
        <row r="13">
          <cell r="D13">
            <v>0.08</v>
          </cell>
          <cell r="E13">
            <v>0.87500000000000011</v>
          </cell>
        </row>
        <row r="14">
          <cell r="D14">
            <v>0.09</v>
          </cell>
          <cell r="E14">
            <v>0.7777777777777779</v>
          </cell>
        </row>
        <row r="15">
          <cell r="D15">
            <v>9.9999999999999992E-2</v>
          </cell>
          <cell r="E15">
            <v>0.70000000000000018</v>
          </cell>
        </row>
        <row r="16">
          <cell r="D16">
            <v>0.10999999999999999</v>
          </cell>
          <cell r="E16">
            <v>0.63636363636363646</v>
          </cell>
        </row>
        <row r="17">
          <cell r="D17">
            <v>0.11999999999999998</v>
          </cell>
          <cell r="E17">
            <v>0.58333333333333348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B67E-DC33-4A70-85CE-45FA8CBD4B25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6" customWidth="1"/>
    <col min="2" max="2" width="4.83984375" style="16" customWidth="1"/>
    <col min="3" max="3" width="36.68359375" style="16" customWidth="1"/>
    <col min="4" max="11" width="10.68359375" style="16" customWidth="1"/>
    <col min="12" max="12" width="36.68359375" style="16" customWidth="1"/>
    <col min="13" max="13" width="4.83984375" style="16" customWidth="1"/>
    <col min="14" max="16384" width="8.83984375" style="16"/>
  </cols>
  <sheetData>
    <row r="1" spans="1:13" ht="19.5" customHeight="1" thickBot="1" x14ac:dyDescent="0.8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9.5" customHeight="1" thickTop="1" x14ac:dyDescent="0.75">
      <c r="A2" s="26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</row>
    <row r="3" spans="1:13" ht="19.5" customHeight="1" x14ac:dyDescent="0.75">
      <c r="A3" s="26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</row>
    <row r="4" spans="1:13" ht="19.5" customHeight="1" x14ac:dyDescent="0.75">
      <c r="A4" s="26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</row>
    <row r="5" spans="1:13" ht="19.5" customHeight="1" x14ac:dyDescent="0.75">
      <c r="A5" s="26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</row>
    <row r="6" spans="1:13" ht="19.5" customHeight="1" x14ac:dyDescent="0.75">
      <c r="A6" s="2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1:13" ht="19.5" customHeight="1" x14ac:dyDescent="0.75">
      <c r="A7" s="26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1:13" ht="19.5" customHeight="1" x14ac:dyDescent="0.75">
      <c r="A8" s="26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</row>
    <row r="9" spans="1:13" ht="19.5" customHeight="1" x14ac:dyDescent="0.75">
      <c r="A9" s="26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1:13" ht="19.5" customHeight="1" x14ac:dyDescent="0.75">
      <c r="A10" s="26"/>
      <c r="B10" s="33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34"/>
    </row>
    <row r="11" spans="1:13" ht="28.5" customHeight="1" x14ac:dyDescent="1.3">
      <c r="A11" s="26"/>
      <c r="B11" s="33"/>
      <c r="C11" s="35" t="s">
        <v>24</v>
      </c>
      <c r="D11" s="26"/>
      <c r="E11" s="26"/>
      <c r="F11" s="26"/>
      <c r="G11" s="26"/>
      <c r="H11" s="26"/>
      <c r="I11" s="26"/>
      <c r="J11" s="26"/>
      <c r="K11" s="26"/>
      <c r="L11" s="36" t="s">
        <v>18</v>
      </c>
      <c r="M11" s="34"/>
    </row>
    <row r="12" spans="1:13" ht="19.5" customHeight="1" x14ac:dyDescent="0.75">
      <c r="A12" s="26"/>
      <c r="B12" s="33"/>
      <c r="C12" s="37"/>
      <c r="D12" s="26"/>
      <c r="E12" s="26"/>
      <c r="F12" s="26"/>
      <c r="G12" s="26"/>
      <c r="H12" s="26"/>
      <c r="I12" s="26"/>
      <c r="J12" s="26"/>
      <c r="K12" s="38"/>
      <c r="L12" s="26"/>
      <c r="M12" s="34"/>
    </row>
    <row r="13" spans="1:13" ht="19.5" customHeight="1" x14ac:dyDescent="0.9">
      <c r="A13" s="26"/>
      <c r="B13" s="33"/>
      <c r="C13" s="39" t="s">
        <v>25</v>
      </c>
      <c r="D13" s="40"/>
      <c r="E13" s="40"/>
      <c r="F13" s="40"/>
      <c r="G13" s="40"/>
      <c r="H13" s="40"/>
      <c r="I13" s="40"/>
      <c r="J13" s="40"/>
      <c r="K13" s="40"/>
      <c r="L13" s="40"/>
      <c r="M13" s="34"/>
    </row>
    <row r="14" spans="1:13" ht="19.5" customHeight="1" x14ac:dyDescent="0.75">
      <c r="A14" s="26"/>
      <c r="B14" s="33"/>
      <c r="C14" s="26"/>
      <c r="D14" s="40"/>
      <c r="E14" s="40"/>
      <c r="F14" s="40"/>
      <c r="G14" s="40"/>
      <c r="H14" s="40"/>
      <c r="I14" s="40"/>
      <c r="J14" s="40"/>
      <c r="K14" s="40"/>
      <c r="L14" s="40"/>
      <c r="M14" s="34"/>
    </row>
    <row r="15" spans="1:13" ht="19.5" customHeight="1" x14ac:dyDescent="0.8">
      <c r="A15" s="26"/>
      <c r="B15" s="33"/>
      <c r="C15" s="41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34"/>
    </row>
    <row r="16" spans="1:13" ht="19.5" customHeight="1" x14ac:dyDescent="0.8">
      <c r="A16" s="26"/>
      <c r="B16" s="33"/>
      <c r="C16" s="41" t="s">
        <v>19</v>
      </c>
      <c r="D16" s="40"/>
      <c r="E16" s="40"/>
      <c r="F16" s="40"/>
      <c r="G16" s="40"/>
      <c r="H16" s="40"/>
      <c r="I16" s="40"/>
      <c r="J16" s="40"/>
      <c r="K16" s="40"/>
      <c r="L16" s="40"/>
      <c r="M16" s="34"/>
    </row>
    <row r="17" spans="1:13" ht="19.5" customHeight="1" x14ac:dyDescent="0.8">
      <c r="A17" s="26"/>
      <c r="B17" s="33"/>
      <c r="C17" s="42"/>
      <c r="D17" s="40"/>
      <c r="E17" s="40"/>
      <c r="F17" s="40"/>
      <c r="G17" s="40"/>
      <c r="H17" s="40"/>
      <c r="I17" s="40"/>
      <c r="J17" s="40"/>
      <c r="K17" s="40"/>
      <c r="L17" s="40"/>
      <c r="M17" s="34"/>
    </row>
    <row r="18" spans="1:13" ht="19.5" customHeight="1" x14ac:dyDescent="0.8">
      <c r="A18" s="26"/>
      <c r="B18" s="33"/>
      <c r="C18" s="42"/>
      <c r="D18" s="40"/>
      <c r="E18" s="40"/>
      <c r="F18" s="40"/>
      <c r="G18" s="40"/>
      <c r="H18" s="40"/>
      <c r="I18" s="40"/>
      <c r="J18" s="40"/>
      <c r="K18" s="40"/>
      <c r="L18" s="40"/>
      <c r="M18" s="34"/>
    </row>
    <row r="19" spans="1:13" ht="19.5" customHeight="1" x14ac:dyDescent="0.8">
      <c r="A19" s="26"/>
      <c r="B19" s="33"/>
      <c r="C19" s="42"/>
      <c r="D19" s="40"/>
      <c r="E19" s="40"/>
      <c r="F19" s="40"/>
      <c r="G19" s="40"/>
      <c r="H19" s="40"/>
      <c r="I19" s="40"/>
      <c r="J19" s="40"/>
      <c r="K19" s="40"/>
      <c r="L19" s="40"/>
      <c r="M19" s="34"/>
    </row>
    <row r="20" spans="1:13" ht="19.5" customHeight="1" x14ac:dyDescent="0.8">
      <c r="A20" s="26"/>
      <c r="B20" s="33"/>
      <c r="C20" s="42"/>
      <c r="D20" s="40"/>
      <c r="E20" s="40"/>
      <c r="F20" s="40"/>
      <c r="G20" s="40"/>
      <c r="H20" s="40"/>
      <c r="I20" s="40"/>
      <c r="J20" s="40"/>
      <c r="K20" s="40"/>
      <c r="L20" s="40"/>
      <c r="M20" s="34"/>
    </row>
    <row r="21" spans="1:13" ht="19.5" customHeight="1" x14ac:dyDescent="0.75">
      <c r="A21" s="26"/>
      <c r="B21" s="33"/>
      <c r="C21" s="43"/>
      <c r="D21" s="40"/>
      <c r="E21" s="40"/>
      <c r="F21" s="40"/>
      <c r="G21" s="40"/>
      <c r="H21" s="40"/>
      <c r="I21" s="40"/>
      <c r="J21" s="40"/>
      <c r="K21" s="40"/>
      <c r="L21" s="40"/>
      <c r="M21" s="34"/>
    </row>
    <row r="22" spans="1:13" ht="19.5" customHeight="1" x14ac:dyDescent="0.75">
      <c r="A22" s="26"/>
      <c r="B22" s="33"/>
      <c r="C22" s="43"/>
      <c r="D22" s="40"/>
      <c r="E22" s="40"/>
      <c r="F22" s="40"/>
      <c r="G22" s="40"/>
      <c r="H22" s="40"/>
      <c r="I22" s="40"/>
      <c r="J22" s="40"/>
      <c r="K22" s="40"/>
      <c r="L22" s="40"/>
      <c r="M22" s="34"/>
    </row>
    <row r="23" spans="1:13" ht="19.5" customHeight="1" x14ac:dyDescent="0.75">
      <c r="A23" s="26"/>
      <c r="B23" s="33"/>
      <c r="C23" s="43"/>
      <c r="D23" s="40"/>
      <c r="E23" s="40"/>
      <c r="F23" s="40"/>
      <c r="G23" s="40"/>
      <c r="H23" s="40"/>
      <c r="I23" s="40"/>
      <c r="J23" s="40"/>
      <c r="K23" s="40"/>
      <c r="L23" s="40"/>
      <c r="M23" s="34"/>
    </row>
    <row r="24" spans="1:13" ht="19.5" customHeight="1" x14ac:dyDescent="0.75">
      <c r="A24" s="26"/>
      <c r="B24" s="33"/>
      <c r="C24" s="43"/>
      <c r="D24" s="40"/>
      <c r="E24" s="40"/>
      <c r="F24" s="40"/>
      <c r="G24" s="40"/>
      <c r="H24" s="40"/>
      <c r="I24" s="40"/>
      <c r="J24" s="40"/>
      <c r="K24" s="40"/>
      <c r="L24" s="40"/>
      <c r="M24" s="34"/>
    </row>
    <row r="25" spans="1:13" ht="19.5" customHeight="1" x14ac:dyDescent="0.75">
      <c r="A25" s="26"/>
      <c r="B25" s="33"/>
      <c r="C25" s="43"/>
      <c r="D25" s="40"/>
      <c r="E25" s="40"/>
      <c r="F25" s="40"/>
      <c r="G25" s="40"/>
      <c r="H25" s="40"/>
      <c r="I25" s="40"/>
      <c r="J25" s="40"/>
      <c r="K25" s="40"/>
      <c r="L25" s="40"/>
      <c r="M25" s="34"/>
    </row>
    <row r="26" spans="1:13" ht="19.5" customHeight="1" x14ac:dyDescent="0.8">
      <c r="A26" s="26"/>
      <c r="B26" s="33"/>
      <c r="C26" s="44"/>
      <c r="D26" s="40"/>
      <c r="E26" s="40"/>
      <c r="F26" s="40"/>
      <c r="G26" s="40"/>
      <c r="H26" s="40"/>
      <c r="I26" s="40"/>
      <c r="J26" s="40"/>
      <c r="K26" s="40"/>
      <c r="L26" s="40"/>
      <c r="M26" s="34"/>
    </row>
    <row r="27" spans="1:13" ht="19.5" customHeight="1" x14ac:dyDescent="0.8">
      <c r="A27" s="26"/>
      <c r="B27" s="33"/>
      <c r="C27" s="44"/>
      <c r="D27" s="40"/>
      <c r="E27" s="40"/>
      <c r="F27" s="40"/>
      <c r="G27" s="40"/>
      <c r="H27" s="40"/>
      <c r="I27" s="40"/>
      <c r="J27" s="40"/>
      <c r="K27" s="40"/>
      <c r="L27" s="40"/>
      <c r="M27" s="34"/>
    </row>
    <row r="28" spans="1:13" ht="19.5" customHeight="1" x14ac:dyDescent="0.75">
      <c r="A28" s="26"/>
      <c r="B28" s="33"/>
      <c r="C28" s="45"/>
      <c r="D28" s="40"/>
      <c r="E28" s="40"/>
      <c r="F28" s="40"/>
      <c r="G28" s="40"/>
      <c r="H28" s="40"/>
      <c r="I28" s="40"/>
      <c r="J28" s="40"/>
      <c r="K28" s="40"/>
      <c r="L28" s="40"/>
      <c r="M28" s="34"/>
    </row>
    <row r="29" spans="1:13" ht="19.5" customHeight="1" x14ac:dyDescent="0.75">
      <c r="A29" s="26"/>
      <c r="B29" s="33"/>
      <c r="C29" s="46"/>
      <c r="D29" s="40"/>
      <c r="E29" s="40"/>
      <c r="F29" s="40"/>
      <c r="G29" s="40"/>
      <c r="H29" s="40"/>
      <c r="I29" s="40"/>
      <c r="J29" s="40"/>
      <c r="K29" s="40"/>
      <c r="L29" s="40"/>
      <c r="M29" s="34"/>
    </row>
    <row r="30" spans="1:13" ht="19.5" customHeight="1" x14ac:dyDescent="0.75">
      <c r="A30" s="26"/>
      <c r="B30" s="33"/>
      <c r="C30" s="46"/>
      <c r="D30" s="40"/>
      <c r="E30" s="40"/>
      <c r="F30" s="40"/>
      <c r="G30" s="40"/>
      <c r="H30" s="40"/>
      <c r="I30" s="40"/>
      <c r="J30" s="40"/>
      <c r="K30" s="40"/>
      <c r="L30" s="40"/>
      <c r="M30" s="34"/>
    </row>
    <row r="31" spans="1:13" ht="19.5" customHeight="1" x14ac:dyDescent="0.8">
      <c r="A31" s="26"/>
      <c r="B31" s="33"/>
      <c r="C31" s="47" t="s">
        <v>26</v>
      </c>
      <c r="D31" s="48"/>
      <c r="E31" s="48"/>
      <c r="F31" s="48"/>
      <c r="G31" s="48"/>
      <c r="H31" s="48"/>
      <c r="I31" s="48"/>
      <c r="J31" s="48"/>
      <c r="K31" s="48"/>
      <c r="L31" s="48"/>
      <c r="M31" s="34"/>
    </row>
    <row r="32" spans="1:13" ht="19.5" customHeight="1" x14ac:dyDescent="0.75">
      <c r="A32" s="26"/>
      <c r="B32" s="33"/>
      <c r="C32" s="49" t="s">
        <v>27</v>
      </c>
      <c r="D32" s="50"/>
      <c r="E32" s="50"/>
      <c r="F32" s="50"/>
      <c r="G32" s="50"/>
      <c r="H32" s="50"/>
      <c r="I32" s="50"/>
      <c r="J32" s="50"/>
      <c r="K32" s="50"/>
      <c r="L32" s="50"/>
      <c r="M32" s="34"/>
    </row>
    <row r="33" spans="1:13" ht="19.5" customHeight="1" x14ac:dyDescent="0.75">
      <c r="A33" s="26"/>
      <c r="B33" s="33"/>
      <c r="C33" s="49" t="s">
        <v>28</v>
      </c>
      <c r="D33" s="50"/>
      <c r="E33" s="50"/>
      <c r="F33" s="50"/>
      <c r="G33" s="50"/>
      <c r="H33" s="50"/>
      <c r="I33" s="50"/>
      <c r="J33" s="50"/>
      <c r="K33" s="50"/>
      <c r="L33" s="50"/>
      <c r="M33" s="34"/>
    </row>
    <row r="34" spans="1:13" ht="19.5" customHeight="1" x14ac:dyDescent="0.75">
      <c r="A34" s="26"/>
      <c r="B34" s="33"/>
      <c r="C34" s="49" t="s">
        <v>29</v>
      </c>
      <c r="D34" s="50"/>
      <c r="E34" s="50"/>
      <c r="F34" s="50"/>
      <c r="G34" s="50"/>
      <c r="H34" s="50"/>
      <c r="I34" s="50"/>
      <c r="J34" s="50"/>
      <c r="K34" s="50"/>
      <c r="L34" s="50"/>
      <c r="M34" s="34"/>
    </row>
    <row r="35" spans="1:13" ht="19.5" customHeight="1" x14ac:dyDescent="0.75">
      <c r="A35" s="26"/>
      <c r="B35" s="33"/>
      <c r="C35" s="49" t="s">
        <v>30</v>
      </c>
      <c r="D35" s="50"/>
      <c r="E35" s="50"/>
      <c r="F35" s="50"/>
      <c r="G35" s="50"/>
      <c r="H35" s="50"/>
      <c r="I35" s="50"/>
      <c r="J35" s="50"/>
      <c r="K35" s="50"/>
      <c r="L35" s="50"/>
      <c r="M35" s="34"/>
    </row>
    <row r="36" spans="1:13" ht="19.5" customHeight="1" x14ac:dyDescent="0.75">
      <c r="A36" s="26"/>
      <c r="B36" s="33"/>
      <c r="C36" s="49" t="s">
        <v>31</v>
      </c>
      <c r="D36" s="50"/>
      <c r="E36" s="50"/>
      <c r="F36" s="50"/>
      <c r="G36" s="50"/>
      <c r="H36" s="50"/>
      <c r="I36" s="50"/>
      <c r="J36" s="50"/>
      <c r="K36" s="50"/>
      <c r="L36" s="50"/>
      <c r="M36" s="34"/>
    </row>
    <row r="37" spans="1:13" ht="19.5" customHeight="1" x14ac:dyDescent="0.75">
      <c r="A37" s="26"/>
      <c r="B37" s="33"/>
      <c r="C37" s="49"/>
      <c r="D37" s="50"/>
      <c r="E37" s="50"/>
      <c r="F37" s="50"/>
      <c r="G37" s="50"/>
      <c r="H37" s="50"/>
      <c r="I37" s="50"/>
      <c r="J37" s="50"/>
      <c r="K37" s="50"/>
      <c r="L37" s="50"/>
      <c r="M37" s="34"/>
    </row>
    <row r="38" spans="1:13" ht="19.5" customHeight="1" x14ac:dyDescent="0.75">
      <c r="A38" s="26"/>
      <c r="B38" s="33"/>
      <c r="C38" s="49" t="s">
        <v>17</v>
      </c>
      <c r="D38" s="50"/>
      <c r="E38" s="50"/>
      <c r="F38" s="50"/>
      <c r="G38" s="50"/>
      <c r="H38" s="50"/>
      <c r="I38" s="50"/>
      <c r="J38" s="50"/>
      <c r="K38" s="50"/>
      <c r="L38" s="50"/>
      <c r="M38" s="34"/>
    </row>
    <row r="39" spans="1:13" ht="19.5" customHeight="1" thickBot="1" x14ac:dyDescent="0.8">
      <c r="A39" s="26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 t="s">
        <v>32</v>
      </c>
    </row>
    <row r="40" spans="1:13" ht="19.5" customHeight="1" thickTop="1" x14ac:dyDescent="0.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</sheetData>
  <hyperlinks>
    <hyperlink ref="C38" r:id="rId1" xr:uid="{B4B90BD3-E53D-4BBF-A14C-203518430796}"/>
    <hyperlink ref="C15" location="'Sharpe Ratio Calculator'!A1" tooltip="Sharpe Ratio Calculator" display="Sharpe Ratio Calculator" xr:uid="{D99EEA4F-92C4-41FC-96A8-42F494500ED1}"/>
    <hyperlink ref="C16" location="'Sharpe Ratio Table'!A1" tooltip="Sharpe Ratio Table" display="Sharpe Ratio Table" xr:uid="{ED214ADD-18D7-44A9-A5C3-1EF38F94BB2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1"/>
  <sheetViews>
    <sheetView showGridLines="0" zoomScaleNormal="100" workbookViewId="0">
      <pane ySplit="1" topLeftCell="A2" activePane="bottomLeft" state="frozen"/>
      <selection pane="bottomLeft"/>
    </sheetView>
  </sheetViews>
  <sheetFormatPr defaultColWidth="8.89453125" defaultRowHeight="14.4" x14ac:dyDescent="0.65"/>
  <cols>
    <col min="1" max="1" width="6" style="55" customWidth="1"/>
    <col min="2" max="4" width="12.41796875" style="55" customWidth="1"/>
    <col min="5" max="5" width="14.3125" style="55" bestFit="1" customWidth="1"/>
    <col min="6" max="7" width="14.89453125" style="55" customWidth="1"/>
    <col min="8" max="8" width="3.89453125" style="55" customWidth="1"/>
    <col min="9" max="14" width="8.89453125" style="55"/>
    <col min="15" max="15" width="5.41796875" style="55" customWidth="1"/>
    <col min="16" max="16384" width="8.89453125" style="55"/>
  </cols>
  <sheetData>
    <row r="1" spans="1:16" s="22" customFormat="1" ht="55" customHeight="1" x14ac:dyDescent="0.8">
      <c r="B1" s="6"/>
      <c r="C1" s="7"/>
      <c r="D1" s="7"/>
      <c r="E1" s="24"/>
      <c r="F1" s="24"/>
      <c r="G1" s="24"/>
    </row>
    <row r="2" spans="1:16" customFormat="1" ht="17.100000000000001" customHeight="1" x14ac:dyDescent="0.55000000000000004"/>
    <row r="3" spans="1:16" s="1" customFormat="1" ht="20.399999999999999" customHeight="1" x14ac:dyDescent="0.65">
      <c r="A3"/>
      <c r="B3" s="25" t="s">
        <v>15</v>
      </c>
      <c r="C3" s="25"/>
      <c r="D3" s="25"/>
      <c r="E3" s="25"/>
      <c r="F3" s="25"/>
      <c r="G3" s="25"/>
    </row>
    <row r="4" spans="1:16" x14ac:dyDescent="0.65">
      <c r="P4" s="2"/>
    </row>
    <row r="5" spans="1:16" x14ac:dyDescent="0.65">
      <c r="G5" s="70" t="s">
        <v>35</v>
      </c>
      <c r="P5" s="2"/>
    </row>
    <row r="6" spans="1:16" ht="14.4" customHeight="1" x14ac:dyDescent="0.65">
      <c r="B6" s="12" t="s">
        <v>3</v>
      </c>
      <c r="C6" s="13" t="s">
        <v>4</v>
      </c>
      <c r="D6" s="13" t="s">
        <v>5</v>
      </c>
      <c r="E6" s="13" t="s">
        <v>6</v>
      </c>
      <c r="G6" s="71" t="s">
        <v>36</v>
      </c>
      <c r="P6" s="2"/>
    </row>
    <row r="7" spans="1:16" x14ac:dyDescent="0.65">
      <c r="B7" s="54">
        <v>1</v>
      </c>
      <c r="C7" s="63">
        <v>0.2</v>
      </c>
      <c r="D7" s="63">
        <v>0.03</v>
      </c>
      <c r="E7" s="56">
        <f t="shared" ref="E7:E14" si="0">IF(OR(ISBLANK(C7),ISBLANK(D7))=TRUE,"",C7-D7)</f>
        <v>0.17</v>
      </c>
      <c r="G7" s="72">
        <f>1+C7</f>
        <v>1.2</v>
      </c>
    </row>
    <row r="8" spans="1:16" ht="14.1" customHeight="1" x14ac:dyDescent="0.65">
      <c r="B8" s="57">
        <f>+B7+1</f>
        <v>2</v>
      </c>
      <c r="C8" s="63">
        <v>7.0000000000000007E-2</v>
      </c>
      <c r="D8" s="58">
        <f t="shared" ref="D8:D14" si="1">IF(OR(ISBLANK($D$7),ISBLANK(C8))=TRUE,"",$D$7)</f>
        <v>0.03</v>
      </c>
      <c r="E8" s="56">
        <f t="shared" si="0"/>
        <v>4.0000000000000008E-2</v>
      </c>
      <c r="G8" s="72">
        <f t="shared" ref="G8:G14" si="2">1+C8</f>
        <v>1.07</v>
      </c>
    </row>
    <row r="9" spans="1:16" x14ac:dyDescent="0.65">
      <c r="B9" s="57">
        <f t="shared" ref="B9:B14" si="3">+B8+1</f>
        <v>3</v>
      </c>
      <c r="C9" s="63">
        <v>0.03</v>
      </c>
      <c r="D9" s="58">
        <f t="shared" si="1"/>
        <v>0.03</v>
      </c>
      <c r="E9" s="56">
        <f t="shared" si="0"/>
        <v>0</v>
      </c>
      <c r="G9" s="72">
        <f t="shared" si="2"/>
        <v>1.03</v>
      </c>
      <c r="P9" s="4"/>
    </row>
    <row r="10" spans="1:16" x14ac:dyDescent="0.65">
      <c r="B10" s="57">
        <f t="shared" si="3"/>
        <v>4</v>
      </c>
      <c r="C10" s="63">
        <v>-0.05</v>
      </c>
      <c r="D10" s="58">
        <f t="shared" si="1"/>
        <v>0.03</v>
      </c>
      <c r="E10" s="56">
        <f t="shared" si="0"/>
        <v>-0.08</v>
      </c>
      <c r="G10" s="72">
        <f t="shared" si="2"/>
        <v>0.95</v>
      </c>
    </row>
    <row r="11" spans="1:16" x14ac:dyDescent="0.65">
      <c r="B11" s="57">
        <f t="shared" si="3"/>
        <v>5</v>
      </c>
      <c r="C11" s="63">
        <v>0.18</v>
      </c>
      <c r="D11" s="58">
        <f t="shared" si="1"/>
        <v>0.03</v>
      </c>
      <c r="E11" s="56">
        <f t="shared" si="0"/>
        <v>0.15</v>
      </c>
      <c r="G11" s="72">
        <f t="shared" si="2"/>
        <v>1.18</v>
      </c>
      <c r="P11" s="5"/>
    </row>
    <row r="12" spans="1:16" x14ac:dyDescent="0.65">
      <c r="B12" s="57">
        <f t="shared" si="3"/>
        <v>6</v>
      </c>
      <c r="C12" s="63">
        <v>0.04</v>
      </c>
      <c r="D12" s="58">
        <f t="shared" si="1"/>
        <v>0.03</v>
      </c>
      <c r="E12" s="56">
        <f t="shared" si="0"/>
        <v>1.0000000000000002E-2</v>
      </c>
      <c r="G12" s="72">
        <f t="shared" si="2"/>
        <v>1.04</v>
      </c>
      <c r="P12" s="5"/>
    </row>
    <row r="13" spans="1:16" x14ac:dyDescent="0.65">
      <c r="B13" s="57">
        <f t="shared" si="3"/>
        <v>7</v>
      </c>
      <c r="C13" s="63">
        <v>7.0000000000000007E-2</v>
      </c>
      <c r="D13" s="58">
        <f t="shared" si="1"/>
        <v>0.03</v>
      </c>
      <c r="E13" s="56">
        <f t="shared" si="0"/>
        <v>4.0000000000000008E-2</v>
      </c>
      <c r="G13" s="72">
        <f t="shared" si="2"/>
        <v>1.07</v>
      </c>
    </row>
    <row r="14" spans="1:16" x14ac:dyDescent="0.65">
      <c r="B14" s="57">
        <f t="shared" si="3"/>
        <v>8</v>
      </c>
      <c r="C14" s="63">
        <v>0.09</v>
      </c>
      <c r="D14" s="58">
        <f t="shared" si="1"/>
        <v>0.03</v>
      </c>
      <c r="E14" s="56">
        <f t="shared" si="0"/>
        <v>0.06</v>
      </c>
      <c r="G14" s="73">
        <f t="shared" si="2"/>
        <v>1.0900000000000001</v>
      </c>
    </row>
    <row r="15" spans="1:16" x14ac:dyDescent="0.65">
      <c r="B15" s="57"/>
      <c r="C15" s="15"/>
      <c r="D15" s="58"/>
      <c r="E15" s="56"/>
      <c r="G15" s="9"/>
    </row>
    <row r="17" spans="2:10" ht="14.4" customHeight="1" x14ac:dyDescent="0.65">
      <c r="B17" s="10" t="s">
        <v>16</v>
      </c>
      <c r="C17" s="11"/>
      <c r="D17" s="11"/>
      <c r="E17" s="60"/>
      <c r="F17" s="14" t="s">
        <v>7</v>
      </c>
      <c r="G17" s="14" t="s">
        <v>11</v>
      </c>
    </row>
    <row r="18" spans="2:10" ht="14.4" customHeight="1" x14ac:dyDescent="0.65">
      <c r="E18" s="8"/>
      <c r="F18" s="14" t="s">
        <v>8</v>
      </c>
      <c r="G18" s="14" t="s">
        <v>12</v>
      </c>
    </row>
    <row r="19" spans="2:10" ht="14.4" customHeight="1" x14ac:dyDescent="0.65">
      <c r="F19" s="14" t="s">
        <v>9</v>
      </c>
      <c r="G19" s="14" t="s">
        <v>13</v>
      </c>
    </row>
    <row r="20" spans="2:10" ht="14.4" customHeight="1" x14ac:dyDescent="0.65">
      <c r="F20" s="14" t="s">
        <v>10</v>
      </c>
      <c r="G20" s="14" t="s">
        <v>14</v>
      </c>
    </row>
    <row r="22" spans="2:10" x14ac:dyDescent="0.65">
      <c r="B22" s="57"/>
      <c r="C22" s="15"/>
      <c r="D22" s="58"/>
      <c r="E22" s="56"/>
    </row>
    <row r="23" spans="2:10" ht="14.4" customHeight="1" x14ac:dyDescent="0.65">
      <c r="B23" s="3" t="s">
        <v>37</v>
      </c>
    </row>
    <row r="24" spans="2:10" x14ac:dyDescent="0.65">
      <c r="J24" s="61"/>
    </row>
    <row r="25" spans="2:10" ht="14.4" customHeight="1" x14ac:dyDescent="0.65">
      <c r="B25" s="66" t="s">
        <v>0</v>
      </c>
      <c r="C25" s="64"/>
      <c r="D25" s="64"/>
      <c r="E25" s="65">
        <f>(E26-E27)/E28</f>
        <v>0.57074223855186224</v>
      </c>
      <c r="F25" s="67" t="str">
        <f>IF(E25&lt;1,"Bad",IF(E25&lt;2,"Acceptable",IF(E25&lt;3,"Great","Excellent")))</f>
        <v>Bad</v>
      </c>
    </row>
    <row r="26" spans="2:10" ht="14.4" customHeight="1" x14ac:dyDescent="0.65">
      <c r="B26" s="62" t="s">
        <v>33</v>
      </c>
      <c r="C26" s="62"/>
      <c r="D26" s="62"/>
      <c r="E26" s="56">
        <f>GEOMEAN(G7:G14)-1</f>
        <v>7.6109423405083421E-2</v>
      </c>
      <c r="F26" s="59"/>
    </row>
    <row r="27" spans="2:10" ht="14.4" customHeight="1" x14ac:dyDescent="0.65">
      <c r="B27" s="62" t="s">
        <v>1</v>
      </c>
      <c r="C27" s="62"/>
      <c r="D27" s="62"/>
      <c r="E27" s="56">
        <f>D7</f>
        <v>0.03</v>
      </c>
      <c r="F27" s="59"/>
    </row>
    <row r="28" spans="2:10" ht="14.4" customHeight="1" x14ac:dyDescent="0.65">
      <c r="B28" s="62" t="s">
        <v>2</v>
      </c>
      <c r="C28" s="62"/>
      <c r="D28" s="62"/>
      <c r="E28" s="56">
        <f>_xlfn.STDEV.S(E7:E14)</f>
        <v>8.078852464481398E-2</v>
      </c>
      <c r="F28" s="59"/>
      <c r="G28" s="59"/>
    </row>
    <row r="29" spans="2:10" x14ac:dyDescent="0.65">
      <c r="B29" s="57"/>
      <c r="D29" s="58"/>
      <c r="E29" s="56"/>
    </row>
    <row r="30" spans="2:10" x14ac:dyDescent="0.65">
      <c r="F30" s="69" t="s">
        <v>34</v>
      </c>
    </row>
    <row r="31" spans="2:10" x14ac:dyDescent="0.65">
      <c r="F31" s="68" t="s">
        <v>38</v>
      </c>
    </row>
  </sheetData>
  <mergeCells count="3">
    <mergeCell ref="B26:D26"/>
    <mergeCell ref="B27:D27"/>
    <mergeCell ref="B28:D28"/>
  </mergeCells>
  <printOptions horizontalCentered="1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940D-B4AD-44BB-94E5-58735439C2BD}">
  <sheetPr>
    <pageSetUpPr fitToPage="1"/>
  </sheetPr>
  <dimension ref="A1:Q18"/>
  <sheetViews>
    <sheetView showGridLines="0" zoomScaleNormal="100" zoomScaleSheetLayoutView="9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5.15625" style="22" customWidth="1"/>
    <col min="2" max="5" width="15" style="22" customWidth="1"/>
    <col min="6" max="7" width="10.578125" style="22" customWidth="1"/>
    <col min="8" max="16384" width="8.83984375" style="22"/>
  </cols>
  <sheetData>
    <row r="1" spans="1:17" ht="55" customHeight="1" x14ac:dyDescent="0.8">
      <c r="B1" s="6"/>
      <c r="C1" s="7"/>
      <c r="D1" s="7"/>
      <c r="E1" s="24"/>
      <c r="F1" s="24"/>
      <c r="G1" s="24"/>
    </row>
    <row r="2" spans="1:17" customFormat="1" x14ac:dyDescent="0.55000000000000004"/>
    <row r="3" spans="1:17" s="17" customFormat="1" ht="20.399999999999999" x14ac:dyDescent="0.8">
      <c r="A3"/>
      <c r="B3" s="25" t="s">
        <v>19</v>
      </c>
      <c r="C3" s="25"/>
      <c r="D3" s="25"/>
      <c r="E3" s="25"/>
      <c r="F3" s="25"/>
      <c r="G3" s="25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s="17" customFormat="1" ht="14.1" x14ac:dyDescent="0.5"/>
    <row r="5" spans="1:17" x14ac:dyDescent="0.65">
      <c r="B5" s="18" t="s">
        <v>20</v>
      </c>
      <c r="C5" s="18" t="s">
        <v>21</v>
      </c>
      <c r="D5" s="18" t="s">
        <v>22</v>
      </c>
      <c r="E5" s="18" t="s">
        <v>23</v>
      </c>
    </row>
    <row r="6" spans="1:17" x14ac:dyDescent="0.65">
      <c r="B6" s="20">
        <v>0.1</v>
      </c>
      <c r="C6" s="20">
        <v>0.03</v>
      </c>
      <c r="D6" s="21">
        <v>1E-3</v>
      </c>
      <c r="E6" s="19">
        <f>(B6-C6)/D6</f>
        <v>70</v>
      </c>
    </row>
    <row r="7" spans="1:17" x14ac:dyDescent="0.65">
      <c r="B7" s="20">
        <v>0.1</v>
      </c>
      <c r="C7" s="20">
        <v>0.03</v>
      </c>
      <c r="D7" s="21">
        <v>0.01</v>
      </c>
      <c r="E7" s="19">
        <f t="shared" ref="E7:E18" si="0">(B7-C7)/D7</f>
        <v>7.0000000000000009</v>
      </c>
    </row>
    <row r="8" spans="1:17" x14ac:dyDescent="0.65">
      <c r="B8" s="20">
        <v>0.1</v>
      </c>
      <c r="C8" s="20">
        <v>0.03</v>
      </c>
      <c r="D8" s="21">
        <v>0.02</v>
      </c>
      <c r="E8" s="19">
        <f t="shared" si="0"/>
        <v>3.5000000000000004</v>
      </c>
    </row>
    <row r="9" spans="1:17" x14ac:dyDescent="0.65">
      <c r="B9" s="20">
        <v>0.1</v>
      </c>
      <c r="C9" s="20">
        <v>0.03</v>
      </c>
      <c r="D9" s="21">
        <v>0.03</v>
      </c>
      <c r="E9" s="19">
        <f t="shared" si="0"/>
        <v>2.3333333333333335</v>
      </c>
    </row>
    <row r="10" spans="1:17" x14ac:dyDescent="0.65">
      <c r="B10" s="20">
        <v>0.1</v>
      </c>
      <c r="C10" s="20">
        <v>0.03</v>
      </c>
      <c r="D10" s="21">
        <v>0.04</v>
      </c>
      <c r="E10" s="19">
        <f t="shared" si="0"/>
        <v>1.7500000000000002</v>
      </c>
    </row>
    <row r="11" spans="1:17" x14ac:dyDescent="0.65">
      <c r="B11" s="20">
        <v>0.1</v>
      </c>
      <c r="C11" s="20">
        <v>0.03</v>
      </c>
      <c r="D11" s="21">
        <v>0.05</v>
      </c>
      <c r="E11" s="19">
        <f t="shared" si="0"/>
        <v>1.4000000000000001</v>
      </c>
    </row>
    <row r="12" spans="1:17" x14ac:dyDescent="0.65">
      <c r="B12" s="20">
        <v>0.1</v>
      </c>
      <c r="C12" s="20">
        <v>0.03</v>
      </c>
      <c r="D12" s="21">
        <v>6.0000000000000005E-2</v>
      </c>
      <c r="E12" s="19">
        <f t="shared" si="0"/>
        <v>1.1666666666666667</v>
      </c>
    </row>
    <row r="13" spans="1:17" x14ac:dyDescent="0.65">
      <c r="B13" s="20">
        <v>0.1</v>
      </c>
      <c r="C13" s="20">
        <v>0.03</v>
      </c>
      <c r="D13" s="21">
        <v>7.0000000000000007E-2</v>
      </c>
      <c r="E13" s="19">
        <f t="shared" si="0"/>
        <v>1</v>
      </c>
    </row>
    <row r="14" spans="1:17" x14ac:dyDescent="0.65">
      <c r="B14" s="20">
        <v>0.1</v>
      </c>
      <c r="C14" s="20">
        <v>0.03</v>
      </c>
      <c r="D14" s="21">
        <v>0.08</v>
      </c>
      <c r="E14" s="19">
        <f t="shared" si="0"/>
        <v>0.87500000000000011</v>
      </c>
    </row>
    <row r="15" spans="1:17" x14ac:dyDescent="0.65">
      <c r="B15" s="20">
        <v>0.1</v>
      </c>
      <c r="C15" s="20">
        <v>0.03</v>
      </c>
      <c r="D15" s="21">
        <v>0.09</v>
      </c>
      <c r="E15" s="19">
        <f t="shared" si="0"/>
        <v>0.7777777777777779</v>
      </c>
    </row>
    <row r="16" spans="1:17" x14ac:dyDescent="0.65">
      <c r="B16" s="20">
        <v>0.1</v>
      </c>
      <c r="C16" s="20">
        <v>0.03</v>
      </c>
      <c r="D16" s="21">
        <v>9.9999999999999992E-2</v>
      </c>
      <c r="E16" s="19">
        <f t="shared" si="0"/>
        <v>0.70000000000000018</v>
      </c>
    </row>
    <row r="17" spans="2:5" x14ac:dyDescent="0.65">
      <c r="B17" s="20">
        <v>0.1</v>
      </c>
      <c r="C17" s="20">
        <v>0.03</v>
      </c>
      <c r="D17" s="21">
        <v>0.10999999999999999</v>
      </c>
      <c r="E17" s="19">
        <f t="shared" si="0"/>
        <v>0.63636363636363646</v>
      </c>
    </row>
    <row r="18" spans="2:5" x14ac:dyDescent="0.65">
      <c r="B18" s="20">
        <v>0.1</v>
      </c>
      <c r="C18" s="20">
        <v>0.03</v>
      </c>
      <c r="D18" s="21">
        <v>0.11999999999999998</v>
      </c>
      <c r="E18" s="19">
        <f t="shared" si="0"/>
        <v>0.58333333333333348</v>
      </c>
    </row>
  </sheetData>
  <printOptions horizont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Sharpe Ratio Calculator</vt:lpstr>
      <vt:lpstr>Sharpe Ratio Table</vt:lpstr>
      <vt:lpstr>'Sharpe Ratio Calculator'!Print_Area</vt:lpstr>
      <vt:lpstr>'Sharpe Ratio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2023-04-12T22:33:38Z</cp:lastPrinted>
  <dcterms:created xsi:type="dcterms:W3CDTF">2017-02-23T04:40:01Z</dcterms:created>
  <dcterms:modified xsi:type="dcterms:W3CDTF">2023-04-12T22:33:57Z</dcterms:modified>
</cp:coreProperties>
</file>