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18633C13-EBE8-4A2E-BB4B-20B7463398D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Unlevered Cost of Capital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'Unlevered Cost of Capital'!$B$2:$H$22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G11" i="1"/>
  <c r="H11" i="1" s="1"/>
  <c r="G10" i="1"/>
  <c r="H10" i="1" s="1"/>
  <c r="G9" i="1"/>
  <c r="H9" i="1" s="1"/>
  <c r="G8" i="1"/>
  <c r="H8" i="1" s="1"/>
  <c r="G7" i="1"/>
  <c r="H7" i="1" l="1"/>
  <c r="G12" i="1"/>
  <c r="H12" i="1" l="1"/>
  <c r="C16" i="1" s="1"/>
  <c r="C19" i="1" l="1"/>
</calcChain>
</file>

<file path=xl/sharedStrings.xml><?xml version="1.0" encoding="utf-8"?>
<sst xmlns="http://schemas.openxmlformats.org/spreadsheetml/2006/main" count="32" uniqueCount="31">
  <si>
    <t>Unlevered Cost of Capital Example</t>
  </si>
  <si>
    <t>Unlevered Beta</t>
  </si>
  <si>
    <t>Risk Free Rate</t>
  </si>
  <si>
    <t>Expected Market Return</t>
  </si>
  <si>
    <t>Unlevered Cost of Capital</t>
  </si>
  <si>
    <t>https://corporatefinanceinstitute.com/</t>
  </si>
  <si>
    <t>Equity -&gt; Asset Beta</t>
  </si>
  <si>
    <t>Tax Rate</t>
  </si>
  <si>
    <t>Debt/Equity</t>
  </si>
  <si>
    <t>Stock 1</t>
  </si>
  <si>
    <t>Stock 2</t>
  </si>
  <si>
    <t>Stock 3</t>
  </si>
  <si>
    <t>Stock 4</t>
  </si>
  <si>
    <t>Stock 5</t>
  </si>
  <si>
    <t>Average</t>
  </si>
  <si>
    <t>Strictly Confidential</t>
  </si>
  <si>
    <t>Unlevered Cost of Capital Template</t>
  </si>
  <si>
    <r>
      <t xml:space="preserve">Equity Beta </t>
    </r>
    <r>
      <rPr>
        <b/>
        <vertAlign val="superscript"/>
        <sz val="10"/>
        <color rgb="FF000000"/>
        <rFont val="Open Sans"/>
        <family val="2"/>
      </rPr>
      <t>1</t>
    </r>
  </si>
  <si>
    <r>
      <t xml:space="preserve">Asset Beta </t>
    </r>
    <r>
      <rPr>
        <b/>
        <vertAlign val="superscript"/>
        <sz val="10"/>
        <color rgb="FF000000"/>
        <rFont val="Open Sans"/>
        <family val="2"/>
      </rPr>
      <t>2</t>
    </r>
  </si>
  <si>
    <t>Equity Beta is also known as Levered Beta.</t>
  </si>
  <si>
    <t>Asset Beta is also known as Unlevered Beta.</t>
  </si>
  <si>
    <t>Net Debt ($MM)</t>
  </si>
  <si>
    <t>Equity ($MM)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</si>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</sst>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(#,##0\)_-;_-* &quot;-&quot;_-;_-@_-"/>
    <numFmt numFmtId="165" formatCode="@\⁽\¹\⁾"/>
    <numFmt numFmtId="166" formatCode="@\⁽\²\⁾"/>
    <numFmt numFmtId="167" formatCode="_(#,##0_);\(#,##0\);_(&quot;–&quot;_);_(@_)"/>
    <numFmt numFmtId="168" formatCode="_(#,##0.00_);\(#,##0.00\);_(&quot;–&quot;_);_(@_)"/>
    <numFmt numFmtId="169" formatCode="_(#,##0%_);\(#,##0%\);_(&quot;–&quot;_);_(@_)"/>
    <numFmt numFmtId="170" formatCode="_(#,##0.00%_);\(#,##0.00%\);_(&quot;–&quot;_);_(@_)"/>
    <numFmt numFmtId="171" formatCode="_(#,##0_)_%;\(#,##0\)_%;_(&quot;–&quot;_)_%;_(@_)_%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vertAlign val="superscript"/>
      <sz val="10"/>
      <color rgb="FF000000"/>
      <name val="Open Sans"/>
      <family val="2"/>
    </font>
    <font>
      <i/>
      <sz val="9"/>
      <color theme="1"/>
      <name val="Open Sans"/>
      <family val="2"/>
    </font>
    <font>
      <sz val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67">
    <xf numFmtId="0" fontId="0" fillId="0" borderId="0" xfId="0"/>
    <xf numFmtId="164" fontId="4" fillId="2" borderId="0" xfId="1" applyNumberFormat="1" applyFont="1" applyFill="1"/>
    <xf numFmtId="164" fontId="5" fillId="2" borderId="0" xfId="1" applyNumberFormat="1" applyFont="1" applyFill="1"/>
    <xf numFmtId="164" fontId="5" fillId="2" borderId="0" xfId="1" applyNumberFormat="1" applyFont="1" applyFill="1" applyAlignment="1">
      <alignment horizontal="center"/>
    </xf>
    <xf numFmtId="0" fontId="2" fillId="0" borderId="0" xfId="4"/>
    <xf numFmtId="0" fontId="1" fillId="0" borderId="0" xfId="0" applyFont="1"/>
    <xf numFmtId="164" fontId="5" fillId="0" borderId="0" xfId="1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12" fillId="4" borderId="0" xfId="7" applyFont="1" applyFill="1" applyAlignment="1">
      <alignment vertical="center"/>
    </xf>
    <xf numFmtId="0" fontId="6" fillId="0" borderId="0" xfId="0" applyFont="1"/>
    <xf numFmtId="165" fontId="17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167" fontId="13" fillId="0" borderId="0" xfId="1" applyNumberFormat="1" applyFont="1" applyBorder="1" applyAlignment="1">
      <alignment horizontal="right"/>
    </xf>
    <xf numFmtId="167" fontId="13" fillId="0" borderId="0" xfId="1" applyNumberFormat="1" applyFont="1" applyAlignment="1">
      <alignment horizontal="right"/>
    </xf>
    <xf numFmtId="168" fontId="13" fillId="0" borderId="0" xfId="1" applyNumberFormat="1" applyFont="1" applyBorder="1" applyAlignment="1">
      <alignment horizontal="right"/>
    </xf>
    <xf numFmtId="168" fontId="13" fillId="0" borderId="0" xfId="1" applyNumberFormat="1" applyFont="1" applyAlignment="1">
      <alignment horizontal="right"/>
    </xf>
    <xf numFmtId="169" fontId="13" fillId="0" borderId="0" xfId="3" applyNumberFormat="1" applyFont="1" applyBorder="1" applyAlignment="1">
      <alignment horizontal="right"/>
    </xf>
    <xf numFmtId="169" fontId="13" fillId="0" borderId="0" xfId="3" applyNumberFormat="1" applyFont="1" applyAlignment="1">
      <alignment horizontal="right"/>
    </xf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4" fillId="0" borderId="3" xfId="0" applyFont="1" applyBorder="1"/>
    <xf numFmtId="0" fontId="14" fillId="0" borderId="3" xfId="0" applyFont="1" applyBorder="1" applyAlignment="1">
      <alignment horizontal="right"/>
    </xf>
    <xf numFmtId="169" fontId="1" fillId="0" borderId="0" xfId="3" applyNumberFormat="1" applyFont="1" applyBorder="1" applyAlignment="1">
      <alignment horizontal="right"/>
    </xf>
    <xf numFmtId="169" fontId="1" fillId="0" borderId="0" xfId="3" applyNumberFormat="1" applyFont="1" applyAlignment="1">
      <alignment horizontal="right"/>
    </xf>
    <xf numFmtId="168" fontId="1" fillId="0" borderId="0" xfId="1" applyNumberFormat="1" applyFont="1" applyBorder="1" applyAlignment="1">
      <alignment horizontal="right"/>
    </xf>
    <xf numFmtId="168" fontId="1" fillId="0" borderId="0" xfId="1" applyNumberFormat="1" applyFont="1" applyAlignment="1">
      <alignment horizontal="right"/>
    </xf>
    <xf numFmtId="170" fontId="13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0" fontId="6" fillId="0" borderId="4" xfId="0" applyNumberFormat="1" applyFont="1" applyBorder="1"/>
    <xf numFmtId="0" fontId="18" fillId="0" borderId="0" xfId="0" applyFont="1"/>
    <xf numFmtId="168" fontId="18" fillId="0" borderId="0" xfId="0" applyNumberFormat="1" applyFont="1" applyAlignment="1">
      <alignment horizontal="right"/>
    </xf>
    <xf numFmtId="169" fontId="18" fillId="0" borderId="0" xfId="3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0" fontId="1" fillId="0" borderId="2" xfId="0" applyFont="1" applyBorder="1"/>
    <xf numFmtId="168" fontId="13" fillId="0" borderId="2" xfId="1" applyNumberFormat="1" applyFont="1" applyBorder="1" applyAlignment="1">
      <alignment horizontal="right"/>
    </xf>
    <xf numFmtId="169" fontId="13" fillId="0" borderId="2" xfId="3" applyNumberFormat="1" applyFont="1" applyBorder="1" applyAlignment="1">
      <alignment horizontal="right"/>
    </xf>
    <xf numFmtId="167" fontId="13" fillId="0" borderId="2" xfId="1" applyNumberFormat="1" applyFont="1" applyBorder="1" applyAlignment="1">
      <alignment horizontal="right"/>
    </xf>
    <xf numFmtId="169" fontId="1" fillId="0" borderId="2" xfId="3" applyNumberFormat="1" applyFont="1" applyBorder="1" applyAlignment="1">
      <alignment horizontal="right"/>
    </xf>
    <xf numFmtId="168" fontId="1" fillId="0" borderId="2" xfId="1" applyNumberFormat="1" applyFont="1" applyBorder="1" applyAlignment="1">
      <alignment horizontal="right"/>
    </xf>
    <xf numFmtId="0" fontId="8" fillId="0" borderId="0" xfId="4" applyFont="1"/>
    <xf numFmtId="0" fontId="8" fillId="2" borderId="5" xfId="4" applyFont="1" applyFill="1" applyBorder="1"/>
    <xf numFmtId="0" fontId="8" fillId="2" borderId="6" xfId="4" applyFont="1" applyFill="1" applyBorder="1"/>
    <xf numFmtId="0" fontId="8" fillId="2" borderId="7" xfId="4" applyFont="1" applyFill="1" applyBorder="1"/>
    <xf numFmtId="0" fontId="8" fillId="2" borderId="8" xfId="4" applyFont="1" applyFill="1" applyBorder="1"/>
    <xf numFmtId="0" fontId="8" fillId="2" borderId="0" xfId="4" applyFont="1" applyFill="1"/>
    <xf numFmtId="0" fontId="8" fillId="2" borderId="9" xfId="4" applyFont="1" applyFill="1" applyBorder="1"/>
    <xf numFmtId="0" fontId="8" fillId="0" borderId="8" xfId="4" applyFont="1" applyBorder="1"/>
    <xf numFmtId="0" fontId="8" fillId="0" borderId="9" xfId="4" applyFont="1" applyBorder="1"/>
    <xf numFmtId="0" fontId="19" fillId="0" borderId="0" xfId="4" applyFont="1" applyProtection="1">
      <protection locked="0"/>
    </xf>
    <xf numFmtId="0" fontId="20" fillId="0" borderId="0" xfId="4" applyFont="1" applyAlignment="1">
      <alignment horizontal="right"/>
    </xf>
    <xf numFmtId="0" fontId="8" fillId="0" borderId="0" xfId="4" applyFont="1" applyProtection="1">
      <protection locked="0"/>
    </xf>
    <xf numFmtId="0" fontId="21" fillId="0" borderId="0" xfId="4" applyFont="1"/>
    <xf numFmtId="0" fontId="20" fillId="0" borderId="1" xfId="4" applyFont="1" applyBorder="1" applyProtection="1">
      <protection locked="0"/>
    </xf>
    <xf numFmtId="0" fontId="1" fillId="0" borderId="0" xfId="4" applyFont="1"/>
    <xf numFmtId="171" fontId="22" fillId="0" borderId="0" xfId="6" applyNumberFormat="1" applyFont="1" applyFill="1" applyBorder="1" applyProtection="1">
      <protection locked="0"/>
    </xf>
    <xf numFmtId="171" fontId="23" fillId="0" borderId="0" xfId="5" applyNumberFormat="1" applyFont="1" applyFill="1" applyBorder="1" applyProtection="1">
      <protection locked="0"/>
    </xf>
    <xf numFmtId="0" fontId="24" fillId="0" borderId="0" xfId="5" applyFont="1" applyFill="1" applyBorder="1" applyProtection="1">
      <protection locked="0"/>
    </xf>
    <xf numFmtId="171" fontId="5" fillId="0" borderId="0" xfId="4" applyNumberFormat="1" applyFont="1"/>
    <xf numFmtId="171" fontId="10" fillId="0" borderId="0" xfId="5" applyNumberFormat="1" applyFill="1" applyBorder="1"/>
    <xf numFmtId="0" fontId="1" fillId="0" borderId="0" xfId="5" applyFont="1" applyFill="1" applyBorder="1"/>
    <xf numFmtId="0" fontId="25" fillId="5" borderId="0" xfId="4" applyFont="1" applyFill="1"/>
    <xf numFmtId="0" fontId="1" fillId="5" borderId="0" xfId="4" applyFont="1" applyFill="1"/>
    <xf numFmtId="171" fontId="26" fillId="5" borderId="0" xfId="4" applyNumberFormat="1" applyFont="1" applyFill="1"/>
    <xf numFmtId="0" fontId="9" fillId="5" borderId="0" xfId="4" applyFont="1" applyFill="1"/>
    <xf numFmtId="0" fontId="8" fillId="0" borderId="10" xfId="4" applyFont="1" applyBorder="1"/>
    <xf numFmtId="0" fontId="8" fillId="0" borderId="11" xfId="4" applyFont="1" applyBorder="1"/>
    <xf numFmtId="0" fontId="8" fillId="0" borderId="12" xfId="4" applyFont="1" applyBorder="1"/>
  </cellXfs>
  <cellStyles count="8">
    <cellStyle name="Comma" xfId="1" builtinId="3"/>
    <cellStyle name="Hyperlink" xfId="6" builtinId="8"/>
    <cellStyle name="Hyperlink 2 2" xfId="5" xr:uid="{18BEEA44-2B20-4E3F-B4A3-48C8E4CF342A}"/>
    <cellStyle name="Hyperlink 3" xfId="2" xr:uid="{00000000-0005-0000-0000-000001000000}"/>
    <cellStyle name="Normal" xfId="0" builtinId="0"/>
    <cellStyle name="Normal 2" xfId="7" xr:uid="{583AC730-6D66-46B6-8BC3-1265836F11FD}"/>
    <cellStyle name="Normal 2 2 2" xfId="4" xr:uid="{F605C05B-4F7E-4C4C-93AB-A0CF46568A19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8D882-B10C-424F-AB8D-BE3FFE413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10DED3-6757-4BED-97D6-33111A4AF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96977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1B9B4-75E3-402A-AAE5-1666D88E8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0</xdr:row>
      <xdr:rowOff>160553</xdr:rowOff>
    </xdr:from>
    <xdr:to>
      <xdr:col>7</xdr:col>
      <xdr:colOff>246277</xdr:colOff>
      <xdr:row>0</xdr:row>
      <xdr:rowOff>623225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FB83C2-41A1-4BCE-9D46-B9B025D17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0" y="16055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9EE3-D7A3-43C1-90B0-D47FE3121CB4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9.5" customHeight="1" thickTop="1" x14ac:dyDescent="0.75">
      <c r="A2" s="3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ht="19.5" customHeight="1" x14ac:dyDescent="0.75">
      <c r="A3" s="39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9.5" customHeight="1" x14ac:dyDescent="0.75">
      <c r="A4" s="39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9.5" customHeight="1" x14ac:dyDescent="0.75">
      <c r="A5" s="39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9.5" customHeight="1" x14ac:dyDescent="0.75">
      <c r="A6" s="39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</row>
    <row r="7" spans="1:13" ht="19.5" customHeight="1" x14ac:dyDescent="0.75">
      <c r="A7" s="39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</row>
    <row r="8" spans="1:13" ht="19.5" customHeight="1" x14ac:dyDescent="0.75">
      <c r="A8" s="39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</row>
    <row r="9" spans="1:13" ht="19.5" customHeight="1" x14ac:dyDescent="0.75">
      <c r="A9" s="39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</row>
    <row r="10" spans="1:13" ht="19.5" customHeight="1" x14ac:dyDescent="0.75">
      <c r="A10" s="39"/>
      <c r="B10" s="46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7"/>
    </row>
    <row r="11" spans="1:13" ht="28.5" customHeight="1" x14ac:dyDescent="1.3">
      <c r="A11" s="39"/>
      <c r="B11" s="46"/>
      <c r="C11" s="48" t="s">
        <v>16</v>
      </c>
      <c r="D11" s="39"/>
      <c r="E11" s="39"/>
      <c r="F11" s="39"/>
      <c r="G11" s="39"/>
      <c r="H11" s="39"/>
      <c r="I11" s="39"/>
      <c r="J11" s="39"/>
      <c r="K11" s="39"/>
      <c r="L11" s="49" t="s">
        <v>15</v>
      </c>
      <c r="M11" s="47"/>
    </row>
    <row r="12" spans="1:13" ht="19.5" customHeight="1" x14ac:dyDescent="0.75">
      <c r="A12" s="39"/>
      <c r="B12" s="46"/>
      <c r="C12" s="50"/>
      <c r="D12" s="39"/>
      <c r="E12" s="39"/>
      <c r="F12" s="39"/>
      <c r="G12" s="39"/>
      <c r="H12" s="39"/>
      <c r="I12" s="39"/>
      <c r="J12" s="39"/>
      <c r="K12" s="51"/>
      <c r="L12" s="39"/>
      <c r="M12" s="47"/>
    </row>
    <row r="13" spans="1:13" ht="19.5" customHeight="1" x14ac:dyDescent="0.9">
      <c r="A13" s="39"/>
      <c r="B13" s="46"/>
      <c r="C13" s="52" t="s">
        <v>23</v>
      </c>
      <c r="D13" s="53"/>
      <c r="E13" s="53"/>
      <c r="F13" s="53"/>
      <c r="G13" s="53"/>
      <c r="H13" s="53"/>
      <c r="I13" s="53"/>
      <c r="J13" s="53"/>
      <c r="K13" s="53"/>
      <c r="L13" s="53"/>
      <c r="M13" s="47"/>
    </row>
    <row r="14" spans="1:13" ht="19.5" customHeight="1" x14ac:dyDescent="0.75">
      <c r="A14" s="39"/>
      <c r="B14" s="46"/>
      <c r="C14" s="39"/>
      <c r="D14" s="53"/>
      <c r="E14" s="53"/>
      <c r="F14" s="53"/>
      <c r="G14" s="53"/>
      <c r="H14" s="53"/>
      <c r="I14" s="53"/>
      <c r="J14" s="53"/>
      <c r="K14" s="53"/>
      <c r="L14" s="53"/>
      <c r="M14" s="47"/>
    </row>
    <row r="15" spans="1:13" ht="19.5" customHeight="1" x14ac:dyDescent="0.8">
      <c r="A15" s="39"/>
      <c r="B15" s="46"/>
      <c r="C15" s="54" t="s">
        <v>4</v>
      </c>
      <c r="D15" s="53"/>
      <c r="E15" s="53"/>
      <c r="F15" s="53"/>
      <c r="G15" s="53"/>
      <c r="H15" s="53"/>
      <c r="I15" s="53"/>
      <c r="J15" s="53"/>
      <c r="K15" s="53"/>
      <c r="L15" s="53"/>
      <c r="M15" s="47"/>
    </row>
    <row r="16" spans="1:13" ht="19.5" customHeight="1" x14ac:dyDescent="0.75">
      <c r="A16" s="39"/>
      <c r="B16" s="46"/>
      <c r="C16"/>
      <c r="D16" s="53"/>
      <c r="E16" s="53"/>
      <c r="F16" s="53"/>
      <c r="G16" s="53"/>
      <c r="H16" s="53"/>
      <c r="I16" s="53"/>
      <c r="J16" s="53"/>
      <c r="K16" s="53"/>
      <c r="L16" s="53"/>
      <c r="M16" s="47"/>
    </row>
    <row r="17" spans="1:13" ht="19.5" customHeight="1" x14ac:dyDescent="0.8">
      <c r="A17" s="39"/>
      <c r="B17" s="46"/>
      <c r="C17" s="55"/>
      <c r="D17" s="53"/>
      <c r="E17" s="53"/>
      <c r="F17" s="53"/>
      <c r="G17" s="53"/>
      <c r="H17" s="53"/>
      <c r="I17" s="53"/>
      <c r="J17" s="53"/>
      <c r="K17" s="53"/>
      <c r="L17" s="53"/>
      <c r="M17" s="47"/>
    </row>
    <row r="18" spans="1:13" ht="19.5" customHeight="1" x14ac:dyDescent="0.8">
      <c r="A18" s="39"/>
      <c r="B18" s="46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47"/>
    </row>
    <row r="19" spans="1:13" ht="19.5" customHeight="1" x14ac:dyDescent="0.8">
      <c r="A19" s="39"/>
      <c r="B19" s="46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47"/>
    </row>
    <row r="20" spans="1:13" ht="19.5" customHeight="1" x14ac:dyDescent="0.8">
      <c r="A20" s="39"/>
      <c r="B20" s="46"/>
      <c r="C20" s="55"/>
      <c r="D20" s="53"/>
      <c r="E20" s="53"/>
      <c r="F20" s="53"/>
      <c r="G20" s="53"/>
      <c r="H20" s="53"/>
      <c r="I20" s="53"/>
      <c r="J20" s="53"/>
      <c r="K20" s="53"/>
      <c r="L20" s="53"/>
      <c r="M20" s="47"/>
    </row>
    <row r="21" spans="1:13" ht="19.5" customHeight="1" x14ac:dyDescent="0.75">
      <c r="A21" s="39"/>
      <c r="B21" s="46"/>
      <c r="C21" s="56"/>
      <c r="D21" s="53"/>
      <c r="E21" s="53"/>
      <c r="F21" s="53"/>
      <c r="G21" s="53"/>
      <c r="H21" s="53"/>
      <c r="I21" s="53"/>
      <c r="J21" s="53"/>
      <c r="K21" s="53"/>
      <c r="L21" s="53"/>
      <c r="M21" s="47"/>
    </row>
    <row r="22" spans="1:13" ht="19.5" customHeight="1" x14ac:dyDescent="0.75">
      <c r="A22" s="39"/>
      <c r="B22" s="46"/>
      <c r="C22" s="56"/>
      <c r="D22" s="53"/>
      <c r="E22" s="53"/>
      <c r="F22" s="53"/>
      <c r="G22" s="53"/>
      <c r="H22" s="53"/>
      <c r="I22" s="53"/>
      <c r="J22" s="53"/>
      <c r="K22" s="53"/>
      <c r="L22" s="53"/>
      <c r="M22" s="47"/>
    </row>
    <row r="23" spans="1:13" ht="19.5" customHeight="1" x14ac:dyDescent="0.75">
      <c r="A23" s="39"/>
      <c r="B23" s="46"/>
      <c r="C23" s="56"/>
      <c r="D23" s="53"/>
      <c r="E23" s="53"/>
      <c r="F23" s="53"/>
      <c r="G23" s="53"/>
      <c r="H23" s="53"/>
      <c r="I23" s="53"/>
      <c r="J23" s="53"/>
      <c r="K23" s="53"/>
      <c r="L23" s="53"/>
      <c r="M23" s="47"/>
    </row>
    <row r="24" spans="1:13" ht="19.5" customHeight="1" x14ac:dyDescent="0.75">
      <c r="A24" s="39"/>
      <c r="B24" s="46"/>
      <c r="C24" s="56"/>
      <c r="D24" s="53"/>
      <c r="E24" s="53"/>
      <c r="F24" s="53"/>
      <c r="G24" s="53"/>
      <c r="H24" s="53"/>
      <c r="I24" s="53"/>
      <c r="J24" s="53"/>
      <c r="K24" s="53"/>
      <c r="L24" s="53"/>
      <c r="M24" s="47"/>
    </row>
    <row r="25" spans="1:13" ht="19.5" customHeight="1" x14ac:dyDescent="0.75">
      <c r="A25" s="39"/>
      <c r="B25" s="46"/>
      <c r="C25" s="56"/>
      <c r="D25" s="53"/>
      <c r="E25" s="53"/>
      <c r="F25" s="53"/>
      <c r="G25" s="53"/>
      <c r="H25" s="53"/>
      <c r="I25" s="53"/>
      <c r="J25" s="53"/>
      <c r="K25" s="53"/>
      <c r="L25" s="53"/>
      <c r="M25" s="47"/>
    </row>
    <row r="26" spans="1:13" ht="19.5" customHeight="1" x14ac:dyDescent="0.8">
      <c r="A26" s="39"/>
      <c r="B26" s="46"/>
      <c r="C26" s="57"/>
      <c r="D26" s="53"/>
      <c r="E26" s="53"/>
      <c r="F26" s="53"/>
      <c r="G26" s="53"/>
      <c r="H26" s="53"/>
      <c r="I26" s="53"/>
      <c r="J26" s="53"/>
      <c r="K26" s="53"/>
      <c r="L26" s="53"/>
      <c r="M26" s="47"/>
    </row>
    <row r="27" spans="1:13" ht="19.5" customHeight="1" x14ac:dyDescent="0.8">
      <c r="A27" s="39"/>
      <c r="B27" s="46"/>
      <c r="C27" s="57"/>
      <c r="D27" s="53"/>
      <c r="E27" s="53"/>
      <c r="F27" s="53"/>
      <c r="G27" s="53"/>
      <c r="H27" s="53"/>
      <c r="I27" s="53"/>
      <c r="J27" s="53"/>
      <c r="K27" s="53"/>
      <c r="L27" s="53"/>
      <c r="M27" s="47"/>
    </row>
    <row r="28" spans="1:13" ht="19.5" customHeight="1" x14ac:dyDescent="0.75">
      <c r="A28" s="39"/>
      <c r="B28" s="46"/>
      <c r="C28" s="58"/>
      <c r="D28" s="53"/>
      <c r="E28" s="53"/>
      <c r="F28" s="53"/>
      <c r="G28" s="53"/>
      <c r="H28" s="53"/>
      <c r="I28" s="53"/>
      <c r="J28" s="53"/>
      <c r="K28" s="53"/>
      <c r="L28" s="53"/>
      <c r="M28" s="47"/>
    </row>
    <row r="29" spans="1:13" ht="19.5" customHeight="1" x14ac:dyDescent="0.75">
      <c r="A29" s="39"/>
      <c r="B29" s="46"/>
      <c r="C29" s="59"/>
      <c r="D29" s="53"/>
      <c r="E29" s="53"/>
      <c r="F29" s="53"/>
      <c r="G29" s="53"/>
      <c r="H29" s="53"/>
      <c r="I29" s="53"/>
      <c r="J29" s="53"/>
      <c r="K29" s="53"/>
      <c r="L29" s="53"/>
      <c r="M29" s="47"/>
    </row>
    <row r="30" spans="1:13" ht="19.5" customHeight="1" x14ac:dyDescent="0.75">
      <c r="A30" s="39"/>
      <c r="B30" s="46"/>
      <c r="C30" s="59"/>
      <c r="D30" s="53"/>
      <c r="E30" s="53"/>
      <c r="F30" s="53"/>
      <c r="G30" s="53"/>
      <c r="H30" s="53"/>
      <c r="I30" s="53"/>
      <c r="J30" s="53"/>
      <c r="K30" s="53"/>
      <c r="L30" s="53"/>
      <c r="M30" s="47"/>
    </row>
    <row r="31" spans="1:13" ht="19.5" customHeight="1" x14ac:dyDescent="0.8">
      <c r="A31" s="39"/>
      <c r="B31" s="46"/>
      <c r="C31" s="60" t="s">
        <v>24</v>
      </c>
      <c r="D31" s="61"/>
      <c r="E31" s="61"/>
      <c r="F31" s="61"/>
      <c r="G31" s="61"/>
      <c r="H31" s="61"/>
      <c r="I31" s="61"/>
      <c r="J31" s="61"/>
      <c r="K31" s="61"/>
      <c r="L31" s="61"/>
      <c r="M31" s="47"/>
    </row>
    <row r="32" spans="1:13" ht="19.5" customHeight="1" x14ac:dyDescent="0.75">
      <c r="A32" s="39"/>
      <c r="B32" s="46"/>
      <c r="C32" s="62" t="s">
        <v>25</v>
      </c>
      <c r="D32" s="63"/>
      <c r="E32" s="63"/>
      <c r="F32" s="63"/>
      <c r="G32" s="63"/>
      <c r="H32" s="63"/>
      <c r="I32" s="63"/>
      <c r="J32" s="63"/>
      <c r="K32" s="63"/>
      <c r="L32" s="63"/>
      <c r="M32" s="47"/>
    </row>
    <row r="33" spans="1:13" ht="19.5" customHeight="1" x14ac:dyDescent="0.75">
      <c r="A33" s="39"/>
      <c r="B33" s="46"/>
      <c r="C33" s="62" t="s">
        <v>26</v>
      </c>
      <c r="D33" s="63"/>
      <c r="E33" s="63"/>
      <c r="F33" s="63"/>
      <c r="G33" s="63"/>
      <c r="H33" s="63"/>
      <c r="I33" s="63"/>
      <c r="J33" s="63"/>
      <c r="K33" s="63"/>
      <c r="L33" s="63"/>
      <c r="M33" s="47"/>
    </row>
    <row r="34" spans="1:13" ht="19.5" customHeight="1" x14ac:dyDescent="0.75">
      <c r="A34" s="39"/>
      <c r="B34" s="46"/>
      <c r="C34" s="62" t="s">
        <v>27</v>
      </c>
      <c r="D34" s="63"/>
      <c r="E34" s="63"/>
      <c r="F34" s="63"/>
      <c r="G34" s="63"/>
      <c r="H34" s="63"/>
      <c r="I34" s="63"/>
      <c r="J34" s="63"/>
      <c r="K34" s="63"/>
      <c r="L34" s="63"/>
      <c r="M34" s="47"/>
    </row>
    <row r="35" spans="1:13" ht="19.5" customHeight="1" x14ac:dyDescent="0.75">
      <c r="A35" s="39"/>
      <c r="B35" s="46"/>
      <c r="C35" s="62" t="s">
        <v>28</v>
      </c>
      <c r="D35" s="63"/>
      <c r="E35" s="63"/>
      <c r="F35" s="63"/>
      <c r="G35" s="63"/>
      <c r="H35" s="63"/>
      <c r="I35" s="63"/>
      <c r="J35" s="63"/>
      <c r="K35" s="63"/>
      <c r="L35" s="63"/>
      <c r="M35" s="47"/>
    </row>
    <row r="36" spans="1:13" ht="19.5" customHeight="1" x14ac:dyDescent="0.75">
      <c r="A36" s="39"/>
      <c r="B36" s="46"/>
      <c r="C36" s="62" t="s">
        <v>29</v>
      </c>
      <c r="D36" s="63"/>
      <c r="E36" s="63"/>
      <c r="F36" s="63"/>
      <c r="G36" s="63"/>
      <c r="H36" s="63"/>
      <c r="I36" s="63"/>
      <c r="J36" s="63"/>
      <c r="K36" s="63"/>
      <c r="L36" s="63"/>
      <c r="M36" s="47"/>
    </row>
    <row r="37" spans="1:13" ht="19.5" customHeight="1" x14ac:dyDescent="0.75">
      <c r="A37" s="39"/>
      <c r="B37" s="46"/>
      <c r="C37" s="62"/>
      <c r="D37" s="63"/>
      <c r="E37" s="63"/>
      <c r="F37" s="63"/>
      <c r="G37" s="63"/>
      <c r="H37" s="63"/>
      <c r="I37" s="63"/>
      <c r="J37" s="63"/>
      <c r="K37" s="63"/>
      <c r="L37" s="63"/>
      <c r="M37" s="47"/>
    </row>
    <row r="38" spans="1:13" ht="19.5" customHeight="1" x14ac:dyDescent="0.75">
      <c r="A38" s="39"/>
      <c r="B38" s="46"/>
      <c r="C38" s="62" t="s">
        <v>5</v>
      </c>
      <c r="D38" s="63"/>
      <c r="E38" s="63"/>
      <c r="F38" s="63"/>
      <c r="G38" s="63"/>
      <c r="H38" s="63"/>
      <c r="I38" s="63"/>
      <c r="J38" s="63"/>
      <c r="K38" s="63"/>
      <c r="L38" s="63"/>
      <c r="M38" s="47"/>
    </row>
    <row r="39" spans="1:13" ht="19.5" customHeight="1" thickBot="1" x14ac:dyDescent="0.8">
      <c r="A39" s="39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 t="s">
        <v>30</v>
      </c>
    </row>
    <row r="40" spans="1:13" ht="19.5" customHeight="1" thickTop="1" x14ac:dyDescent="0.7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</sheetData>
  <hyperlinks>
    <hyperlink ref="C38" r:id="rId1" xr:uid="{655EBF49-46D4-43EF-865F-F82AD903DFDA}"/>
    <hyperlink ref="C15" location="'Unlevered Cost of Capital'!A1" tooltip="Unlevered Cost of Capital" display="Unlevered Cost of Capital" xr:uid="{DF321DF9-EBB1-43ED-9FC4-7443D579ECE2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2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5"/>
    <col min="2" max="2" width="25.46875" style="5" bestFit="1" customWidth="1"/>
    <col min="3" max="8" width="16.05859375" style="5" customWidth="1"/>
    <col min="9" max="16384" width="8.9375" style="5"/>
  </cols>
  <sheetData>
    <row r="1" spans="2:9" customFormat="1" ht="55" customHeight="1" x14ac:dyDescent="0.8">
      <c r="B1" s="1"/>
      <c r="C1" s="2"/>
      <c r="D1" s="2"/>
      <c r="E1" s="3"/>
      <c r="F1" s="3"/>
      <c r="G1" s="3"/>
      <c r="H1" s="7"/>
      <c r="I1" s="6"/>
    </row>
    <row r="2" spans="2:9" customFormat="1" ht="14.1" x14ac:dyDescent="0.5"/>
    <row r="3" spans="2:9" customFormat="1" ht="20.399999999999999" x14ac:dyDescent="0.5">
      <c r="B3" s="8" t="s">
        <v>0</v>
      </c>
      <c r="C3" s="8"/>
      <c r="D3" s="8"/>
      <c r="E3" s="8"/>
      <c r="F3" s="8"/>
      <c r="G3" s="8"/>
      <c r="H3" s="8"/>
    </row>
    <row r="5" spans="2:9" x14ac:dyDescent="0.65">
      <c r="B5" s="18" t="s">
        <v>6</v>
      </c>
      <c r="C5" s="19"/>
      <c r="D5" s="19"/>
      <c r="E5" s="19"/>
      <c r="F5" s="19"/>
      <c r="G5" s="19"/>
      <c r="H5" s="19"/>
    </row>
    <row r="6" spans="2:9" ht="14.7" customHeight="1" thickBot="1" x14ac:dyDescent="0.7">
      <c r="B6" s="20"/>
      <c r="C6" s="21" t="s">
        <v>17</v>
      </c>
      <c r="D6" s="21" t="s">
        <v>7</v>
      </c>
      <c r="E6" s="21" t="s">
        <v>21</v>
      </c>
      <c r="F6" s="21" t="s">
        <v>22</v>
      </c>
      <c r="G6" s="21" t="s">
        <v>8</v>
      </c>
      <c r="H6" s="21" t="s">
        <v>18</v>
      </c>
    </row>
    <row r="7" spans="2:9" x14ac:dyDescent="0.65">
      <c r="B7" s="5" t="s">
        <v>9</v>
      </c>
      <c r="C7" s="14">
        <v>1.68</v>
      </c>
      <c r="D7" s="16">
        <v>0.35</v>
      </c>
      <c r="E7" s="12">
        <v>524</v>
      </c>
      <c r="F7" s="12">
        <v>2542</v>
      </c>
      <c r="G7" s="22">
        <f>E7/F7</f>
        <v>0.20613690007867821</v>
      </c>
      <c r="H7" s="24">
        <f>C7/(1+((1-D7)*G7))</f>
        <v>1.4814958717824185</v>
      </c>
    </row>
    <row r="8" spans="2:9" x14ac:dyDescent="0.65">
      <c r="B8" s="5" t="s">
        <v>10</v>
      </c>
      <c r="C8" s="15">
        <v>2.3199999999999998</v>
      </c>
      <c r="D8" s="17">
        <v>0.33</v>
      </c>
      <c r="E8" s="13">
        <v>0</v>
      </c>
      <c r="F8" s="13">
        <v>15298</v>
      </c>
      <c r="G8" s="23">
        <f t="shared" ref="G8:G11" si="0">E8/F8</f>
        <v>0</v>
      </c>
      <c r="H8" s="25">
        <f t="shared" ref="H8:H11" si="1">C8/(1+((1-D8)*G8))</f>
        <v>2.3199999999999998</v>
      </c>
    </row>
    <row r="9" spans="2:9" x14ac:dyDescent="0.65">
      <c r="B9" s="5" t="s">
        <v>11</v>
      </c>
      <c r="C9" s="15">
        <v>1.89</v>
      </c>
      <c r="D9" s="17">
        <v>0.28000000000000003</v>
      </c>
      <c r="E9" s="13">
        <v>-255</v>
      </c>
      <c r="F9" s="13">
        <v>3275</v>
      </c>
      <c r="G9" s="23">
        <f t="shared" si="0"/>
        <v>-7.786259541984733E-2</v>
      </c>
      <c r="H9" s="25">
        <f t="shared" si="1"/>
        <v>2.0022481723490975</v>
      </c>
    </row>
    <row r="10" spans="2:9" x14ac:dyDescent="0.65">
      <c r="B10" s="5" t="s">
        <v>12</v>
      </c>
      <c r="C10" s="15">
        <v>3.7</v>
      </c>
      <c r="D10" s="17">
        <v>0.34</v>
      </c>
      <c r="E10" s="13">
        <v>785</v>
      </c>
      <c r="F10" s="13">
        <v>1027</v>
      </c>
      <c r="G10" s="23">
        <f t="shared" si="0"/>
        <v>0.76436222005842258</v>
      </c>
      <c r="H10" s="25">
        <f t="shared" si="1"/>
        <v>2.4593230211636787</v>
      </c>
    </row>
    <row r="11" spans="2:9" x14ac:dyDescent="0.65">
      <c r="B11" s="33" t="s">
        <v>13</v>
      </c>
      <c r="C11" s="34">
        <v>2.66</v>
      </c>
      <c r="D11" s="35">
        <v>0.3</v>
      </c>
      <c r="E11" s="36">
        <v>1027</v>
      </c>
      <c r="F11" s="36">
        <v>9217</v>
      </c>
      <c r="G11" s="37">
        <f t="shared" si="0"/>
        <v>0.11142454160789844</v>
      </c>
      <c r="H11" s="38">
        <f t="shared" si="1"/>
        <v>2.4675389245060839</v>
      </c>
    </row>
    <row r="12" spans="2:9" x14ac:dyDescent="0.65">
      <c r="B12" s="29" t="s">
        <v>14</v>
      </c>
      <c r="C12" s="30">
        <f t="shared" ref="C12:H12" si="2">AVERAGE(C7:C11)</f>
        <v>2.4500000000000002</v>
      </c>
      <c r="D12" s="31">
        <f t="shared" si="2"/>
        <v>0.32</v>
      </c>
      <c r="E12" s="32">
        <f t="shared" si="2"/>
        <v>416.2</v>
      </c>
      <c r="F12" s="32">
        <f t="shared" si="2"/>
        <v>6271.8</v>
      </c>
      <c r="G12" s="31">
        <f t="shared" si="2"/>
        <v>0.20081221326503038</v>
      </c>
      <c r="H12" s="30">
        <f t="shared" si="2"/>
        <v>2.1461211979602557</v>
      </c>
    </row>
    <row r="15" spans="2:9" x14ac:dyDescent="0.65">
      <c r="B15" s="5" t="s">
        <v>2</v>
      </c>
      <c r="C15" s="26">
        <v>1.4999999999999999E-2</v>
      </c>
    </row>
    <row r="16" spans="2:9" x14ac:dyDescent="0.65">
      <c r="B16" s="5" t="s">
        <v>1</v>
      </c>
      <c r="C16" s="27">
        <f>H12</f>
        <v>2.1461211979602557</v>
      </c>
    </row>
    <row r="17" spans="2:8" x14ac:dyDescent="0.65">
      <c r="B17" s="5" t="s">
        <v>3</v>
      </c>
      <c r="C17" s="26">
        <v>7.0000000000000007E-2</v>
      </c>
    </row>
    <row r="19" spans="2:8" x14ac:dyDescent="0.65">
      <c r="B19" s="9" t="s">
        <v>4</v>
      </c>
      <c r="C19" s="28">
        <f>C15+C16*(C17-C15)</f>
        <v>0.1330366658878141</v>
      </c>
    </row>
    <row r="21" spans="2:8" x14ac:dyDescent="0.65">
      <c r="H21" s="10" t="s">
        <v>19</v>
      </c>
    </row>
    <row r="22" spans="2:8" x14ac:dyDescent="0.65">
      <c r="H22" s="11" t="s">
        <v>20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Unlevered Cost of Capital</vt:lpstr>
      <vt:lpstr>'Unlevered Cost of Capital'!Print_Area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2023-04-13T16:38:53Z</cp:lastPrinted>
  <dcterms:created xsi:type="dcterms:W3CDTF">2017-08-22T21:42:52Z</dcterms:created>
  <dcterms:modified xsi:type="dcterms:W3CDTF">2023-04-13T16:38:56Z</dcterms:modified>
</cp:coreProperties>
</file>