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9695D41A-C068-468F-8263-55976CB1A62A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Variance Analysis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'Variance Analysis'!$B$2:$I$28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C24" i="1"/>
  <c r="C23" i="1"/>
  <c r="C22" i="1"/>
  <c r="C21" i="1"/>
  <c r="C26" i="1" s="1"/>
  <c r="D26" i="1" s="1"/>
  <c r="G27" i="1" l="1"/>
  <c r="C27" i="1"/>
  <c r="C28" i="1" s="1"/>
  <c r="D28" i="1" s="1"/>
  <c r="G26" i="1"/>
  <c r="H26" i="1" s="1"/>
  <c r="H27" i="1"/>
  <c r="D27" i="1" l="1"/>
  <c r="G28" i="1"/>
  <c r="H28" i="1" s="1"/>
</calcChain>
</file>

<file path=xl/sharedStrings.xml><?xml version="1.0" encoding="utf-8"?>
<sst xmlns="http://schemas.openxmlformats.org/spreadsheetml/2006/main" count="46" uniqueCount="41">
  <si>
    <t>Variance Analysis Example</t>
  </si>
  <si>
    <t>Quantity</t>
  </si>
  <si>
    <t>Unit Cost</t>
  </si>
  <si>
    <t>Direct Labor (hrs)</t>
  </si>
  <si>
    <t>Variable Manufacturing Overhead (hrs)</t>
  </si>
  <si>
    <t>Fixed Manufacturing Overhead (hrs)</t>
  </si>
  <si>
    <t>Actual Gadget Production</t>
  </si>
  <si>
    <t>Fixed Overhead Expense Budget</t>
  </si>
  <si>
    <t>Standard Production Cost (per gadget)</t>
  </si>
  <si>
    <t>Actual Costs</t>
  </si>
  <si>
    <t>Cost</t>
  </si>
  <si>
    <t>(per piece)</t>
  </si>
  <si>
    <t>Direct Materials (pieces)</t>
  </si>
  <si>
    <t>Materials Variance</t>
  </si>
  <si>
    <t>Actual Quantity</t>
  </si>
  <si>
    <t>Actual Price</t>
  </si>
  <si>
    <t>Standard Quantity Allowed</t>
  </si>
  <si>
    <t>Standard Price</t>
  </si>
  <si>
    <t>Price Variance</t>
  </si>
  <si>
    <t>Quantity Variance</t>
  </si>
  <si>
    <t>Overall Materials Variance</t>
  </si>
  <si>
    <t>Labor Variance</t>
  </si>
  <si>
    <t>Actual Hours</t>
  </si>
  <si>
    <t>Actual Rate</t>
  </si>
  <si>
    <t>Standard Hours Allowed</t>
  </si>
  <si>
    <t>Standard Rate</t>
  </si>
  <si>
    <t>Rate Variance</t>
  </si>
  <si>
    <t>Efficiency Variance</t>
  </si>
  <si>
    <t>Overall Labor Variance</t>
  </si>
  <si>
    <t>https://corporatefinanceinstitute.com/</t>
  </si>
  <si>
    <t>Strictly Confidential</t>
  </si>
  <si>
    <t>Variance Analysis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</si>
  <si>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</si>
  <si>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</si>
  <si>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</si>
  <si>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</si>
  <si>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</si>
  <si>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</si>
  <si>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</si>
  <si>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</si>
  <si>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Variance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</si>
</sst>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-* #,##0_-;\(#,##0\)_-;_-* &quot;-&quot;_-;_-@_-"/>
    <numFmt numFmtId="168" formatCode="_(#,##0_);\(#,##0\);_(&quot;–&quot;_);_(@_)"/>
    <numFmt numFmtId="169" formatCode="_(#,##0.0_);\(#,##0.0\);_(&quot;–&quot;_);_(@_)"/>
    <numFmt numFmtId="171" formatCode="_(&quot;$&quot;#,##0_);\(&quot;$&quot;#,##0\);_(&quot;–&quot;_);_(@_)"/>
    <numFmt numFmtId="173" formatCode="_(&quot;$&quot;#,##0.00_);\(&quot;$&quot;#,##0.00\);_(&quot;–&quot;_);_(@_)"/>
    <numFmt numFmtId="175" formatCode="_(#,##0_)_%;\(#,##0\)_%;_(&quot;–&quot;_)_%;_(@_)_%"/>
  </numFmts>
  <fonts count="24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u/>
      <sz val="10"/>
      <color theme="1"/>
      <name val="Open Sans"/>
      <family val="2"/>
    </font>
    <font>
      <u/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4472C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/>
  </cellStyleXfs>
  <cellXfs count="60">
    <xf numFmtId="0" fontId="0" fillId="0" borderId="0" xfId="0"/>
    <xf numFmtId="166" fontId="4" fillId="2" borderId="0" xfId="1" applyNumberFormat="1" applyFont="1" applyFill="1"/>
    <xf numFmtId="166" fontId="5" fillId="2" borderId="0" xfId="1" applyNumberFormat="1" applyFont="1" applyFill="1"/>
    <xf numFmtId="166" fontId="5" fillId="2" borderId="0" xfId="1" applyNumberFormat="1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2" fillId="0" borderId="0" xfId="4"/>
    <xf numFmtId="0" fontId="14" fillId="3" borderId="0" xfId="7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2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7" fontId="1" fillId="0" borderId="0" xfId="0" applyNumberFormat="1" applyFont="1"/>
    <xf numFmtId="168" fontId="15" fillId="0" borderId="0" xfId="0" applyNumberFormat="1" applyFont="1" applyAlignment="1">
      <alignment horizontal="center"/>
    </xf>
    <xf numFmtId="169" fontId="15" fillId="0" borderId="0" xfId="0" applyNumberFormat="1" applyFont="1" applyAlignment="1">
      <alignment horizontal="center"/>
    </xf>
    <xf numFmtId="171" fontId="15" fillId="0" borderId="0" xfId="0" applyNumberFormat="1" applyFont="1" applyAlignment="1">
      <alignment horizontal="center"/>
    </xf>
    <xf numFmtId="173" fontId="15" fillId="0" borderId="0" xfId="0" applyNumberFormat="1" applyFont="1" applyAlignment="1">
      <alignment horizontal="center"/>
    </xf>
    <xf numFmtId="168" fontId="15" fillId="0" borderId="0" xfId="1" applyNumberFormat="1" applyFont="1" applyAlignment="1">
      <alignment horizontal="center"/>
    </xf>
    <xf numFmtId="171" fontId="15" fillId="0" borderId="0" xfId="2" applyNumberFormat="1" applyFont="1" applyAlignment="1">
      <alignment horizontal="center"/>
    </xf>
    <xf numFmtId="0" fontId="8" fillId="0" borderId="2" xfId="0" applyFont="1" applyFill="1" applyBorder="1"/>
    <xf numFmtId="171" fontId="8" fillId="0" borderId="3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1" fillId="0" borderId="0" xfId="0" applyFont="1" applyFill="1"/>
    <xf numFmtId="0" fontId="8" fillId="0" borderId="5" xfId="0" applyFont="1" applyFill="1" applyBorder="1"/>
    <xf numFmtId="171" fontId="8" fillId="0" borderId="1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/>
    <xf numFmtId="171" fontId="8" fillId="0" borderId="8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164" fontId="1" fillId="0" borderId="0" xfId="0" applyNumberFormat="1" applyFont="1"/>
    <xf numFmtId="0" fontId="10" fillId="0" borderId="0" xfId="4" applyFont="1"/>
    <xf numFmtId="0" fontId="10" fillId="2" borderId="10" xfId="4" applyFont="1" applyFill="1" applyBorder="1"/>
    <xf numFmtId="0" fontId="10" fillId="2" borderId="11" xfId="4" applyFont="1" applyFill="1" applyBorder="1"/>
    <xf numFmtId="0" fontId="10" fillId="2" borderId="12" xfId="4" applyFont="1" applyFill="1" applyBorder="1"/>
    <xf numFmtId="0" fontId="10" fillId="2" borderId="13" xfId="4" applyFont="1" applyFill="1" applyBorder="1"/>
    <xf numFmtId="0" fontId="10" fillId="2" borderId="0" xfId="4" applyFont="1" applyFill="1"/>
    <xf numFmtId="0" fontId="10" fillId="2" borderId="14" xfId="4" applyFont="1" applyFill="1" applyBorder="1"/>
    <xf numFmtId="0" fontId="10" fillId="0" borderId="13" xfId="4" applyFont="1" applyBorder="1"/>
    <xf numFmtId="0" fontId="10" fillId="0" borderId="14" xfId="4" applyFont="1" applyBorder="1"/>
    <xf numFmtId="0" fontId="16" fillId="0" borderId="0" xfId="4" applyFont="1" applyProtection="1">
      <protection locked="0"/>
    </xf>
    <xf numFmtId="0" fontId="17" fillId="0" borderId="0" xfId="4" applyFont="1" applyAlignment="1">
      <alignment horizontal="right"/>
    </xf>
    <xf numFmtId="0" fontId="10" fillId="0" borderId="0" xfId="4" applyFont="1" applyProtection="1">
      <protection locked="0"/>
    </xf>
    <xf numFmtId="0" fontId="18" fillId="0" borderId="0" xfId="4" applyFont="1"/>
    <xf numFmtId="0" fontId="17" fillId="0" borderId="1" xfId="4" applyFont="1" applyBorder="1" applyProtection="1">
      <protection locked="0"/>
    </xf>
    <xf numFmtId="0" fontId="1" fillId="0" borderId="0" xfId="4" applyFont="1"/>
    <xf numFmtId="175" fontId="19" fillId="0" borderId="0" xfId="6" applyNumberFormat="1" applyFont="1" applyFill="1" applyBorder="1" applyProtection="1">
      <protection locked="0"/>
    </xf>
    <xf numFmtId="175" fontId="20" fillId="0" borderId="0" xfId="5" applyNumberFormat="1" applyFont="1" applyFill="1" applyBorder="1" applyProtection="1">
      <protection locked="0"/>
    </xf>
    <xf numFmtId="0" fontId="21" fillId="0" borderId="0" xfId="5" applyFont="1" applyFill="1" applyBorder="1" applyProtection="1">
      <protection locked="0"/>
    </xf>
    <xf numFmtId="175" fontId="5" fillId="0" borderId="0" xfId="4" applyNumberFormat="1" applyFont="1"/>
    <xf numFmtId="175" fontId="11" fillId="0" borderId="0" xfId="5" applyNumberFormat="1" applyFill="1" applyBorder="1"/>
    <xf numFmtId="0" fontId="1" fillId="0" borderId="0" xfId="5" applyFont="1" applyFill="1" applyBorder="1"/>
    <xf numFmtId="0" fontId="22" fillId="4" borderId="0" xfId="4" applyFont="1" applyFill="1"/>
    <xf numFmtId="0" fontId="1" fillId="4" borderId="0" xfId="4" applyFont="1" applyFill="1"/>
    <xf numFmtId="175" fontId="23" fillId="4" borderId="0" xfId="4" applyNumberFormat="1" applyFont="1" applyFill="1"/>
    <xf numFmtId="0" fontId="13" fillId="4" borderId="0" xfId="4" applyFont="1" applyFill="1"/>
    <xf numFmtId="0" fontId="10" fillId="0" borderId="15" xfId="4" applyFont="1" applyBorder="1"/>
    <xf numFmtId="0" fontId="10" fillId="0" borderId="16" xfId="4" applyFont="1" applyBorder="1"/>
    <xf numFmtId="0" fontId="10" fillId="0" borderId="17" xfId="4" applyFont="1" applyBorder="1"/>
  </cellXfs>
  <cellStyles count="8">
    <cellStyle name="Comma" xfId="1" builtinId="3"/>
    <cellStyle name="Currency" xfId="2" builtinId="4"/>
    <cellStyle name="Hyperlink" xfId="6" builtinId="8"/>
    <cellStyle name="Hyperlink 2 2" xfId="5" xr:uid="{D120B520-C508-4A56-A325-E1B69F9E2C7F}"/>
    <cellStyle name="Hyperlink 3" xfId="3" xr:uid="{00000000-0005-0000-0000-000002000000}"/>
    <cellStyle name="Normal" xfId="0" builtinId="0"/>
    <cellStyle name="Normal 2" xfId="7" xr:uid="{B068A8EA-42B0-41FC-B7D0-C6A86AEF4208}"/>
    <cellStyle name="Normal 2 2 2" xfId="4" xr:uid="{AE4A9520-6076-4450-9720-F10B9A3B9F00}"/>
  </cellStyles>
  <dxfs count="1">
    <dxf>
      <font>
        <color rgb="FFFF0000"/>
      </font>
    </dxf>
  </dxfs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62C009-8885-4ABF-B32D-5FC7B11F3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7547DC-F25A-473C-B280-716EFE778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16967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9952DA-6653-409A-8B23-C85588E2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6</xdr:col>
      <xdr:colOff>629073</xdr:colOff>
      <xdr:row>0</xdr:row>
      <xdr:rowOff>169443</xdr:rowOff>
    </xdr:from>
    <xdr:to>
      <xdr:col>8</xdr:col>
      <xdr:colOff>397831</xdr:colOff>
      <xdr:row>0</xdr:row>
      <xdr:rowOff>632115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61A9FB-9861-417F-90D5-28B92B044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5340" y="169443"/>
          <a:ext cx="1707624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391B-9DC6-4DDA-8F94-62B7101FF6C3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7" customWidth="1"/>
    <col min="2" max="2" width="5.41015625" style="7" customWidth="1"/>
    <col min="3" max="3" width="41" style="7" customWidth="1"/>
    <col min="4" max="11" width="11.9375" style="7" customWidth="1"/>
    <col min="12" max="12" width="41" style="7" customWidth="1"/>
    <col min="13" max="13" width="5.41015625" style="7" customWidth="1"/>
    <col min="14" max="16384" width="8.9375" style="7"/>
  </cols>
  <sheetData>
    <row r="1" spans="1:13" ht="19.5" customHeight="1" thickBot="1" x14ac:dyDescent="0.8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19.5" customHeight="1" thickTop="1" x14ac:dyDescent="0.75">
      <c r="A2" s="32"/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1:13" ht="19.5" customHeight="1" x14ac:dyDescent="0.75">
      <c r="A3" s="32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</row>
    <row r="4" spans="1:13" ht="19.5" customHeight="1" x14ac:dyDescent="0.75">
      <c r="A4" s="32"/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8"/>
    </row>
    <row r="5" spans="1:13" ht="19.5" customHeight="1" x14ac:dyDescent="0.75">
      <c r="A5" s="32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8"/>
    </row>
    <row r="6" spans="1:13" ht="19.5" customHeight="1" x14ac:dyDescent="0.75">
      <c r="A6" s="32"/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8"/>
    </row>
    <row r="7" spans="1:13" ht="19.5" customHeight="1" x14ac:dyDescent="0.75">
      <c r="A7" s="32"/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</row>
    <row r="8" spans="1:13" ht="19.5" customHeight="1" x14ac:dyDescent="0.75">
      <c r="A8" s="32"/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9.5" customHeight="1" x14ac:dyDescent="0.75">
      <c r="A9" s="32"/>
      <c r="B9" s="36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9.5" customHeight="1" x14ac:dyDescent="0.75">
      <c r="A10" s="32"/>
      <c r="B10" s="39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40"/>
    </row>
    <row r="11" spans="1:13" ht="28.5" customHeight="1" x14ac:dyDescent="1.3">
      <c r="A11" s="32"/>
      <c r="B11" s="39"/>
      <c r="C11" s="41" t="s">
        <v>31</v>
      </c>
      <c r="D11" s="32"/>
      <c r="E11" s="32"/>
      <c r="F11" s="32"/>
      <c r="G11" s="32"/>
      <c r="H11" s="32"/>
      <c r="I11" s="32"/>
      <c r="J11" s="32"/>
      <c r="K11" s="32"/>
      <c r="L11" s="42" t="s">
        <v>30</v>
      </c>
      <c r="M11" s="40"/>
    </row>
    <row r="12" spans="1:13" ht="19.5" customHeight="1" x14ac:dyDescent="0.75">
      <c r="A12" s="32"/>
      <c r="B12" s="39"/>
      <c r="C12" s="43"/>
      <c r="D12" s="32"/>
      <c r="E12" s="32"/>
      <c r="F12" s="32"/>
      <c r="G12" s="32"/>
      <c r="H12" s="32"/>
      <c r="I12" s="32"/>
      <c r="J12" s="32"/>
      <c r="K12" s="44"/>
      <c r="L12" s="32"/>
      <c r="M12" s="40"/>
    </row>
    <row r="13" spans="1:13" ht="19.5" customHeight="1" x14ac:dyDescent="0.9">
      <c r="A13" s="32"/>
      <c r="B13" s="39"/>
      <c r="C13" s="45" t="s">
        <v>32</v>
      </c>
      <c r="D13" s="46"/>
      <c r="E13" s="46"/>
      <c r="F13" s="46"/>
      <c r="G13" s="46"/>
      <c r="H13" s="46"/>
      <c r="I13" s="46"/>
      <c r="J13" s="46"/>
      <c r="K13" s="46"/>
      <c r="L13" s="46"/>
      <c r="M13" s="40"/>
    </row>
    <row r="14" spans="1:13" ht="19.5" customHeight="1" x14ac:dyDescent="0.75">
      <c r="A14" s="32"/>
      <c r="B14" s="39"/>
      <c r="C14" s="32"/>
      <c r="D14" s="46"/>
      <c r="E14" s="46"/>
      <c r="F14" s="46"/>
      <c r="G14" s="46"/>
      <c r="H14" s="46"/>
      <c r="I14" s="46"/>
      <c r="J14" s="46"/>
      <c r="K14" s="46"/>
      <c r="L14" s="46"/>
      <c r="M14" s="40"/>
    </row>
    <row r="15" spans="1:13" ht="19.5" customHeight="1" x14ac:dyDescent="0.8">
      <c r="A15" s="32"/>
      <c r="B15" s="39"/>
      <c r="C15" s="47" t="s">
        <v>40</v>
      </c>
      <c r="D15" s="46"/>
      <c r="E15" s="46"/>
      <c r="F15" s="46"/>
      <c r="G15" s="46"/>
      <c r="H15" s="46"/>
      <c r="I15" s="46"/>
      <c r="J15" s="46"/>
      <c r="K15" s="46"/>
      <c r="L15" s="46"/>
      <c r="M15" s="40"/>
    </row>
    <row r="16" spans="1:13" ht="19.5" customHeight="1" x14ac:dyDescent="0.75">
      <c r="A16" s="32"/>
      <c r="B16" s="39"/>
      <c r="C16"/>
      <c r="D16" s="46"/>
      <c r="E16" s="46"/>
      <c r="F16" s="46"/>
      <c r="G16" s="46"/>
      <c r="H16" s="46"/>
      <c r="I16" s="46"/>
      <c r="J16" s="46"/>
      <c r="K16" s="46"/>
      <c r="L16" s="46"/>
      <c r="M16" s="40"/>
    </row>
    <row r="17" spans="1:13" ht="19.5" customHeight="1" x14ac:dyDescent="0.8">
      <c r="A17" s="32"/>
      <c r="B17" s="39"/>
      <c r="C17" s="48"/>
      <c r="D17" s="46"/>
      <c r="E17" s="46"/>
      <c r="F17" s="46"/>
      <c r="G17" s="46"/>
      <c r="H17" s="46"/>
      <c r="I17" s="46"/>
      <c r="J17" s="46"/>
      <c r="K17" s="46"/>
      <c r="L17" s="46"/>
      <c r="M17" s="40"/>
    </row>
    <row r="18" spans="1:13" ht="19.5" customHeight="1" x14ac:dyDescent="0.8">
      <c r="A18" s="32"/>
      <c r="B18" s="39"/>
      <c r="C18" s="48"/>
      <c r="D18" s="46"/>
      <c r="E18" s="46"/>
      <c r="F18" s="46"/>
      <c r="G18" s="46"/>
      <c r="H18" s="46"/>
      <c r="I18" s="46"/>
      <c r="J18" s="46"/>
      <c r="K18" s="46"/>
      <c r="L18" s="46"/>
      <c r="M18" s="40"/>
    </row>
    <row r="19" spans="1:13" ht="19.5" customHeight="1" x14ac:dyDescent="0.8">
      <c r="A19" s="32"/>
      <c r="B19" s="39"/>
      <c r="C19" s="48"/>
      <c r="D19" s="46"/>
      <c r="E19" s="46"/>
      <c r="F19" s="46"/>
      <c r="G19" s="46"/>
      <c r="H19" s="46"/>
      <c r="I19" s="46"/>
      <c r="J19" s="46"/>
      <c r="K19" s="46"/>
      <c r="L19" s="46"/>
      <c r="M19" s="40"/>
    </row>
    <row r="20" spans="1:13" ht="19.5" customHeight="1" x14ac:dyDescent="0.8">
      <c r="A20" s="32"/>
      <c r="B20" s="39"/>
      <c r="C20" s="48"/>
      <c r="D20" s="46"/>
      <c r="E20" s="46"/>
      <c r="F20" s="46"/>
      <c r="G20" s="46"/>
      <c r="H20" s="46"/>
      <c r="I20" s="46"/>
      <c r="J20" s="46"/>
      <c r="K20" s="46"/>
      <c r="L20" s="46"/>
      <c r="M20" s="40"/>
    </row>
    <row r="21" spans="1:13" ht="19.5" customHeight="1" x14ac:dyDescent="0.75">
      <c r="A21" s="32"/>
      <c r="B21" s="39"/>
      <c r="C21" s="49"/>
      <c r="D21" s="46"/>
      <c r="E21" s="46"/>
      <c r="F21" s="46"/>
      <c r="G21" s="46"/>
      <c r="H21" s="46"/>
      <c r="I21" s="46"/>
      <c r="J21" s="46"/>
      <c r="K21" s="46"/>
      <c r="L21" s="46"/>
      <c r="M21" s="40"/>
    </row>
    <row r="22" spans="1:13" ht="19.5" customHeight="1" x14ac:dyDescent="0.75">
      <c r="A22" s="32"/>
      <c r="B22" s="39"/>
      <c r="C22" s="49"/>
      <c r="D22" s="46"/>
      <c r="E22" s="46"/>
      <c r="F22" s="46"/>
      <c r="G22" s="46"/>
      <c r="H22" s="46"/>
      <c r="I22" s="46"/>
      <c r="J22" s="46"/>
      <c r="K22" s="46"/>
      <c r="L22" s="46"/>
      <c r="M22" s="40"/>
    </row>
    <row r="23" spans="1:13" ht="19.5" customHeight="1" x14ac:dyDescent="0.75">
      <c r="A23" s="32"/>
      <c r="B23" s="39"/>
      <c r="C23" s="49"/>
      <c r="D23" s="46"/>
      <c r="E23" s="46"/>
      <c r="F23" s="46"/>
      <c r="G23" s="46"/>
      <c r="H23" s="46"/>
      <c r="I23" s="46"/>
      <c r="J23" s="46"/>
      <c r="K23" s="46"/>
      <c r="L23" s="46"/>
      <c r="M23" s="40"/>
    </row>
    <row r="24" spans="1:13" ht="19.5" customHeight="1" x14ac:dyDescent="0.75">
      <c r="A24" s="32"/>
      <c r="B24" s="39"/>
      <c r="C24" s="49"/>
      <c r="D24" s="46"/>
      <c r="E24" s="46"/>
      <c r="F24" s="46"/>
      <c r="G24" s="46"/>
      <c r="H24" s="46"/>
      <c r="I24" s="46"/>
      <c r="J24" s="46"/>
      <c r="K24" s="46"/>
      <c r="L24" s="46"/>
      <c r="M24" s="40"/>
    </row>
    <row r="25" spans="1:13" ht="19.5" customHeight="1" x14ac:dyDescent="0.75">
      <c r="A25" s="32"/>
      <c r="B25" s="39"/>
      <c r="C25" s="49"/>
      <c r="D25" s="46"/>
      <c r="E25" s="46"/>
      <c r="F25" s="46"/>
      <c r="G25" s="46"/>
      <c r="H25" s="46"/>
      <c r="I25" s="46"/>
      <c r="J25" s="46"/>
      <c r="K25" s="46"/>
      <c r="L25" s="46"/>
      <c r="M25" s="40"/>
    </row>
    <row r="26" spans="1:13" ht="19.5" customHeight="1" x14ac:dyDescent="0.8">
      <c r="A26" s="32"/>
      <c r="B26" s="39"/>
      <c r="C26" s="50"/>
      <c r="D26" s="46"/>
      <c r="E26" s="46"/>
      <c r="F26" s="46"/>
      <c r="G26" s="46"/>
      <c r="H26" s="46"/>
      <c r="I26" s="46"/>
      <c r="J26" s="46"/>
      <c r="K26" s="46"/>
      <c r="L26" s="46"/>
      <c r="M26" s="40"/>
    </row>
    <row r="27" spans="1:13" ht="19.5" customHeight="1" x14ac:dyDescent="0.8">
      <c r="A27" s="32"/>
      <c r="B27" s="39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0"/>
    </row>
    <row r="28" spans="1:13" ht="19.5" customHeight="1" x14ac:dyDescent="0.75">
      <c r="A28" s="32"/>
      <c r="B28" s="39"/>
      <c r="C28" s="51"/>
      <c r="D28" s="46"/>
      <c r="E28" s="46"/>
      <c r="F28" s="46"/>
      <c r="G28" s="46"/>
      <c r="H28" s="46"/>
      <c r="I28" s="46"/>
      <c r="J28" s="46"/>
      <c r="K28" s="46"/>
      <c r="L28" s="46"/>
      <c r="M28" s="40"/>
    </row>
    <row r="29" spans="1:13" ht="19.5" customHeight="1" x14ac:dyDescent="0.75">
      <c r="A29" s="32"/>
      <c r="B29" s="39"/>
      <c r="C29" s="52"/>
      <c r="D29" s="46"/>
      <c r="E29" s="46"/>
      <c r="F29" s="46"/>
      <c r="G29" s="46"/>
      <c r="H29" s="46"/>
      <c r="I29" s="46"/>
      <c r="J29" s="46"/>
      <c r="K29" s="46"/>
      <c r="L29" s="46"/>
      <c r="M29" s="40"/>
    </row>
    <row r="30" spans="1:13" ht="19.5" customHeight="1" x14ac:dyDescent="0.75">
      <c r="A30" s="32"/>
      <c r="B30" s="39"/>
      <c r="C30" s="52"/>
      <c r="D30" s="46"/>
      <c r="E30" s="46"/>
      <c r="F30" s="46"/>
      <c r="G30" s="46"/>
      <c r="H30" s="46"/>
      <c r="I30" s="46"/>
      <c r="J30" s="46"/>
      <c r="K30" s="46"/>
      <c r="L30" s="46"/>
      <c r="M30" s="40"/>
    </row>
    <row r="31" spans="1:13" ht="19.5" customHeight="1" x14ac:dyDescent="0.8">
      <c r="A31" s="32"/>
      <c r="B31" s="39"/>
      <c r="C31" s="53" t="s">
        <v>33</v>
      </c>
      <c r="D31" s="54"/>
      <c r="E31" s="54"/>
      <c r="F31" s="54"/>
      <c r="G31" s="54"/>
      <c r="H31" s="54"/>
      <c r="I31" s="54"/>
      <c r="J31" s="54"/>
      <c r="K31" s="54"/>
      <c r="L31" s="54"/>
      <c r="M31" s="40"/>
    </row>
    <row r="32" spans="1:13" ht="19.5" customHeight="1" x14ac:dyDescent="0.75">
      <c r="A32" s="32"/>
      <c r="B32" s="39"/>
      <c r="C32" s="55" t="s">
        <v>34</v>
      </c>
      <c r="D32" s="56"/>
      <c r="E32" s="56"/>
      <c r="F32" s="56"/>
      <c r="G32" s="56"/>
      <c r="H32" s="56"/>
      <c r="I32" s="56"/>
      <c r="J32" s="56"/>
      <c r="K32" s="56"/>
      <c r="L32" s="56"/>
      <c r="M32" s="40"/>
    </row>
    <row r="33" spans="1:13" ht="19.5" customHeight="1" x14ac:dyDescent="0.75">
      <c r="A33" s="32"/>
      <c r="B33" s="39"/>
      <c r="C33" s="55" t="s">
        <v>35</v>
      </c>
      <c r="D33" s="56"/>
      <c r="E33" s="56"/>
      <c r="F33" s="56"/>
      <c r="G33" s="56"/>
      <c r="H33" s="56"/>
      <c r="I33" s="56"/>
      <c r="J33" s="56"/>
      <c r="K33" s="56"/>
      <c r="L33" s="56"/>
      <c r="M33" s="40"/>
    </row>
    <row r="34" spans="1:13" ht="19.5" customHeight="1" x14ac:dyDescent="0.75">
      <c r="A34" s="32"/>
      <c r="B34" s="39"/>
      <c r="C34" s="55" t="s">
        <v>36</v>
      </c>
      <c r="D34" s="56"/>
      <c r="E34" s="56"/>
      <c r="F34" s="56"/>
      <c r="G34" s="56"/>
      <c r="H34" s="56"/>
      <c r="I34" s="56"/>
      <c r="J34" s="56"/>
      <c r="K34" s="56"/>
      <c r="L34" s="56"/>
      <c r="M34" s="40"/>
    </row>
    <row r="35" spans="1:13" ht="19.5" customHeight="1" x14ac:dyDescent="0.75">
      <c r="A35" s="32"/>
      <c r="B35" s="39"/>
      <c r="C35" s="55" t="s">
        <v>37</v>
      </c>
      <c r="D35" s="56"/>
      <c r="E35" s="56"/>
      <c r="F35" s="56"/>
      <c r="G35" s="56"/>
      <c r="H35" s="56"/>
      <c r="I35" s="56"/>
      <c r="J35" s="56"/>
      <c r="K35" s="56"/>
      <c r="L35" s="56"/>
      <c r="M35" s="40"/>
    </row>
    <row r="36" spans="1:13" ht="19.5" customHeight="1" x14ac:dyDescent="0.75">
      <c r="A36" s="32"/>
      <c r="B36" s="39"/>
      <c r="C36" s="55" t="s">
        <v>38</v>
      </c>
      <c r="D36" s="56"/>
      <c r="E36" s="56"/>
      <c r="F36" s="56"/>
      <c r="G36" s="56"/>
      <c r="H36" s="56"/>
      <c r="I36" s="56"/>
      <c r="J36" s="56"/>
      <c r="K36" s="56"/>
      <c r="L36" s="56"/>
      <c r="M36" s="40"/>
    </row>
    <row r="37" spans="1:13" ht="19.5" customHeight="1" x14ac:dyDescent="0.75">
      <c r="A37" s="32"/>
      <c r="B37" s="39"/>
      <c r="C37" s="55"/>
      <c r="D37" s="56"/>
      <c r="E37" s="56"/>
      <c r="F37" s="56"/>
      <c r="G37" s="56"/>
      <c r="H37" s="56"/>
      <c r="I37" s="56"/>
      <c r="J37" s="56"/>
      <c r="K37" s="56"/>
      <c r="L37" s="56"/>
      <c r="M37" s="40"/>
    </row>
    <row r="38" spans="1:13" ht="19.5" customHeight="1" x14ac:dyDescent="0.75">
      <c r="A38" s="32"/>
      <c r="B38" s="39"/>
      <c r="C38" s="55" t="s">
        <v>29</v>
      </c>
      <c r="D38" s="56"/>
      <c r="E38" s="56"/>
      <c r="F38" s="56"/>
      <c r="G38" s="56"/>
      <c r="H38" s="56"/>
      <c r="I38" s="56"/>
      <c r="J38" s="56"/>
      <c r="K38" s="56"/>
      <c r="L38" s="56"/>
      <c r="M38" s="40"/>
    </row>
    <row r="39" spans="1:13" ht="19.5" customHeight="1" thickBot="1" x14ac:dyDescent="0.8">
      <c r="A39" s="32"/>
      <c r="B39" s="57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 t="s">
        <v>39</v>
      </c>
    </row>
    <row r="40" spans="1:13" ht="19.5" customHeight="1" thickTop="1" x14ac:dyDescent="0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</row>
  </sheetData>
  <hyperlinks>
    <hyperlink ref="C38" r:id="rId1" xr:uid="{C8BA8CFC-709B-41FB-B6A5-5E2C77A8D4B8}"/>
    <hyperlink ref="C15" location="'Variance Analysis'!A1" tooltip="Variance Analysis" display="Variance Analysis" xr:uid="{6A0C7D5A-E054-4681-8ED8-0851E5668393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8"/>
  <sheetViews>
    <sheetView showGridLines="0" zoomScale="90" zoomScaleNormal="90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8.9375" style="9"/>
    <col min="2" max="2" width="42.76171875" style="9" customWidth="1"/>
    <col min="3" max="5" width="13.87890625" style="9" customWidth="1"/>
    <col min="6" max="6" width="27.234375" style="9" customWidth="1"/>
    <col min="7" max="7" width="16.1171875" style="9" customWidth="1"/>
    <col min="8" max="8" width="13.76171875" style="9" customWidth="1"/>
    <col min="9" max="16384" width="8.9375" style="9"/>
  </cols>
  <sheetData>
    <row r="1" spans="2:9" customFormat="1" ht="55" customHeight="1" x14ac:dyDescent="0.8">
      <c r="B1" s="1"/>
      <c r="C1" s="2"/>
      <c r="D1" s="2"/>
      <c r="E1" s="3"/>
      <c r="F1" s="3"/>
      <c r="G1" s="3"/>
      <c r="H1" s="3"/>
      <c r="I1" s="3"/>
    </row>
    <row r="2" spans="2:9" customFormat="1" ht="14.1" x14ac:dyDescent="0.5"/>
    <row r="3" spans="2:9" customFormat="1" ht="20.399999999999999" x14ac:dyDescent="0.5">
      <c r="B3" s="8" t="s">
        <v>0</v>
      </c>
      <c r="C3" s="8"/>
      <c r="D3" s="8"/>
      <c r="E3" s="8"/>
      <c r="F3" s="8"/>
      <c r="G3" s="8"/>
      <c r="H3" s="8"/>
      <c r="I3" s="8"/>
    </row>
    <row r="5" spans="2:9" x14ac:dyDescent="0.65">
      <c r="B5" s="4" t="s">
        <v>8</v>
      </c>
      <c r="C5" s="5" t="s">
        <v>1</v>
      </c>
      <c r="D5" s="5" t="s">
        <v>2</v>
      </c>
    </row>
    <row r="6" spans="2:9" x14ac:dyDescent="0.65">
      <c r="B6" s="9" t="s">
        <v>12</v>
      </c>
      <c r="C6" s="16">
        <v>6</v>
      </c>
      <c r="D6" s="18">
        <v>0.5</v>
      </c>
    </row>
    <row r="7" spans="2:9" x14ac:dyDescent="0.65">
      <c r="B7" s="9" t="s">
        <v>3</v>
      </c>
      <c r="C7" s="16">
        <v>1.3</v>
      </c>
      <c r="D7" s="18">
        <v>8</v>
      </c>
    </row>
    <row r="8" spans="2:9" x14ac:dyDescent="0.65">
      <c r="B8" s="9" t="s">
        <v>4</v>
      </c>
      <c r="C8" s="16">
        <v>1.3</v>
      </c>
      <c r="D8" s="18">
        <v>4</v>
      </c>
    </row>
    <row r="9" spans="2:9" x14ac:dyDescent="0.65">
      <c r="B9" s="9" t="s">
        <v>5</v>
      </c>
      <c r="C9" s="16">
        <v>1.3</v>
      </c>
      <c r="D9" s="18">
        <v>6</v>
      </c>
    </row>
    <row r="10" spans="2:9" x14ac:dyDescent="0.65">
      <c r="B10" s="6"/>
    </row>
    <row r="11" spans="2:9" x14ac:dyDescent="0.65">
      <c r="B11" s="9" t="s">
        <v>6</v>
      </c>
      <c r="C11" s="19">
        <v>3000</v>
      </c>
    </row>
    <row r="12" spans="2:9" x14ac:dyDescent="0.65">
      <c r="B12" s="9" t="s">
        <v>7</v>
      </c>
      <c r="C12" s="20">
        <v>24180</v>
      </c>
    </row>
    <row r="13" spans="2:9" x14ac:dyDescent="0.65">
      <c r="C13" s="12"/>
    </row>
    <row r="14" spans="2:9" x14ac:dyDescent="0.65">
      <c r="B14" s="4" t="s">
        <v>9</v>
      </c>
      <c r="C14" s="5" t="s">
        <v>1</v>
      </c>
      <c r="D14" s="5" t="s">
        <v>10</v>
      </c>
    </row>
    <row r="15" spans="2:9" x14ac:dyDescent="0.65">
      <c r="B15" s="9" t="s">
        <v>12</v>
      </c>
      <c r="C15" s="15">
        <v>25000</v>
      </c>
      <c r="D15" s="18">
        <v>0.48</v>
      </c>
      <c r="E15" s="9" t="s">
        <v>11</v>
      </c>
    </row>
    <row r="16" spans="2:9" x14ac:dyDescent="0.65">
      <c r="B16" s="9" t="s">
        <v>3</v>
      </c>
      <c r="C16" s="15">
        <v>4000</v>
      </c>
      <c r="D16" s="17">
        <v>36000</v>
      </c>
      <c r="E16" s="14"/>
    </row>
    <row r="17" spans="2:8" x14ac:dyDescent="0.65">
      <c r="B17" s="9" t="s">
        <v>4</v>
      </c>
      <c r="C17" s="10"/>
      <c r="D17" s="17">
        <v>17000</v>
      </c>
    </row>
    <row r="18" spans="2:8" x14ac:dyDescent="0.65">
      <c r="B18" s="9" t="s">
        <v>5</v>
      </c>
      <c r="C18" s="10"/>
      <c r="D18" s="17">
        <v>25000</v>
      </c>
    </row>
    <row r="20" spans="2:8" x14ac:dyDescent="0.65">
      <c r="B20" s="4" t="s">
        <v>13</v>
      </c>
      <c r="F20" s="4" t="s">
        <v>21</v>
      </c>
    </row>
    <row r="21" spans="2:8" x14ac:dyDescent="0.65">
      <c r="B21" s="9" t="s">
        <v>14</v>
      </c>
      <c r="C21" s="13">
        <f>C15</f>
        <v>25000</v>
      </c>
      <c r="F21" s="9" t="s">
        <v>22</v>
      </c>
      <c r="G21" s="13">
        <f>C16</f>
        <v>4000</v>
      </c>
    </row>
    <row r="22" spans="2:8" x14ac:dyDescent="0.65">
      <c r="B22" s="9" t="s">
        <v>15</v>
      </c>
      <c r="C22" s="11">
        <f>D15</f>
        <v>0.48</v>
      </c>
      <c r="F22" s="9" t="s">
        <v>23</v>
      </c>
      <c r="G22" s="11">
        <f>D16/C16</f>
        <v>9</v>
      </c>
    </row>
    <row r="23" spans="2:8" x14ac:dyDescent="0.65">
      <c r="B23" s="9" t="s">
        <v>16</v>
      </c>
      <c r="C23" s="13">
        <f>C11*C6</f>
        <v>18000</v>
      </c>
      <c r="D23" s="31"/>
      <c r="F23" s="9" t="s">
        <v>24</v>
      </c>
      <c r="G23" s="13">
        <f>C11*C7</f>
        <v>3900</v>
      </c>
    </row>
    <row r="24" spans="2:8" x14ac:dyDescent="0.65">
      <c r="B24" s="9" t="s">
        <v>17</v>
      </c>
      <c r="C24" s="11">
        <f>D6</f>
        <v>0.5</v>
      </c>
      <c r="D24" s="31"/>
      <c r="F24" s="9" t="s">
        <v>25</v>
      </c>
      <c r="G24" s="11">
        <f>D7</f>
        <v>8</v>
      </c>
    </row>
    <row r="25" spans="2:8" ht="14.7" thickBot="1" x14ac:dyDescent="0.7">
      <c r="C25" s="10"/>
    </row>
    <row r="26" spans="2:8" x14ac:dyDescent="0.65">
      <c r="B26" s="21" t="s">
        <v>18</v>
      </c>
      <c r="C26" s="22">
        <f>C21*C24-C21*C22</f>
        <v>500</v>
      </c>
      <c r="D26" s="23" t="str">
        <f>IF(C26&gt;0,"Favorable","Unfavorable")</f>
        <v>Favorable</v>
      </c>
      <c r="E26" s="24"/>
      <c r="F26" s="21" t="s">
        <v>26</v>
      </c>
      <c r="G26" s="22">
        <f>G21*G24-G21*G22</f>
        <v>-4000</v>
      </c>
      <c r="H26" s="23" t="str">
        <f>IF(G26&gt;0,"Favorable","Unfavorable")</f>
        <v>Unfavorable</v>
      </c>
    </row>
    <row r="27" spans="2:8" x14ac:dyDescent="0.65">
      <c r="B27" s="25" t="s">
        <v>19</v>
      </c>
      <c r="C27" s="26">
        <f>C23*C24-C21*C24</f>
        <v>-3500</v>
      </c>
      <c r="D27" s="27" t="str">
        <f t="shared" ref="D27:D28" si="0">IF(C27&gt;0,"Favorable","Unfavorable")</f>
        <v>Unfavorable</v>
      </c>
      <c r="E27" s="24"/>
      <c r="F27" s="25" t="s">
        <v>27</v>
      </c>
      <c r="G27" s="26">
        <f>G23*G24-G21*G24</f>
        <v>-800</v>
      </c>
      <c r="H27" s="27" t="str">
        <f t="shared" ref="H27:H28" si="1">IF(G27&gt;0,"Favorable","Unfavorable")</f>
        <v>Unfavorable</v>
      </c>
    </row>
    <row r="28" spans="2:8" ht="14.7" thickBot="1" x14ac:dyDescent="0.7">
      <c r="B28" s="28" t="s">
        <v>20</v>
      </c>
      <c r="C28" s="29">
        <f>C27+C26</f>
        <v>-3000</v>
      </c>
      <c r="D28" s="30" t="str">
        <f t="shared" si="0"/>
        <v>Unfavorable</v>
      </c>
      <c r="E28" s="24"/>
      <c r="F28" s="28" t="s">
        <v>28</v>
      </c>
      <c r="G28" s="29">
        <f>G27+G26</f>
        <v>-4800</v>
      </c>
      <c r="H28" s="30" t="str">
        <f t="shared" si="1"/>
        <v>Unfavorable</v>
      </c>
    </row>
  </sheetData>
  <conditionalFormatting sqref="D26:D28">
    <cfRule type="expression" dxfId="0" priority="1">
      <formula>"$D$26=""Unfavorable"""</formula>
    </cfRule>
  </conditionalFormatting>
  <printOptions horizontalCentered="1"/>
  <pageMargins left="0.7" right="0.7" top="0.75" bottom="0.75" header="0.3" footer="0.3"/>
  <pageSetup scale="9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Variance Analysis</vt:lpstr>
      <vt:lpstr>'Variance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2023-04-14T17:48:41Z</cp:lastPrinted>
  <dcterms:created xsi:type="dcterms:W3CDTF">2017-08-22T21:42:52Z</dcterms:created>
  <dcterms:modified xsi:type="dcterms:W3CDTF">2023-04-14T17:49:35Z</dcterms:modified>
</cp:coreProperties>
</file>