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CrossScale256" sheetId="2" r:id="rId1"/>
    <sheet name="256 UDis8" sheetId="4" r:id="rId2"/>
    <sheet name="CrossScale500" sheetId="1" r:id="rId3"/>
    <sheet name="UDis8 distribution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G37" i="1" l="1"/>
  <c r="G34" i="1"/>
  <c r="I34" i="1" s="1"/>
  <c r="J34" i="1" l="1"/>
  <c r="H34" i="1"/>
  <c r="G27" i="1"/>
  <c r="G24" i="1"/>
  <c r="I24" i="1" s="1"/>
  <c r="G7" i="1"/>
  <c r="G8" i="1"/>
  <c r="G6" i="1"/>
  <c r="G3" i="1"/>
  <c r="G4" i="1"/>
  <c r="I8" i="2"/>
  <c r="H8" i="2"/>
  <c r="G8" i="2"/>
  <c r="G5" i="2"/>
  <c r="H5" i="2"/>
  <c r="I5" i="2"/>
  <c r="F5" i="2"/>
  <c r="F6" i="2"/>
  <c r="P36" i="2"/>
  <c r="F36" i="2"/>
  <c r="P30" i="2"/>
  <c r="F30" i="2"/>
  <c r="F15" i="2"/>
  <c r="F24" i="2"/>
  <c r="P35" i="2"/>
  <c r="S35" i="2" s="1"/>
  <c r="P29" i="2"/>
  <c r="R29" i="2" s="1"/>
  <c r="F3" i="2"/>
  <c r="I3" i="2" s="1"/>
  <c r="F4" i="2"/>
  <c r="I4" i="2" s="1"/>
  <c r="F8" i="2"/>
  <c r="I6" i="2" s="1"/>
  <c r="F7" i="2"/>
  <c r="I7" i="2" s="1"/>
  <c r="F35" i="2"/>
  <c r="H35" i="2" s="1"/>
  <c r="F29" i="2"/>
  <c r="G29" i="2" s="1"/>
  <c r="F2" i="2"/>
  <c r="G2" i="2" s="1"/>
  <c r="P23" i="2"/>
  <c r="R23" i="2" s="1"/>
  <c r="F23" i="2"/>
  <c r="I23" i="2" s="1"/>
  <c r="F12" i="2"/>
  <c r="G12" i="2" s="1"/>
  <c r="J24" i="1" l="1"/>
  <c r="H24" i="1"/>
  <c r="I9" i="2"/>
  <c r="F9" i="2"/>
  <c r="G4" i="2"/>
  <c r="G7" i="2"/>
  <c r="G9" i="2" s="1"/>
  <c r="H7" i="2"/>
  <c r="H9" i="2" s="1"/>
  <c r="S29" i="2"/>
  <c r="Q35" i="2"/>
  <c r="R35" i="2"/>
  <c r="Q29" i="2"/>
  <c r="H4" i="2"/>
  <c r="G3" i="2"/>
  <c r="H3" i="2"/>
  <c r="I29" i="2"/>
  <c r="H29" i="2"/>
  <c r="G35" i="2"/>
  <c r="I35" i="2"/>
  <c r="I2" i="2"/>
  <c r="G6" i="2"/>
  <c r="H6" i="2"/>
  <c r="H2" i="2"/>
  <c r="S23" i="2"/>
  <c r="Q23" i="2"/>
  <c r="H23" i="2"/>
  <c r="G23" i="2"/>
  <c r="H12" i="2"/>
  <c r="I12" i="2"/>
  <c r="H6" i="1" l="1"/>
  <c r="I6" i="1"/>
  <c r="J6" i="1"/>
  <c r="H7" i="1"/>
  <c r="I7" i="1"/>
  <c r="J7" i="1"/>
  <c r="H8" i="1"/>
  <c r="I8" i="1"/>
  <c r="J8" i="1"/>
  <c r="I9" i="1" l="1"/>
  <c r="J9" i="1"/>
  <c r="H9" i="1"/>
  <c r="J3" i="1"/>
  <c r="J4" i="1"/>
  <c r="I3" i="1"/>
  <c r="I4" i="1"/>
  <c r="H3" i="1"/>
  <c r="H4" i="1"/>
  <c r="G2" i="1" l="1"/>
  <c r="G13" i="1"/>
  <c r="G16" i="1"/>
  <c r="H13" i="1" l="1"/>
  <c r="J13" i="1"/>
  <c r="I13" i="1"/>
  <c r="H2" i="1"/>
  <c r="H5" i="1" s="1"/>
  <c r="H10" i="1" s="1"/>
  <c r="J2" i="1"/>
  <c r="J5" i="1" s="1"/>
  <c r="J10" i="1" s="1"/>
  <c r="I2" i="1"/>
  <c r="I5" i="1" s="1"/>
  <c r="I10" i="1" s="1"/>
</calcChain>
</file>

<file path=xl/sharedStrings.xml><?xml version="1.0" encoding="utf-8"?>
<sst xmlns="http://schemas.openxmlformats.org/spreadsheetml/2006/main" count="207" uniqueCount="67">
  <si>
    <t>Macro</t>
  </si>
  <si>
    <t>Roughness (specific area)</t>
  </si>
  <si>
    <t>Pore Area (PA) =</t>
  </si>
  <si>
    <t xml:space="preserve">Curvature = </t>
  </si>
  <si>
    <t xml:space="preserve">Euler Num = </t>
  </si>
  <si>
    <t xml:space="preserve">Volume = </t>
  </si>
  <si>
    <t xml:space="preserve">Effective radius = </t>
  </si>
  <si>
    <t>Equvalent sphere areas (SA)</t>
  </si>
  <si>
    <t xml:space="preserve">1.0 - SA/PA </t>
  </si>
  <si>
    <t>micro</t>
  </si>
  <si>
    <t>Crossscale500</t>
  </si>
  <si>
    <t>total</t>
  </si>
  <si>
    <t>cross-connection</t>
  </si>
  <si>
    <t>2D TI</t>
  </si>
  <si>
    <t>XY250</t>
  </si>
  <si>
    <t>ZX250</t>
  </si>
  <si>
    <t>YZ250</t>
  </si>
  <si>
    <t>perimeter</t>
  </si>
  <si>
    <t>Ma</t>
  </si>
  <si>
    <t>Total</t>
  </si>
  <si>
    <t>mi</t>
  </si>
  <si>
    <t>total/cross</t>
  </si>
  <si>
    <t>ma/cross</t>
  </si>
  <si>
    <t>mi/cross</t>
  </si>
  <si>
    <t>former results in KC/</t>
  </si>
  <si>
    <t>latestKC 230225</t>
  </si>
  <si>
    <t>YZ240</t>
  </si>
  <si>
    <t>ZX200</t>
  </si>
  <si>
    <t>XY244</t>
  </si>
  <si>
    <t>two avg</t>
  </si>
  <si>
    <t>avg</t>
  </si>
  <si>
    <t>range</t>
  </si>
  <si>
    <t>num</t>
  </si>
  <si>
    <t>0_3Dm</t>
  </si>
  <si>
    <t>1_3Dm</t>
  </si>
  <si>
    <t>ZX128</t>
  </si>
  <si>
    <t>YZ128ZX128XY128</t>
  </si>
  <si>
    <t>UDis8.raw</t>
  </si>
  <si>
    <t>MaMi</t>
  </si>
  <si>
    <t>230225_0</t>
  </si>
  <si>
    <t>1~4</t>
  </si>
  <si>
    <t>5~23</t>
  </si>
  <si>
    <t>5~21</t>
  </si>
  <si>
    <t>230225_1</t>
  </si>
  <si>
    <t>128_0</t>
  </si>
  <si>
    <t>128_0_3Dmedian</t>
  </si>
  <si>
    <t>YZ123</t>
  </si>
  <si>
    <t>ZX102</t>
  </si>
  <si>
    <t>XY125</t>
  </si>
  <si>
    <t>YZ128</t>
  </si>
  <si>
    <t>XY128</t>
  </si>
  <si>
    <t>!this is not original CT</t>
  </si>
  <si>
    <t>128_1</t>
  </si>
  <si>
    <t>128_1_3Dmedian</t>
  </si>
  <si>
    <t>1~23</t>
  </si>
  <si>
    <t>poreseg_Crossscale256 (no denoise)</t>
  </si>
  <si>
    <t>5~19</t>
  </si>
  <si>
    <t>1~19</t>
  </si>
  <si>
    <t>5~24</t>
  </si>
  <si>
    <t>poreseg results</t>
  </si>
  <si>
    <t>8~40</t>
  </si>
  <si>
    <t>8~41</t>
  </si>
  <si>
    <t>240200244_0</t>
  </si>
  <si>
    <t>CT</t>
  </si>
  <si>
    <t>230225_3</t>
  </si>
  <si>
    <t>1~7</t>
  </si>
  <si>
    <t>250250250_0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</si>
</sst>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1" fontId="0" fillId="0" borderId="0" xfId="0" applyNumberFormat="1"/>
    <xf numFmtId="0" fontId="0" fillId="3" borderId="0" xfId="0" applyNumberFormat="1" applyFill="1"/>
    <xf numFmtId="17" fontId="0" fillId="0" borderId="0" xfId="0" applyNumberFormat="1"/>
    <xf numFmtId="11" fontId="0" fillId="3" borderId="0" xfId="0" applyNumberFormat="1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256UDis8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'256 UDis8'!$A$3:$A$23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'256 UDis8'!$B$3:$B$23</c:f>
              <c:numCache>
                <c:formatCode>General</c:formatCode>
                <c:ptCount val="21"/>
                <c:pt idx="0">
                  <c:v>381227</c:v>
                </c:pt>
                <c:pt idx="1">
                  <c:v>222226</c:v>
                </c:pt>
                <c:pt idx="2">
                  <c:v>37690</c:v>
                </c:pt>
                <c:pt idx="3">
                  <c:v>30829</c:v>
                </c:pt>
                <c:pt idx="4">
                  <c:v>35538</c:v>
                </c:pt>
                <c:pt idx="5">
                  <c:v>94169</c:v>
                </c:pt>
                <c:pt idx="6">
                  <c:v>65433</c:v>
                </c:pt>
                <c:pt idx="7">
                  <c:v>113813</c:v>
                </c:pt>
                <c:pt idx="8">
                  <c:v>96345</c:v>
                </c:pt>
                <c:pt idx="9">
                  <c:v>113889</c:v>
                </c:pt>
                <c:pt idx="10">
                  <c:v>228252</c:v>
                </c:pt>
                <c:pt idx="11">
                  <c:v>191870</c:v>
                </c:pt>
                <c:pt idx="12">
                  <c:v>47973</c:v>
                </c:pt>
                <c:pt idx="13">
                  <c:v>191358</c:v>
                </c:pt>
                <c:pt idx="14">
                  <c:v>275601</c:v>
                </c:pt>
                <c:pt idx="15">
                  <c:v>761305</c:v>
                </c:pt>
                <c:pt idx="16">
                  <c:v>218827</c:v>
                </c:pt>
                <c:pt idx="17">
                  <c:v>96132</c:v>
                </c:pt>
                <c:pt idx="18">
                  <c:v>0</c:v>
                </c:pt>
                <c:pt idx="19">
                  <c:v>57578</c:v>
                </c:pt>
                <c:pt idx="20">
                  <c:v>191569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128_0</c:v>
          </c:tx>
          <c:marker>
            <c:symbol val="none"/>
          </c:marker>
          <c:xVal>
            <c:numRef>
              <c:f>'256 UDis8'!$D$3:$D$26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'256 UDis8'!$E$3:$E$26</c:f>
              <c:numCache>
                <c:formatCode>General</c:formatCode>
                <c:ptCount val="24"/>
                <c:pt idx="0">
                  <c:v>437535</c:v>
                </c:pt>
                <c:pt idx="1">
                  <c:v>223167</c:v>
                </c:pt>
                <c:pt idx="2">
                  <c:v>28680</c:v>
                </c:pt>
                <c:pt idx="3">
                  <c:v>25000</c:v>
                </c:pt>
                <c:pt idx="4">
                  <c:v>22154</c:v>
                </c:pt>
                <c:pt idx="5">
                  <c:v>35633</c:v>
                </c:pt>
                <c:pt idx="6">
                  <c:v>36736</c:v>
                </c:pt>
                <c:pt idx="7">
                  <c:v>44322</c:v>
                </c:pt>
                <c:pt idx="8">
                  <c:v>47276</c:v>
                </c:pt>
                <c:pt idx="9">
                  <c:v>95568</c:v>
                </c:pt>
                <c:pt idx="10">
                  <c:v>117384</c:v>
                </c:pt>
                <c:pt idx="11">
                  <c:v>99016</c:v>
                </c:pt>
                <c:pt idx="12">
                  <c:v>189525</c:v>
                </c:pt>
                <c:pt idx="13">
                  <c:v>160923</c:v>
                </c:pt>
                <c:pt idx="14">
                  <c:v>161468</c:v>
                </c:pt>
                <c:pt idx="15">
                  <c:v>136223</c:v>
                </c:pt>
                <c:pt idx="16">
                  <c:v>357039</c:v>
                </c:pt>
                <c:pt idx="17">
                  <c:v>160022</c:v>
                </c:pt>
                <c:pt idx="18">
                  <c:v>406808</c:v>
                </c:pt>
                <c:pt idx="19">
                  <c:v>245391</c:v>
                </c:pt>
                <c:pt idx="20">
                  <c:v>63220</c:v>
                </c:pt>
                <c:pt idx="21">
                  <c:v>178148</c:v>
                </c:pt>
                <c:pt idx="22">
                  <c:v>74672</c:v>
                </c:pt>
                <c:pt idx="23">
                  <c:v>115737</c:v>
                </c:pt>
              </c:numCache>
            </c:numRef>
          </c:yVal>
          <c:smooth val="0"/>
        </c:ser>
        <c:ser>
          <c:idx val="6"/>
          <c:order val="2"/>
          <c:tx>
            <c:v>128_1</c:v>
          </c:tx>
          <c:marker>
            <c:symbol val="none"/>
          </c:marker>
          <c:xVal>
            <c:numRef>
              <c:f>'256 UDis8'!$F$3:$F$25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'256 UDis8'!$G$3:$G$25</c:f>
              <c:numCache>
                <c:formatCode>General</c:formatCode>
                <c:ptCount val="23"/>
                <c:pt idx="0">
                  <c:v>429760</c:v>
                </c:pt>
                <c:pt idx="1">
                  <c:v>225889</c:v>
                </c:pt>
                <c:pt idx="2">
                  <c:v>27078</c:v>
                </c:pt>
                <c:pt idx="3">
                  <c:v>19866</c:v>
                </c:pt>
                <c:pt idx="4">
                  <c:v>20241</c:v>
                </c:pt>
                <c:pt idx="5">
                  <c:v>33619</c:v>
                </c:pt>
                <c:pt idx="6">
                  <c:v>18203</c:v>
                </c:pt>
                <c:pt idx="7">
                  <c:v>52941</c:v>
                </c:pt>
                <c:pt idx="8">
                  <c:v>58709</c:v>
                </c:pt>
                <c:pt idx="9">
                  <c:v>116590</c:v>
                </c:pt>
                <c:pt idx="10">
                  <c:v>225640</c:v>
                </c:pt>
                <c:pt idx="11">
                  <c:v>123480</c:v>
                </c:pt>
                <c:pt idx="12">
                  <c:v>126496</c:v>
                </c:pt>
                <c:pt idx="13">
                  <c:v>26242</c:v>
                </c:pt>
                <c:pt idx="14">
                  <c:v>186171</c:v>
                </c:pt>
                <c:pt idx="15">
                  <c:v>215732</c:v>
                </c:pt>
                <c:pt idx="16">
                  <c:v>293723</c:v>
                </c:pt>
                <c:pt idx="17">
                  <c:v>0</c:v>
                </c:pt>
                <c:pt idx="18">
                  <c:v>252343</c:v>
                </c:pt>
                <c:pt idx="19">
                  <c:v>375769</c:v>
                </c:pt>
                <c:pt idx="20">
                  <c:v>553655</c:v>
                </c:pt>
                <c:pt idx="21">
                  <c:v>0</c:v>
                </c:pt>
                <c:pt idx="22">
                  <c:v>80547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'256 UDis8'!$L$1</c:f>
              <c:strCache>
                <c:ptCount val="1"/>
                <c:pt idx="0">
                  <c:v>230225_3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'256 UDis8'!$L$3:$L$25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'256 UDis8'!$M$3:$M$25</c:f>
              <c:numCache>
                <c:formatCode>General</c:formatCode>
                <c:ptCount val="23"/>
                <c:pt idx="0">
                  <c:v>326440</c:v>
                </c:pt>
                <c:pt idx="1">
                  <c:v>226942</c:v>
                </c:pt>
                <c:pt idx="2">
                  <c:v>63437</c:v>
                </c:pt>
                <c:pt idx="3">
                  <c:v>58275</c:v>
                </c:pt>
                <c:pt idx="4">
                  <c:v>53716</c:v>
                </c:pt>
                <c:pt idx="5">
                  <c:v>70692</c:v>
                </c:pt>
                <c:pt idx="6">
                  <c:v>64264</c:v>
                </c:pt>
                <c:pt idx="7">
                  <c:v>46676</c:v>
                </c:pt>
                <c:pt idx="8">
                  <c:v>116795</c:v>
                </c:pt>
                <c:pt idx="9">
                  <c:v>218302</c:v>
                </c:pt>
                <c:pt idx="10">
                  <c:v>147950</c:v>
                </c:pt>
                <c:pt idx="11">
                  <c:v>66964</c:v>
                </c:pt>
                <c:pt idx="12">
                  <c:v>85033</c:v>
                </c:pt>
                <c:pt idx="13">
                  <c:v>138661</c:v>
                </c:pt>
                <c:pt idx="14">
                  <c:v>290734</c:v>
                </c:pt>
                <c:pt idx="15">
                  <c:v>486591</c:v>
                </c:pt>
                <c:pt idx="16">
                  <c:v>505105</c:v>
                </c:pt>
                <c:pt idx="17">
                  <c:v>381667</c:v>
                </c:pt>
                <c:pt idx="18">
                  <c:v>96297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02848"/>
        <c:axId val="422503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'256 UDis8'!$H$1</c15:sqref>
                        </c15:formulaRef>
                      </c:ext>
                    </c:extLst>
                    <c:strCache>
                      <c:ptCount val="1"/>
                      <c:pt idx="0">
                        <c:v>230225_0</c:v>
                      </c:pt>
                    </c:strCache>
                  </c:strRef>
                </c:tx>
                <c:spPr>
                  <a:ln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'256 UDis8'!$H$3:$H$22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'256 UDis8'!$I$3:$I$22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349545</c:v>
                      </c:pt>
                      <c:pt idx="1">
                        <c:v>226302</c:v>
                      </c:pt>
                      <c:pt idx="2">
                        <c:v>58579</c:v>
                      </c:pt>
                      <c:pt idx="3">
                        <c:v>63147</c:v>
                      </c:pt>
                      <c:pt idx="4">
                        <c:v>67409</c:v>
                      </c:pt>
                      <c:pt idx="5">
                        <c:v>59338</c:v>
                      </c:pt>
                      <c:pt idx="6">
                        <c:v>92532</c:v>
                      </c:pt>
                      <c:pt idx="7">
                        <c:v>72721</c:v>
                      </c:pt>
                      <c:pt idx="8">
                        <c:v>63441</c:v>
                      </c:pt>
                      <c:pt idx="9">
                        <c:v>145437</c:v>
                      </c:pt>
                      <c:pt idx="10">
                        <c:v>176425</c:v>
                      </c:pt>
                      <c:pt idx="11">
                        <c:v>66984</c:v>
                      </c:pt>
                      <c:pt idx="12">
                        <c:v>99346</c:v>
                      </c:pt>
                      <c:pt idx="13">
                        <c:v>119065</c:v>
                      </c:pt>
                      <c:pt idx="14">
                        <c:v>187879</c:v>
                      </c:pt>
                      <c:pt idx="15">
                        <c:v>498895</c:v>
                      </c:pt>
                      <c:pt idx="16">
                        <c:v>439104</c:v>
                      </c:pt>
                      <c:pt idx="17">
                        <c:v>323730</c:v>
                      </c:pt>
                      <c:pt idx="18">
                        <c:v>109167</c:v>
                      </c:pt>
                      <c:pt idx="19">
                        <c:v>145715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UDis8'!$J$1</c15:sqref>
                        </c15:formulaRef>
                      </c:ext>
                    </c:extLst>
                    <c:strCache>
                      <c:ptCount val="1"/>
                      <c:pt idx="0">
                        <c:v>230225_1</c:v>
                      </c:pt>
                    </c:strCache>
                  </c:strRef>
                </c:tx>
                <c:spPr>
                  <a:ln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UDis8'!$J$3:$J$21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UDis8'!$K$3:$K$21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348810</c:v>
                      </c:pt>
                      <c:pt idx="1">
                        <c:v>226424</c:v>
                      </c:pt>
                      <c:pt idx="2">
                        <c:v>59117</c:v>
                      </c:pt>
                      <c:pt idx="3">
                        <c:v>55620</c:v>
                      </c:pt>
                      <c:pt idx="4">
                        <c:v>69242</c:v>
                      </c:pt>
                      <c:pt idx="5">
                        <c:v>76330</c:v>
                      </c:pt>
                      <c:pt idx="6">
                        <c:v>101134</c:v>
                      </c:pt>
                      <c:pt idx="7">
                        <c:v>26336</c:v>
                      </c:pt>
                      <c:pt idx="8">
                        <c:v>49513</c:v>
                      </c:pt>
                      <c:pt idx="9">
                        <c:v>156411</c:v>
                      </c:pt>
                      <c:pt idx="10">
                        <c:v>119297</c:v>
                      </c:pt>
                      <c:pt idx="11">
                        <c:v>78748</c:v>
                      </c:pt>
                      <c:pt idx="12">
                        <c:v>148008</c:v>
                      </c:pt>
                      <c:pt idx="13">
                        <c:v>251781</c:v>
                      </c:pt>
                      <c:pt idx="14">
                        <c:v>324346</c:v>
                      </c:pt>
                      <c:pt idx="15">
                        <c:v>263885</c:v>
                      </c:pt>
                      <c:pt idx="16">
                        <c:v>394177</c:v>
                      </c:pt>
                      <c:pt idx="17">
                        <c:v>480429</c:v>
                      </c:pt>
                      <c:pt idx="18">
                        <c:v>256219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2502848"/>
        <c:scaling>
          <c:orientation val="minMax"/>
          <c:max val="25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03240"/>
        <c:crosses val="autoZero"/>
        <c:crossBetween val="midCat"/>
      </c:valAx>
      <c:valAx>
        <c:axId val="422503240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02848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0424999999999991"/>
          <c:y val="4.1666666666668241E-4"/>
          <c:w val="0.19575009645533439"/>
          <c:h val="0.3348687664041994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PSD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'[1]256 230225 network prop.'!$A$4:$A$34</c:f>
              <c:numCache>
                <c:formatCode>General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'[1]256 230225 network prop.'!$C$4:$C$34</c:f>
              <c:numCache>
                <c:formatCode>General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128_0</c:v>
          </c:tx>
          <c:marker>
            <c:symbol val="none"/>
          </c:marker>
          <c:xVal>
            <c:numRef>
              <c:f>'[1]256 230225 network prop.'!$X$4:$X$34</c:f>
              <c:numCache>
                <c:formatCode>General</c:formatCode>
                <c:ptCount val="31"/>
                <c:pt idx="0">
                  <c:v>0.51281100000000002</c:v>
                </c:pt>
                <c:pt idx="1">
                  <c:v>1.1748506332999999</c:v>
                </c:pt>
                <c:pt idx="2">
                  <c:v>1.8368902667</c:v>
                </c:pt>
                <c:pt idx="3">
                  <c:v>2.4989298999999998</c:v>
                </c:pt>
                <c:pt idx="4">
                  <c:v>3.1609695332999999</c:v>
                </c:pt>
                <c:pt idx="5">
                  <c:v>3.8230091666999999</c:v>
                </c:pt>
                <c:pt idx="6">
                  <c:v>4.4850488000000004</c:v>
                </c:pt>
                <c:pt idx="7">
                  <c:v>5.1470884333000004</c:v>
                </c:pt>
                <c:pt idx="8">
                  <c:v>5.8091280666999996</c:v>
                </c:pt>
                <c:pt idx="9">
                  <c:v>6.4711676999999996</c:v>
                </c:pt>
                <c:pt idx="10">
                  <c:v>7.1332073332999997</c:v>
                </c:pt>
                <c:pt idx="11">
                  <c:v>7.7952469666999997</c:v>
                </c:pt>
                <c:pt idx="12">
                  <c:v>8.4572865999999998</c:v>
                </c:pt>
                <c:pt idx="13">
                  <c:v>9.1193262333000007</c:v>
                </c:pt>
                <c:pt idx="14">
                  <c:v>9.7813658666999999</c:v>
                </c:pt>
                <c:pt idx="15">
                  <c:v>10.443405500000001</c:v>
                </c:pt>
                <c:pt idx="16">
                  <c:v>11.105445133</c:v>
                </c:pt>
                <c:pt idx="17">
                  <c:v>11.767484766999999</c:v>
                </c:pt>
                <c:pt idx="18">
                  <c:v>12.4295244</c:v>
                </c:pt>
                <c:pt idx="19">
                  <c:v>13.091564032999999</c:v>
                </c:pt>
                <c:pt idx="20">
                  <c:v>13.753603667</c:v>
                </c:pt>
                <c:pt idx="21">
                  <c:v>14.415643299999999</c:v>
                </c:pt>
                <c:pt idx="22">
                  <c:v>15.077682933</c:v>
                </c:pt>
                <c:pt idx="23">
                  <c:v>15.739722566999999</c:v>
                </c:pt>
                <c:pt idx="24">
                  <c:v>16.4017622</c:v>
                </c:pt>
                <c:pt idx="25">
                  <c:v>17.063801832999999</c:v>
                </c:pt>
                <c:pt idx="26">
                  <c:v>17.725841466999999</c:v>
                </c:pt>
                <c:pt idx="27">
                  <c:v>18.387881100000001</c:v>
                </c:pt>
                <c:pt idx="28">
                  <c:v>19.049920733</c:v>
                </c:pt>
                <c:pt idx="29">
                  <c:v>19.711960367</c:v>
                </c:pt>
                <c:pt idx="30">
                  <c:v>20.373999999999999</c:v>
                </c:pt>
              </c:numCache>
            </c:numRef>
          </c:xVal>
          <c:yVal>
            <c:numRef>
              <c:f>'[1]256 230225 network prop.'!$Z$4:$Z$34</c:f>
              <c:numCache>
                <c:formatCode>General</c:formatCode>
                <c:ptCount val="31"/>
                <c:pt idx="0">
                  <c:v>2.8869516650999999E-7</c:v>
                </c:pt>
                <c:pt idx="1">
                  <c:v>0.12488721680000001</c:v>
                </c:pt>
                <c:pt idx="2">
                  <c:v>8.4211513454000006E-2</c:v>
                </c:pt>
                <c:pt idx="3">
                  <c:v>0.12233083453</c:v>
                </c:pt>
                <c:pt idx="4">
                  <c:v>5.3435736861999997E-2</c:v>
                </c:pt>
                <c:pt idx="5">
                  <c:v>3.6002023090000002E-2</c:v>
                </c:pt>
                <c:pt idx="6">
                  <c:v>3.2282758846000001E-2</c:v>
                </c:pt>
                <c:pt idx="7">
                  <c:v>2.1043280080999999E-2</c:v>
                </c:pt>
                <c:pt idx="8">
                  <c:v>2.1895220856E-2</c:v>
                </c:pt>
                <c:pt idx="9">
                  <c:v>2.8189054428000002E-2</c:v>
                </c:pt>
                <c:pt idx="10">
                  <c:v>3.0974112112000001E-2</c:v>
                </c:pt>
                <c:pt idx="11">
                  <c:v>2.2006352157999998E-2</c:v>
                </c:pt>
                <c:pt idx="12">
                  <c:v>3.1132305562000001E-2</c:v>
                </c:pt>
                <c:pt idx="13">
                  <c:v>3.2452510582000001E-2</c:v>
                </c:pt>
                <c:pt idx="14">
                  <c:v>4.4974087773E-2</c:v>
                </c:pt>
                <c:pt idx="15">
                  <c:v>2.9545932146000001E-2</c:v>
                </c:pt>
                <c:pt idx="16">
                  <c:v>3.0981029712000001E-2</c:v>
                </c:pt>
                <c:pt idx="17">
                  <c:v>2.5612171049000002E-2</c:v>
                </c:pt>
                <c:pt idx="18">
                  <c:v>1.3120906734E-2</c:v>
                </c:pt>
                <c:pt idx="19">
                  <c:v>3.0237358631000001E-2</c:v>
                </c:pt>
                <c:pt idx="20">
                  <c:v>2.3267654830000001E-2</c:v>
                </c:pt>
                <c:pt idx="21">
                  <c:v>1.7799797102000001E-2</c:v>
                </c:pt>
                <c:pt idx="22">
                  <c:v>2.1671202199000001E-2</c:v>
                </c:pt>
                <c:pt idx="23">
                  <c:v>2.0122683031999999E-2</c:v>
                </c:pt>
                <c:pt idx="24">
                  <c:v>3.1402834275999998E-2</c:v>
                </c:pt>
                <c:pt idx="25">
                  <c:v>2.0605628494000001E-2</c:v>
                </c:pt>
                <c:pt idx="26">
                  <c:v>1.0075737078E-2</c:v>
                </c:pt>
                <c:pt idx="27">
                  <c:v>1.0237142758000001E-2</c:v>
                </c:pt>
                <c:pt idx="28">
                  <c:v>2.8722283453999999E-2</c:v>
                </c:pt>
                <c:pt idx="29">
                  <c:v>7.0585921238999999E-4</c:v>
                </c:pt>
                <c:pt idx="30">
                  <c:v>7.4483468733000004E-5</c:v>
                </c:pt>
              </c:numCache>
            </c:numRef>
          </c:yVal>
          <c:smooth val="0"/>
        </c:ser>
        <c:ser>
          <c:idx val="4"/>
          <c:order val="2"/>
          <c:tx>
            <c:v>128_1</c:v>
          </c:tx>
          <c:marker>
            <c:symbol val="none"/>
          </c:marker>
          <c:xVal>
            <c:numRef>
              <c:f>'[1]256 230225 network prop.'!$AA$4:$AA$34</c:f>
              <c:numCache>
                <c:formatCode>General</c:formatCode>
                <c:ptCount val="31"/>
                <c:pt idx="0">
                  <c:v>0.53147100000000003</c:v>
                </c:pt>
                <c:pt idx="1">
                  <c:v>1.2035753</c:v>
                </c:pt>
                <c:pt idx="2">
                  <c:v>1.8756796</c:v>
                </c:pt>
                <c:pt idx="3">
                  <c:v>2.5477839000000002</c:v>
                </c:pt>
                <c:pt idx="4">
                  <c:v>3.2198882000000002</c:v>
                </c:pt>
                <c:pt idx="5">
                  <c:v>3.8919925000000002</c:v>
                </c:pt>
                <c:pt idx="6">
                  <c:v>4.5640967999999997</c:v>
                </c:pt>
                <c:pt idx="7">
                  <c:v>5.2362010999999997</c:v>
                </c:pt>
                <c:pt idx="8">
                  <c:v>5.9083053999999997</c:v>
                </c:pt>
                <c:pt idx="9">
                  <c:v>6.5804096999999997</c:v>
                </c:pt>
                <c:pt idx="10">
                  <c:v>7.2525139999999997</c:v>
                </c:pt>
                <c:pt idx="11">
                  <c:v>7.9246182999999997</c:v>
                </c:pt>
                <c:pt idx="12">
                  <c:v>8.5967225999999997</c:v>
                </c:pt>
                <c:pt idx="13">
                  <c:v>9.2688269000000005</c:v>
                </c:pt>
                <c:pt idx="14">
                  <c:v>9.9409311999999996</c:v>
                </c:pt>
                <c:pt idx="15">
                  <c:v>10.613035500000001</c:v>
                </c:pt>
                <c:pt idx="16">
                  <c:v>11.2851398</c:v>
                </c:pt>
                <c:pt idx="17">
                  <c:v>11.9572441</c:v>
                </c:pt>
                <c:pt idx="18">
                  <c:v>12.6293484</c:v>
                </c:pt>
                <c:pt idx="19">
                  <c:v>13.3014527</c:v>
                </c:pt>
                <c:pt idx="20">
                  <c:v>13.973557</c:v>
                </c:pt>
                <c:pt idx="21">
                  <c:v>14.6456613</c:v>
                </c:pt>
                <c:pt idx="22">
                  <c:v>15.3177656</c:v>
                </c:pt>
                <c:pt idx="23">
                  <c:v>15.9898699</c:v>
                </c:pt>
                <c:pt idx="24">
                  <c:v>16.6619742</c:v>
                </c:pt>
                <c:pt idx="25">
                  <c:v>17.3340785</c:v>
                </c:pt>
                <c:pt idx="26">
                  <c:v>18.006182800000001</c:v>
                </c:pt>
                <c:pt idx="27">
                  <c:v>18.678287099999999</c:v>
                </c:pt>
                <c:pt idx="28">
                  <c:v>19.350391399999999</c:v>
                </c:pt>
                <c:pt idx="29">
                  <c:v>20.0224957</c:v>
                </c:pt>
                <c:pt idx="30">
                  <c:v>20.694600000000001</c:v>
                </c:pt>
              </c:numCache>
            </c:numRef>
          </c:xVal>
          <c:yVal>
            <c:numRef>
              <c:f>'[1]256 230225 network prop.'!$AC$4:$AC$34</c:f>
              <c:numCache>
                <c:formatCode>General</c:formatCode>
                <c:ptCount val="31"/>
                <c:pt idx="0">
                  <c:v>1.1542453366E-6</c:v>
                </c:pt>
                <c:pt idx="1">
                  <c:v>0.15335592074000001</c:v>
                </c:pt>
                <c:pt idx="2">
                  <c:v>8.9987277882999997E-2</c:v>
                </c:pt>
                <c:pt idx="3">
                  <c:v>0.10214321377</c:v>
                </c:pt>
                <c:pt idx="4">
                  <c:v>4.5984549713999998E-2</c:v>
                </c:pt>
                <c:pt idx="5">
                  <c:v>3.2421018113000001E-2</c:v>
                </c:pt>
                <c:pt idx="6">
                  <c:v>2.3888552936999999E-2</c:v>
                </c:pt>
                <c:pt idx="7">
                  <c:v>2.2344166889000001E-2</c:v>
                </c:pt>
                <c:pt idx="8">
                  <c:v>2.2581365475999999E-2</c:v>
                </c:pt>
                <c:pt idx="9">
                  <c:v>3.2268943990999999E-2</c:v>
                </c:pt>
                <c:pt idx="10">
                  <c:v>1.9337942534999999E-2</c:v>
                </c:pt>
                <c:pt idx="11">
                  <c:v>3.3640482530000002E-2</c:v>
                </c:pt>
                <c:pt idx="12">
                  <c:v>3.4762120281000002E-2</c:v>
                </c:pt>
                <c:pt idx="13">
                  <c:v>2.8444077232000001E-2</c:v>
                </c:pt>
                <c:pt idx="14">
                  <c:v>2.4461623660000001E-2</c:v>
                </c:pt>
                <c:pt idx="15">
                  <c:v>3.3551021017999998E-2</c:v>
                </c:pt>
                <c:pt idx="16">
                  <c:v>4.2030101697E-2</c:v>
                </c:pt>
                <c:pt idx="17">
                  <c:v>2.1210414069000001E-2</c:v>
                </c:pt>
                <c:pt idx="18">
                  <c:v>2.0420620228000001E-2</c:v>
                </c:pt>
                <c:pt idx="19">
                  <c:v>2.63932729E-2</c:v>
                </c:pt>
                <c:pt idx="20">
                  <c:v>1.9561281E-2</c:v>
                </c:pt>
                <c:pt idx="21">
                  <c:v>2.6463059382000002E-2</c:v>
                </c:pt>
                <c:pt idx="22">
                  <c:v>3.0047319102000002E-2</c:v>
                </c:pt>
                <c:pt idx="23">
                  <c:v>3.1289880566000003E-2</c:v>
                </c:pt>
                <c:pt idx="24">
                  <c:v>2.3501819997E-2</c:v>
                </c:pt>
                <c:pt idx="25">
                  <c:v>8.3068182719999994E-3</c:v>
                </c:pt>
                <c:pt idx="26">
                  <c:v>5.0729078308000002E-4</c:v>
                </c:pt>
                <c:pt idx="27">
                  <c:v>8.9658914955000005E-3</c:v>
                </c:pt>
                <c:pt idx="28">
                  <c:v>1.8826866846999999E-2</c:v>
                </c:pt>
                <c:pt idx="29">
                  <c:v>2.3286927458000001E-2</c:v>
                </c:pt>
                <c:pt idx="30">
                  <c:v>1.5005190641E-5</c:v>
                </c:pt>
              </c:numCache>
            </c:numRef>
          </c:yVal>
          <c:smooth val="0"/>
        </c:ser>
        <c:ser>
          <c:idx val="0"/>
          <c:order val="3"/>
          <c:tx>
            <c:v>230225_3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'[1]256 230225 network prop.'!$N$4:$N$33</c:f>
              <c:numCache>
                <c:formatCode>General</c:formatCode>
                <c:ptCount val="30"/>
                <c:pt idx="0">
                  <c:v>0.53838900000000001</c:v>
                </c:pt>
                <c:pt idx="1">
                  <c:v>1.1543060332999999</c:v>
                </c:pt>
                <c:pt idx="2">
                  <c:v>1.7702230667000001</c:v>
                </c:pt>
                <c:pt idx="3">
                  <c:v>2.3861401</c:v>
                </c:pt>
                <c:pt idx="4">
                  <c:v>3.0020571333000001</c:v>
                </c:pt>
                <c:pt idx="5">
                  <c:v>3.6179741666999998</c:v>
                </c:pt>
                <c:pt idx="6">
                  <c:v>4.2338912000000004</c:v>
                </c:pt>
                <c:pt idx="7">
                  <c:v>4.8498082333000001</c:v>
                </c:pt>
                <c:pt idx="8">
                  <c:v>5.4657252666999998</c:v>
                </c:pt>
                <c:pt idx="9">
                  <c:v>6.0816423000000004</c:v>
                </c:pt>
                <c:pt idx="10">
                  <c:v>6.6975593333000001</c:v>
                </c:pt>
                <c:pt idx="11">
                  <c:v>7.3134763666999998</c:v>
                </c:pt>
                <c:pt idx="12">
                  <c:v>7.9293934000000004</c:v>
                </c:pt>
                <c:pt idx="13">
                  <c:v>8.5453104332999992</c:v>
                </c:pt>
                <c:pt idx="14">
                  <c:v>9.1612274666999998</c:v>
                </c:pt>
                <c:pt idx="15">
                  <c:v>9.7771445000000003</c:v>
                </c:pt>
                <c:pt idx="16">
                  <c:v>10.393061532999999</c:v>
                </c:pt>
                <c:pt idx="17">
                  <c:v>11.008978567</c:v>
                </c:pt>
                <c:pt idx="18">
                  <c:v>11.6248956</c:v>
                </c:pt>
                <c:pt idx="19">
                  <c:v>12.240812633000001</c:v>
                </c:pt>
                <c:pt idx="20">
                  <c:v>12.856729667</c:v>
                </c:pt>
                <c:pt idx="21">
                  <c:v>13.4726467</c:v>
                </c:pt>
                <c:pt idx="22">
                  <c:v>14.088563733000001</c:v>
                </c:pt>
                <c:pt idx="23">
                  <c:v>14.704480767</c:v>
                </c:pt>
                <c:pt idx="24">
                  <c:v>15.3203978</c:v>
                </c:pt>
                <c:pt idx="25">
                  <c:v>15.936314833000001</c:v>
                </c:pt>
                <c:pt idx="26">
                  <c:v>16.552231867</c:v>
                </c:pt>
                <c:pt idx="27">
                  <c:v>17.168148899999998</c:v>
                </c:pt>
                <c:pt idx="28">
                  <c:v>17.784065933000001</c:v>
                </c:pt>
                <c:pt idx="29">
                  <c:v>19.015899999999998</c:v>
                </c:pt>
              </c:numCache>
            </c:numRef>
          </c:xVal>
          <c:yVal>
            <c:numRef>
              <c:f>'[1]256 230225 network prop.'!$P$4:$P$33</c:f>
              <c:numCache>
                <c:formatCode>General</c:formatCode>
                <c:ptCount val="30"/>
                <c:pt idx="0">
                  <c:v>2.8649420851E-7</c:v>
                </c:pt>
                <c:pt idx="1">
                  <c:v>0.12931861927999999</c:v>
                </c:pt>
                <c:pt idx="2">
                  <c:v>0.10544447711</c:v>
                </c:pt>
                <c:pt idx="3">
                  <c:v>0.10524679667</c:v>
                </c:pt>
                <c:pt idx="4">
                  <c:v>3.7932980317000001E-2</c:v>
                </c:pt>
                <c:pt idx="5">
                  <c:v>3.1553613667999997E-2</c:v>
                </c:pt>
                <c:pt idx="6">
                  <c:v>3.5962758437000003E-2</c:v>
                </c:pt>
                <c:pt idx="7">
                  <c:v>2.2435079335E-2</c:v>
                </c:pt>
                <c:pt idx="8">
                  <c:v>3.1640130001000001E-2</c:v>
                </c:pt>
                <c:pt idx="9">
                  <c:v>2.7999360232999999E-2</c:v>
                </c:pt>
                <c:pt idx="10">
                  <c:v>2.7008093162000001E-2</c:v>
                </c:pt>
                <c:pt idx="11">
                  <c:v>2.4264628951000001E-2</c:v>
                </c:pt>
                <c:pt idx="12">
                  <c:v>2.3263329852000001E-2</c:v>
                </c:pt>
                <c:pt idx="13">
                  <c:v>2.1455545667999999E-2</c:v>
                </c:pt>
                <c:pt idx="14">
                  <c:v>2.2510711291000001E-2</c:v>
                </c:pt>
                <c:pt idx="15">
                  <c:v>4.0591926329000001E-2</c:v>
                </c:pt>
                <c:pt idx="16">
                  <c:v>2.9889078494999999E-2</c:v>
                </c:pt>
                <c:pt idx="17">
                  <c:v>1.8718678512E-2</c:v>
                </c:pt>
                <c:pt idx="18">
                  <c:v>1.1933348054999999E-2</c:v>
                </c:pt>
                <c:pt idx="19">
                  <c:v>1.6177187581000001E-2</c:v>
                </c:pt>
                <c:pt idx="20">
                  <c:v>2.3650377701000001E-2</c:v>
                </c:pt>
                <c:pt idx="21">
                  <c:v>1.5954002038000001E-2</c:v>
                </c:pt>
                <c:pt idx="22">
                  <c:v>3.9865673470000001E-2</c:v>
                </c:pt>
                <c:pt idx="23">
                  <c:v>3.7575135212000003E-2</c:v>
                </c:pt>
                <c:pt idx="24">
                  <c:v>2.0818396385999999E-2</c:v>
                </c:pt>
                <c:pt idx="25">
                  <c:v>4.0069366512E-2</c:v>
                </c:pt>
                <c:pt idx="26">
                  <c:v>1.5450894812E-2</c:v>
                </c:pt>
                <c:pt idx="27">
                  <c:v>2.8100485852E-2</c:v>
                </c:pt>
                <c:pt idx="28">
                  <c:v>1.4913772124E-2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02064"/>
        <c:axId val="422503632"/>
        <c:extLst/>
      </c:scatterChart>
      <c:valAx>
        <c:axId val="422502064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03632"/>
        <c:crosses val="autoZero"/>
        <c:crossBetween val="midCat"/>
      </c:valAx>
      <c:valAx>
        <c:axId val="42250363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02064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256 UDis8</a:t>
            </a:r>
          </a:p>
        </c:rich>
      </c:tx>
      <c:layout>
        <c:manualLayout>
          <c:xMode val="edge"/>
          <c:yMode val="edge"/>
          <c:x val="0.4533035714285713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total</c:v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'UDis8 distribution'!$A$4:$A$24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'UDis8 distribution'!$B$4:$B$24</c:f>
              <c:numCache>
                <c:formatCode>General</c:formatCode>
                <c:ptCount val="21"/>
                <c:pt idx="0">
                  <c:v>381227</c:v>
                </c:pt>
                <c:pt idx="1">
                  <c:v>222226</c:v>
                </c:pt>
                <c:pt idx="2">
                  <c:v>37690</c:v>
                </c:pt>
                <c:pt idx="3">
                  <c:v>30829</c:v>
                </c:pt>
                <c:pt idx="4">
                  <c:v>35538</c:v>
                </c:pt>
                <c:pt idx="5">
                  <c:v>94169</c:v>
                </c:pt>
                <c:pt idx="6">
                  <c:v>65433</c:v>
                </c:pt>
                <c:pt idx="7">
                  <c:v>113813</c:v>
                </c:pt>
                <c:pt idx="8">
                  <c:v>96345</c:v>
                </c:pt>
                <c:pt idx="9">
                  <c:v>113889</c:v>
                </c:pt>
                <c:pt idx="10">
                  <c:v>228252</c:v>
                </c:pt>
                <c:pt idx="11">
                  <c:v>191870</c:v>
                </c:pt>
                <c:pt idx="12">
                  <c:v>47973</c:v>
                </c:pt>
                <c:pt idx="13">
                  <c:v>191358</c:v>
                </c:pt>
                <c:pt idx="14">
                  <c:v>275601</c:v>
                </c:pt>
                <c:pt idx="15">
                  <c:v>761305</c:v>
                </c:pt>
                <c:pt idx="16">
                  <c:v>218827</c:v>
                </c:pt>
                <c:pt idx="17">
                  <c:v>96132</c:v>
                </c:pt>
                <c:pt idx="18">
                  <c:v>0</c:v>
                </c:pt>
                <c:pt idx="19">
                  <c:v>57578</c:v>
                </c:pt>
                <c:pt idx="20">
                  <c:v>191569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Ma</c:v>
          </c:tx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'UDis8 distribution'!$D$4:$D$24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'UDis8 distribution'!$E$4:$E$24</c:f>
              <c:numCache>
                <c:formatCode>General</c:formatCode>
                <c:ptCount val="21"/>
                <c:pt idx="0">
                  <c:v>16002</c:v>
                </c:pt>
                <c:pt idx="1">
                  <c:v>20344</c:v>
                </c:pt>
                <c:pt idx="2">
                  <c:v>14635</c:v>
                </c:pt>
                <c:pt idx="3">
                  <c:v>28903</c:v>
                </c:pt>
                <c:pt idx="4">
                  <c:v>33681</c:v>
                </c:pt>
                <c:pt idx="5">
                  <c:v>71993</c:v>
                </c:pt>
                <c:pt idx="6">
                  <c:v>82430</c:v>
                </c:pt>
                <c:pt idx="7">
                  <c:v>86131</c:v>
                </c:pt>
                <c:pt idx="8">
                  <c:v>106476</c:v>
                </c:pt>
                <c:pt idx="9">
                  <c:v>131990</c:v>
                </c:pt>
                <c:pt idx="10">
                  <c:v>176884</c:v>
                </c:pt>
                <c:pt idx="11">
                  <c:v>183054</c:v>
                </c:pt>
                <c:pt idx="12">
                  <c:v>47020</c:v>
                </c:pt>
                <c:pt idx="13">
                  <c:v>190526</c:v>
                </c:pt>
                <c:pt idx="14">
                  <c:v>242739</c:v>
                </c:pt>
                <c:pt idx="15">
                  <c:v>791619</c:v>
                </c:pt>
                <c:pt idx="16">
                  <c:v>106386</c:v>
                </c:pt>
                <c:pt idx="17">
                  <c:v>94924</c:v>
                </c:pt>
                <c:pt idx="18">
                  <c:v>133306</c:v>
                </c:pt>
                <c:pt idx="19">
                  <c:v>56807</c:v>
                </c:pt>
                <c:pt idx="20">
                  <c:v>207649</c:v>
                </c:pt>
              </c:numCache>
            </c:numRef>
          </c:yVal>
          <c:smooth val="0"/>
        </c:ser>
        <c:ser>
          <c:idx val="6"/>
          <c:order val="2"/>
          <c:tx>
            <c:v>mi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'UDis8 distribution'!$F$4:$F$7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'UDis8 distribution'!$G$4:$G$7</c:f>
              <c:numCache>
                <c:formatCode>General</c:formatCode>
                <c:ptCount val="4"/>
                <c:pt idx="0">
                  <c:v>389869</c:v>
                </c:pt>
                <c:pt idx="1">
                  <c:v>215959</c:v>
                </c:pt>
                <c:pt idx="2">
                  <c:v>19549</c:v>
                </c:pt>
                <c:pt idx="3">
                  <c:v>1281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81832"/>
        <c:axId val="425482224"/>
        <c:extLst/>
      </c:scatterChart>
      <c:valAx>
        <c:axId val="425481832"/>
        <c:scaling>
          <c:orientation val="minMax"/>
          <c:max val="21"/>
          <c:min val="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82224"/>
        <c:crosses val="autoZero"/>
        <c:crossBetween val="midCat"/>
      </c:valAx>
      <c:valAx>
        <c:axId val="425482224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81832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500 UDis8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total</c:v>
          </c:tx>
          <c:spPr>
            <a:ln w="12700"/>
          </c:spPr>
          <c:marker>
            <c:symbol val="none"/>
          </c:marker>
          <c:xVal>
            <c:numRef>
              <c:f>'UDis8 distribution'!$A$33:$A$73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'UDis8 distribution'!$B$33:$B$73</c:f>
              <c:numCache>
                <c:formatCode>General</c:formatCode>
                <c:ptCount val="41"/>
                <c:pt idx="0">
                  <c:v>79221</c:v>
                </c:pt>
                <c:pt idx="1">
                  <c:v>1866737</c:v>
                </c:pt>
                <c:pt idx="2">
                  <c:v>1222675</c:v>
                </c:pt>
                <c:pt idx="3">
                  <c:v>843321</c:v>
                </c:pt>
                <c:pt idx="4">
                  <c:v>355527</c:v>
                </c:pt>
                <c:pt idx="5">
                  <c:v>120682</c:v>
                </c:pt>
                <c:pt idx="6">
                  <c:v>95895</c:v>
                </c:pt>
                <c:pt idx="7">
                  <c:v>144890</c:v>
                </c:pt>
                <c:pt idx="8">
                  <c:v>165488</c:v>
                </c:pt>
                <c:pt idx="9">
                  <c:v>182414</c:v>
                </c:pt>
                <c:pt idx="10">
                  <c:v>255588</c:v>
                </c:pt>
                <c:pt idx="11">
                  <c:v>290231</c:v>
                </c:pt>
                <c:pt idx="12">
                  <c:v>390286</c:v>
                </c:pt>
                <c:pt idx="13">
                  <c:v>432862</c:v>
                </c:pt>
                <c:pt idx="14">
                  <c:v>441794</c:v>
                </c:pt>
                <c:pt idx="15">
                  <c:v>648068</c:v>
                </c:pt>
                <c:pt idx="16">
                  <c:v>66398</c:v>
                </c:pt>
                <c:pt idx="17">
                  <c:v>682300</c:v>
                </c:pt>
                <c:pt idx="18">
                  <c:v>628992</c:v>
                </c:pt>
                <c:pt idx="19">
                  <c:v>203943</c:v>
                </c:pt>
                <c:pt idx="20">
                  <c:v>853843</c:v>
                </c:pt>
                <c:pt idx="21">
                  <c:v>629696</c:v>
                </c:pt>
                <c:pt idx="22">
                  <c:v>904293</c:v>
                </c:pt>
                <c:pt idx="23">
                  <c:v>634125</c:v>
                </c:pt>
                <c:pt idx="24">
                  <c:v>0</c:v>
                </c:pt>
                <c:pt idx="25">
                  <c:v>116114</c:v>
                </c:pt>
                <c:pt idx="26">
                  <c:v>793873</c:v>
                </c:pt>
                <c:pt idx="27">
                  <c:v>1289547</c:v>
                </c:pt>
                <c:pt idx="28">
                  <c:v>1745401</c:v>
                </c:pt>
                <c:pt idx="29">
                  <c:v>1259216</c:v>
                </c:pt>
                <c:pt idx="30">
                  <c:v>3723025</c:v>
                </c:pt>
                <c:pt idx="31">
                  <c:v>790107</c:v>
                </c:pt>
                <c:pt idx="32">
                  <c:v>808970</c:v>
                </c:pt>
                <c:pt idx="33">
                  <c:v>483853</c:v>
                </c:pt>
                <c:pt idx="34">
                  <c:v>122635</c:v>
                </c:pt>
                <c:pt idx="35">
                  <c:v>362647</c:v>
                </c:pt>
                <c:pt idx="36">
                  <c:v>424952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1390597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Ma</c:v>
          </c:tx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'UDis8 distribution'!$D$33:$D$73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'UDis8 distribution'!$E$33:$E$73</c:f>
              <c:numCache>
                <c:formatCode>General</c:formatCode>
                <c:ptCount val="41"/>
                <c:pt idx="0">
                  <c:v>0</c:v>
                </c:pt>
                <c:pt idx="1">
                  <c:v>1876</c:v>
                </c:pt>
                <c:pt idx="2">
                  <c:v>32267</c:v>
                </c:pt>
                <c:pt idx="3">
                  <c:v>86456</c:v>
                </c:pt>
                <c:pt idx="4">
                  <c:v>55341</c:v>
                </c:pt>
                <c:pt idx="5">
                  <c:v>76628</c:v>
                </c:pt>
                <c:pt idx="6">
                  <c:v>91991</c:v>
                </c:pt>
                <c:pt idx="7">
                  <c:v>112922</c:v>
                </c:pt>
                <c:pt idx="8">
                  <c:v>177163</c:v>
                </c:pt>
                <c:pt idx="9">
                  <c:v>175316</c:v>
                </c:pt>
                <c:pt idx="10">
                  <c:v>188862</c:v>
                </c:pt>
                <c:pt idx="11">
                  <c:v>323762</c:v>
                </c:pt>
                <c:pt idx="12">
                  <c:v>284341</c:v>
                </c:pt>
                <c:pt idx="13">
                  <c:v>489627</c:v>
                </c:pt>
                <c:pt idx="14">
                  <c:v>464385</c:v>
                </c:pt>
                <c:pt idx="15">
                  <c:v>585589</c:v>
                </c:pt>
                <c:pt idx="16">
                  <c:v>98622</c:v>
                </c:pt>
                <c:pt idx="17">
                  <c:v>678637</c:v>
                </c:pt>
                <c:pt idx="18">
                  <c:v>553234</c:v>
                </c:pt>
                <c:pt idx="19">
                  <c:v>205468</c:v>
                </c:pt>
                <c:pt idx="20">
                  <c:v>873301</c:v>
                </c:pt>
                <c:pt idx="21">
                  <c:v>884622</c:v>
                </c:pt>
                <c:pt idx="22">
                  <c:v>1013332</c:v>
                </c:pt>
                <c:pt idx="23">
                  <c:v>641637</c:v>
                </c:pt>
                <c:pt idx="24">
                  <c:v>0</c:v>
                </c:pt>
                <c:pt idx="25">
                  <c:v>105867</c:v>
                </c:pt>
                <c:pt idx="26">
                  <c:v>764153</c:v>
                </c:pt>
                <c:pt idx="27">
                  <c:v>752090</c:v>
                </c:pt>
                <c:pt idx="28">
                  <c:v>701391</c:v>
                </c:pt>
                <c:pt idx="29">
                  <c:v>802718</c:v>
                </c:pt>
                <c:pt idx="30">
                  <c:v>3857307</c:v>
                </c:pt>
                <c:pt idx="31">
                  <c:v>811700</c:v>
                </c:pt>
                <c:pt idx="32">
                  <c:v>0</c:v>
                </c:pt>
                <c:pt idx="33">
                  <c:v>107379</c:v>
                </c:pt>
                <c:pt idx="34">
                  <c:v>145881</c:v>
                </c:pt>
                <c:pt idx="35">
                  <c:v>358572</c:v>
                </c:pt>
                <c:pt idx="36">
                  <c:v>2711202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1833873</c:v>
                </c:pt>
              </c:numCache>
            </c:numRef>
          </c:yVal>
          <c:smooth val="0"/>
        </c:ser>
        <c:ser>
          <c:idx val="6"/>
          <c:order val="2"/>
          <c:tx>
            <c:v>mi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'UDis8 distribution'!$F$33:$F$39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'UDis8 distribution'!$G$33:$G$39</c:f>
              <c:numCache>
                <c:formatCode>General</c:formatCode>
                <c:ptCount val="7"/>
                <c:pt idx="0">
                  <c:v>1344017</c:v>
                </c:pt>
                <c:pt idx="1">
                  <c:v>1378833</c:v>
                </c:pt>
                <c:pt idx="2">
                  <c:v>828053</c:v>
                </c:pt>
                <c:pt idx="3">
                  <c:v>693404</c:v>
                </c:pt>
                <c:pt idx="4">
                  <c:v>239062</c:v>
                </c:pt>
                <c:pt idx="5">
                  <c:v>48549</c:v>
                </c:pt>
                <c:pt idx="6">
                  <c:v>12802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84576"/>
        <c:axId val="425484968"/>
        <c:extLst/>
      </c:scatterChart>
      <c:valAx>
        <c:axId val="425484576"/>
        <c:scaling>
          <c:orientation val="minMax"/>
          <c:max val="41"/>
          <c:min val="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84968"/>
        <c:crosses val="autoZero"/>
        <c:crossBetween val="midCat"/>
      </c:valAx>
      <c:valAx>
        <c:axId val="425484968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84576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500 UDis8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'UDis8 distribution'!$A$33:$A$73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'UDis8 distribution'!$B$33:$B$73</c:f>
              <c:numCache>
                <c:formatCode>General</c:formatCode>
                <c:ptCount val="41"/>
                <c:pt idx="0">
                  <c:v>79221</c:v>
                </c:pt>
                <c:pt idx="1">
                  <c:v>1866737</c:v>
                </c:pt>
                <c:pt idx="2">
                  <c:v>1222675</c:v>
                </c:pt>
                <c:pt idx="3">
                  <c:v>843321</c:v>
                </c:pt>
                <c:pt idx="4">
                  <c:v>355527</c:v>
                </c:pt>
                <c:pt idx="5">
                  <c:v>120682</c:v>
                </c:pt>
                <c:pt idx="6">
                  <c:v>95895</c:v>
                </c:pt>
                <c:pt idx="7">
                  <c:v>144890</c:v>
                </c:pt>
                <c:pt idx="8">
                  <c:v>165488</c:v>
                </c:pt>
                <c:pt idx="9">
                  <c:v>182414</c:v>
                </c:pt>
                <c:pt idx="10">
                  <c:v>255588</c:v>
                </c:pt>
                <c:pt idx="11">
                  <c:v>290231</c:v>
                </c:pt>
                <c:pt idx="12">
                  <c:v>390286</c:v>
                </c:pt>
                <c:pt idx="13">
                  <c:v>432862</c:v>
                </c:pt>
                <c:pt idx="14">
                  <c:v>441794</c:v>
                </c:pt>
                <c:pt idx="15">
                  <c:v>648068</c:v>
                </c:pt>
                <c:pt idx="16">
                  <c:v>66398</c:v>
                </c:pt>
                <c:pt idx="17">
                  <c:v>682300</c:v>
                </c:pt>
                <c:pt idx="18">
                  <c:v>628992</c:v>
                </c:pt>
                <c:pt idx="19">
                  <c:v>203943</c:v>
                </c:pt>
                <c:pt idx="20">
                  <c:v>853843</c:v>
                </c:pt>
                <c:pt idx="21">
                  <c:v>629696</c:v>
                </c:pt>
                <c:pt idx="22">
                  <c:v>904293</c:v>
                </c:pt>
                <c:pt idx="23">
                  <c:v>634125</c:v>
                </c:pt>
                <c:pt idx="24">
                  <c:v>0</c:v>
                </c:pt>
                <c:pt idx="25">
                  <c:v>116114</c:v>
                </c:pt>
                <c:pt idx="26">
                  <c:v>793873</c:v>
                </c:pt>
                <c:pt idx="27">
                  <c:v>1289547</c:v>
                </c:pt>
                <c:pt idx="28">
                  <c:v>1745401</c:v>
                </c:pt>
                <c:pt idx="29">
                  <c:v>1259216</c:v>
                </c:pt>
                <c:pt idx="30">
                  <c:v>3723025</c:v>
                </c:pt>
                <c:pt idx="31">
                  <c:v>790107</c:v>
                </c:pt>
                <c:pt idx="32">
                  <c:v>808970</c:v>
                </c:pt>
                <c:pt idx="33">
                  <c:v>483853</c:v>
                </c:pt>
                <c:pt idx="34">
                  <c:v>122635</c:v>
                </c:pt>
                <c:pt idx="35">
                  <c:v>362647</c:v>
                </c:pt>
                <c:pt idx="36">
                  <c:v>424952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1390597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strRef>
              <c:f>'UDis8 distribution'!$J$31</c:f>
              <c:strCache>
                <c:ptCount val="1"/>
                <c:pt idx="0">
                  <c:v>250250250_0</c:v>
                </c:pt>
              </c:strCache>
            </c:strRef>
          </c:tx>
          <c:marker>
            <c:symbol val="none"/>
          </c:marker>
          <c:xVal>
            <c:numRef>
              <c:f>'UDis8 distribution'!$J$33:$J$72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'UDis8 distribution'!$K$33:$K$72</c:f>
              <c:numCache>
                <c:formatCode>General</c:formatCode>
                <c:ptCount val="40"/>
                <c:pt idx="0">
                  <c:v>1418</c:v>
                </c:pt>
                <c:pt idx="1">
                  <c:v>258508</c:v>
                </c:pt>
                <c:pt idx="2">
                  <c:v>1806543</c:v>
                </c:pt>
                <c:pt idx="3">
                  <c:v>1567014</c:v>
                </c:pt>
                <c:pt idx="4">
                  <c:v>679914</c:v>
                </c:pt>
                <c:pt idx="5">
                  <c:v>285259</c:v>
                </c:pt>
                <c:pt idx="6">
                  <c:v>73842</c:v>
                </c:pt>
                <c:pt idx="7">
                  <c:v>100497</c:v>
                </c:pt>
                <c:pt idx="8">
                  <c:v>45122</c:v>
                </c:pt>
                <c:pt idx="9">
                  <c:v>50768</c:v>
                </c:pt>
                <c:pt idx="10">
                  <c:v>87411</c:v>
                </c:pt>
                <c:pt idx="11">
                  <c:v>77350</c:v>
                </c:pt>
                <c:pt idx="12">
                  <c:v>222596</c:v>
                </c:pt>
                <c:pt idx="13">
                  <c:v>147068</c:v>
                </c:pt>
                <c:pt idx="14">
                  <c:v>141214</c:v>
                </c:pt>
                <c:pt idx="15">
                  <c:v>581535</c:v>
                </c:pt>
                <c:pt idx="16">
                  <c:v>284984</c:v>
                </c:pt>
                <c:pt idx="17">
                  <c:v>81915</c:v>
                </c:pt>
                <c:pt idx="18">
                  <c:v>67723</c:v>
                </c:pt>
                <c:pt idx="19">
                  <c:v>302657</c:v>
                </c:pt>
                <c:pt idx="20">
                  <c:v>274340</c:v>
                </c:pt>
                <c:pt idx="21">
                  <c:v>210550</c:v>
                </c:pt>
                <c:pt idx="22">
                  <c:v>544273</c:v>
                </c:pt>
                <c:pt idx="23">
                  <c:v>243514</c:v>
                </c:pt>
                <c:pt idx="24">
                  <c:v>120201</c:v>
                </c:pt>
                <c:pt idx="25">
                  <c:v>380306</c:v>
                </c:pt>
                <c:pt idx="26">
                  <c:v>613471</c:v>
                </c:pt>
                <c:pt idx="27">
                  <c:v>699750</c:v>
                </c:pt>
                <c:pt idx="28">
                  <c:v>1069948</c:v>
                </c:pt>
                <c:pt idx="29">
                  <c:v>749318</c:v>
                </c:pt>
                <c:pt idx="30">
                  <c:v>3268270</c:v>
                </c:pt>
                <c:pt idx="31">
                  <c:v>2743943</c:v>
                </c:pt>
                <c:pt idx="32">
                  <c:v>1552944</c:v>
                </c:pt>
                <c:pt idx="33">
                  <c:v>1430962</c:v>
                </c:pt>
                <c:pt idx="34">
                  <c:v>1662968</c:v>
                </c:pt>
                <c:pt idx="35">
                  <c:v>1150246</c:v>
                </c:pt>
                <c:pt idx="36">
                  <c:v>0</c:v>
                </c:pt>
                <c:pt idx="37">
                  <c:v>1040707</c:v>
                </c:pt>
                <c:pt idx="38">
                  <c:v>0</c:v>
                </c:pt>
                <c:pt idx="39">
                  <c:v>336601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'UDis8 distribution'!$L$31</c:f>
              <c:strCache>
                <c:ptCount val="1"/>
                <c:pt idx="0">
                  <c:v>240200244_0</c:v>
                </c:pt>
              </c:strCache>
            </c:strRef>
          </c:tx>
          <c:marker>
            <c:symbol val="none"/>
          </c:marker>
          <c:xVal>
            <c:numRef>
              <c:f>'UDis8 distribution'!$L$33:$L$72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'UDis8 distribution'!$M$33:$M$72</c:f>
              <c:numCache>
                <c:formatCode>General</c:formatCode>
                <c:ptCount val="40"/>
                <c:pt idx="0">
                  <c:v>1191</c:v>
                </c:pt>
                <c:pt idx="1">
                  <c:v>233345</c:v>
                </c:pt>
                <c:pt idx="2">
                  <c:v>1439852</c:v>
                </c:pt>
                <c:pt idx="3">
                  <c:v>1196652</c:v>
                </c:pt>
                <c:pt idx="4">
                  <c:v>774860</c:v>
                </c:pt>
                <c:pt idx="5">
                  <c:v>435360</c:v>
                </c:pt>
                <c:pt idx="6">
                  <c:v>242326</c:v>
                </c:pt>
                <c:pt idx="7">
                  <c:v>187400</c:v>
                </c:pt>
                <c:pt idx="8">
                  <c:v>189857</c:v>
                </c:pt>
                <c:pt idx="9">
                  <c:v>159884</c:v>
                </c:pt>
                <c:pt idx="10">
                  <c:v>128795</c:v>
                </c:pt>
                <c:pt idx="11">
                  <c:v>317623</c:v>
                </c:pt>
                <c:pt idx="12">
                  <c:v>381838</c:v>
                </c:pt>
                <c:pt idx="13">
                  <c:v>544671</c:v>
                </c:pt>
                <c:pt idx="14">
                  <c:v>404491</c:v>
                </c:pt>
                <c:pt idx="15">
                  <c:v>52018</c:v>
                </c:pt>
                <c:pt idx="16">
                  <c:v>170855</c:v>
                </c:pt>
                <c:pt idx="17">
                  <c:v>1054049</c:v>
                </c:pt>
                <c:pt idx="18">
                  <c:v>311332</c:v>
                </c:pt>
                <c:pt idx="19">
                  <c:v>252820</c:v>
                </c:pt>
                <c:pt idx="20">
                  <c:v>353281</c:v>
                </c:pt>
                <c:pt idx="21">
                  <c:v>517206</c:v>
                </c:pt>
                <c:pt idx="22">
                  <c:v>883112</c:v>
                </c:pt>
                <c:pt idx="23">
                  <c:v>364110</c:v>
                </c:pt>
                <c:pt idx="24">
                  <c:v>599110</c:v>
                </c:pt>
                <c:pt idx="25">
                  <c:v>0</c:v>
                </c:pt>
                <c:pt idx="26">
                  <c:v>621026</c:v>
                </c:pt>
                <c:pt idx="27">
                  <c:v>1076188</c:v>
                </c:pt>
                <c:pt idx="28">
                  <c:v>709781</c:v>
                </c:pt>
                <c:pt idx="29">
                  <c:v>2026855</c:v>
                </c:pt>
                <c:pt idx="30">
                  <c:v>741030</c:v>
                </c:pt>
                <c:pt idx="31">
                  <c:v>2938068</c:v>
                </c:pt>
                <c:pt idx="32">
                  <c:v>1652716</c:v>
                </c:pt>
                <c:pt idx="33">
                  <c:v>1303770</c:v>
                </c:pt>
                <c:pt idx="34">
                  <c:v>256546</c:v>
                </c:pt>
                <c:pt idx="35">
                  <c:v>509368</c:v>
                </c:pt>
                <c:pt idx="36">
                  <c:v>1716321</c:v>
                </c:pt>
                <c:pt idx="37">
                  <c:v>0</c:v>
                </c:pt>
                <c:pt idx="38">
                  <c:v>859198</c:v>
                </c:pt>
                <c:pt idx="39">
                  <c:v>767610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8448"/>
        <c:axId val="426879232"/>
        <c:extLst/>
      </c:scatterChart>
      <c:valAx>
        <c:axId val="426878448"/>
        <c:scaling>
          <c:orientation val="minMax"/>
          <c:max val="41"/>
          <c:min val="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79232"/>
        <c:crosses val="autoZero"/>
        <c:crossBetween val="midCat"/>
      </c:valAx>
      <c:valAx>
        <c:axId val="426879232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78448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745"/>
          <c:y val="4.1666666666668241E-4"/>
          <c:w val="0.255"/>
          <c:h val="0.2511515748031495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123825</xdr:rowOff>
    </xdr:from>
    <xdr:to>
      <xdr:col>7</xdr:col>
      <xdr:colOff>333375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85725</xdr:rowOff>
    </xdr:from>
    <xdr:to>
      <xdr:col>7</xdr:col>
      <xdr:colOff>0</xdr:colOff>
      <xdr:row>22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180975</xdr:rowOff>
    </xdr:from>
    <xdr:to>
      <xdr:col>7</xdr:col>
      <xdr:colOff>0</xdr:colOff>
      <xdr:row>54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33</xdr:row>
      <xdr:rowOff>19050</xdr:rowOff>
    </xdr:from>
    <xdr:to>
      <xdr:col>14</xdr:col>
      <xdr:colOff>590550</xdr:colOff>
      <xdr:row>47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sts_results\CrossScale\CrossScale_latestK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6 230225 network prop."/>
      <sheetName val="flow prop."/>
      <sheetName val="move slice change perm a lot"/>
    </sheetNames>
    <sheetDataSet>
      <sheetData sheetId="0">
        <row r="4">
          <cell r="A4">
            <v>0.53371400000000002</v>
          </cell>
          <cell r="C4">
            <v>2.9403722533999997E-7</v>
          </cell>
          <cell r="N4">
            <v>0.53838900000000001</v>
          </cell>
          <cell r="P4">
            <v>2.8649420851E-7</v>
          </cell>
          <cell r="X4">
            <v>0.51281100000000002</v>
          </cell>
          <cell r="Z4">
            <v>2.8869516650999999E-7</v>
          </cell>
          <cell r="AA4">
            <v>0.53147100000000003</v>
          </cell>
          <cell r="AC4">
            <v>1.1542453366E-6</v>
          </cell>
        </row>
        <row r="5">
          <cell r="A5">
            <v>1.1447968666999999</v>
          </cell>
          <cell r="C5">
            <v>8.0219235058999999E-2</v>
          </cell>
          <cell r="N5">
            <v>1.1543060332999999</v>
          </cell>
          <cell r="P5">
            <v>0.12931861927999999</v>
          </cell>
          <cell r="X5">
            <v>1.1748506332999999</v>
          </cell>
          <cell r="Z5">
            <v>0.12488721680000001</v>
          </cell>
          <cell r="AA5">
            <v>1.2035753</v>
          </cell>
          <cell r="AC5">
            <v>0.15335592074000001</v>
          </cell>
        </row>
        <row r="6">
          <cell r="A6">
            <v>1.7558797333</v>
          </cell>
          <cell r="C6">
            <v>9.0359392159999996E-2</v>
          </cell>
          <cell r="N6">
            <v>1.7702230667000001</v>
          </cell>
          <cell r="P6">
            <v>0.10544447711</v>
          </cell>
          <cell r="X6">
            <v>1.8368902667</v>
          </cell>
          <cell r="Z6">
            <v>8.4211513454000006E-2</v>
          </cell>
          <cell r="AA6">
            <v>1.8756796</v>
          </cell>
          <cell r="AC6">
            <v>8.9987277882999997E-2</v>
          </cell>
        </row>
        <row r="7">
          <cell r="A7">
            <v>2.3669625999999999</v>
          </cell>
          <cell r="C7">
            <v>9.0677854311999997E-2</v>
          </cell>
          <cell r="N7">
            <v>2.3861401</v>
          </cell>
          <cell r="P7">
            <v>0.10524679667</v>
          </cell>
          <cell r="X7">
            <v>2.4989298999999998</v>
          </cell>
          <cell r="Z7">
            <v>0.12233083453</v>
          </cell>
          <cell r="AA7">
            <v>2.5477839000000002</v>
          </cell>
          <cell r="AC7">
            <v>0.10214321377</v>
          </cell>
        </row>
        <row r="8">
          <cell r="A8">
            <v>2.9780454666999998</v>
          </cell>
          <cell r="C8">
            <v>4.4741294034999997E-2</v>
          </cell>
          <cell r="N8">
            <v>3.0020571333000001</v>
          </cell>
          <cell r="P8">
            <v>3.7932980317000001E-2</v>
          </cell>
          <cell r="X8">
            <v>3.1609695332999999</v>
          </cell>
          <cell r="Z8">
            <v>5.3435736861999997E-2</v>
          </cell>
          <cell r="AA8">
            <v>3.2198882000000002</v>
          </cell>
          <cell r="AC8">
            <v>4.5984549713999998E-2</v>
          </cell>
        </row>
        <row r="9">
          <cell r="A9">
            <v>3.5891283333000001</v>
          </cell>
          <cell r="C9">
            <v>3.2712228149000003E-2</v>
          </cell>
          <cell r="N9">
            <v>3.6179741666999998</v>
          </cell>
          <cell r="P9">
            <v>3.1553613667999997E-2</v>
          </cell>
          <cell r="X9">
            <v>3.8230091666999999</v>
          </cell>
          <cell r="Z9">
            <v>3.6002023090000002E-2</v>
          </cell>
          <cell r="AA9">
            <v>3.8919925000000002</v>
          </cell>
          <cell r="AC9">
            <v>3.2421018113000001E-2</v>
          </cell>
        </row>
        <row r="10">
          <cell r="A10">
            <v>4.2002112</v>
          </cell>
          <cell r="C10">
            <v>2.9764500114999998E-2</v>
          </cell>
          <cell r="N10">
            <v>4.2338912000000004</v>
          </cell>
          <cell r="P10">
            <v>3.5962758437000003E-2</v>
          </cell>
          <cell r="X10">
            <v>4.4850488000000004</v>
          </cell>
          <cell r="Z10">
            <v>3.2282758846000001E-2</v>
          </cell>
          <cell r="AA10">
            <v>4.5640967999999997</v>
          </cell>
          <cell r="AC10">
            <v>2.3888552936999999E-2</v>
          </cell>
        </row>
        <row r="11">
          <cell r="A11">
            <v>4.8112940667000004</v>
          </cell>
          <cell r="C11">
            <v>2.5871160761999999E-2</v>
          </cell>
          <cell r="N11">
            <v>4.8498082333000001</v>
          </cell>
          <cell r="P11">
            <v>2.2435079335E-2</v>
          </cell>
          <cell r="X11">
            <v>5.1470884333000004</v>
          </cell>
          <cell r="Z11">
            <v>2.1043280080999999E-2</v>
          </cell>
          <cell r="AA11">
            <v>5.2362010999999997</v>
          </cell>
          <cell r="AC11">
            <v>2.2344166889000001E-2</v>
          </cell>
        </row>
        <row r="12">
          <cell r="A12">
            <v>5.4223769332999998</v>
          </cell>
          <cell r="C12">
            <v>3.6823151408999999E-2</v>
          </cell>
          <cell r="N12">
            <v>5.4657252666999998</v>
          </cell>
          <cell r="P12">
            <v>3.1640130001000001E-2</v>
          </cell>
          <cell r="X12">
            <v>5.8091280666999996</v>
          </cell>
          <cell r="Z12">
            <v>2.1895220856E-2</v>
          </cell>
          <cell r="AA12">
            <v>5.9083053999999997</v>
          </cell>
          <cell r="AC12">
            <v>2.2581365475999999E-2</v>
          </cell>
        </row>
        <row r="13">
          <cell r="A13">
            <v>6.0334598000000002</v>
          </cell>
          <cell r="C13">
            <v>3.4907801696000003E-2</v>
          </cell>
          <cell r="N13">
            <v>6.0816423000000004</v>
          </cell>
          <cell r="P13">
            <v>2.7999360232999999E-2</v>
          </cell>
          <cell r="X13">
            <v>6.4711676999999996</v>
          </cell>
          <cell r="Z13">
            <v>2.8189054428000002E-2</v>
          </cell>
          <cell r="AA13">
            <v>6.5804096999999997</v>
          </cell>
          <cell r="AC13">
            <v>3.2268943990999999E-2</v>
          </cell>
        </row>
        <row r="14">
          <cell r="A14">
            <v>6.6445426666999996</v>
          </cell>
          <cell r="C14">
            <v>3.4309743541999997E-2</v>
          </cell>
          <cell r="N14">
            <v>6.6975593333000001</v>
          </cell>
          <cell r="P14">
            <v>2.7008093162000001E-2</v>
          </cell>
          <cell r="X14">
            <v>7.1332073332999997</v>
          </cell>
          <cell r="Z14">
            <v>3.0974112112000001E-2</v>
          </cell>
          <cell r="AA14">
            <v>7.2525139999999997</v>
          </cell>
          <cell r="AC14">
            <v>1.9337942534999999E-2</v>
          </cell>
        </row>
        <row r="15">
          <cell r="A15">
            <v>7.2556255332999999</v>
          </cell>
          <cell r="C15">
            <v>2.8189936455000002E-2</v>
          </cell>
          <cell r="N15">
            <v>7.3134763666999998</v>
          </cell>
          <cell r="P15">
            <v>2.4264628951000001E-2</v>
          </cell>
          <cell r="X15">
            <v>7.7952469666999997</v>
          </cell>
          <cell r="Z15">
            <v>2.2006352157999998E-2</v>
          </cell>
          <cell r="AA15">
            <v>7.9246182999999997</v>
          </cell>
          <cell r="AC15">
            <v>3.3640482530000002E-2</v>
          </cell>
        </row>
        <row r="16">
          <cell r="A16">
            <v>7.8667084000000003</v>
          </cell>
          <cell r="C16">
            <v>3.7467385973999998E-2</v>
          </cell>
          <cell r="N16">
            <v>7.9293934000000004</v>
          </cell>
          <cell r="P16">
            <v>2.3263329852000001E-2</v>
          </cell>
          <cell r="X16">
            <v>8.4572865999999998</v>
          </cell>
          <cell r="Z16">
            <v>3.1132305562000001E-2</v>
          </cell>
          <cell r="AA16">
            <v>8.5967225999999997</v>
          </cell>
          <cell r="AC16">
            <v>3.4762120281000002E-2</v>
          </cell>
        </row>
        <row r="17">
          <cell r="A17">
            <v>8.4777912667000006</v>
          </cell>
          <cell r="C17">
            <v>2.7290467693E-2</v>
          </cell>
          <cell r="N17">
            <v>8.5453104332999992</v>
          </cell>
          <cell r="P17">
            <v>2.1455545667999999E-2</v>
          </cell>
          <cell r="X17">
            <v>9.1193262333000007</v>
          </cell>
          <cell r="Z17">
            <v>3.2452510582000001E-2</v>
          </cell>
          <cell r="AA17">
            <v>9.2688269000000005</v>
          </cell>
          <cell r="AC17">
            <v>2.8444077232000001E-2</v>
          </cell>
        </row>
        <row r="18">
          <cell r="A18">
            <v>9.0888741332999992</v>
          </cell>
          <cell r="C18">
            <v>3.1158249547E-2</v>
          </cell>
          <cell r="N18">
            <v>9.1612274666999998</v>
          </cell>
          <cell r="P18">
            <v>2.2510711291000001E-2</v>
          </cell>
          <cell r="X18">
            <v>9.7813658666999999</v>
          </cell>
          <cell r="Z18">
            <v>4.4974087773E-2</v>
          </cell>
          <cell r="AA18">
            <v>9.9409311999999996</v>
          </cell>
          <cell r="AC18">
            <v>2.4461623660000001E-2</v>
          </cell>
        </row>
        <row r="19">
          <cell r="A19">
            <v>9.6999569999999995</v>
          </cell>
          <cell r="C19">
            <v>2.1222732708999999E-2</v>
          </cell>
          <cell r="N19">
            <v>9.7771445000000003</v>
          </cell>
          <cell r="P19">
            <v>4.0591926329000001E-2</v>
          </cell>
          <cell r="X19">
            <v>10.443405500000001</v>
          </cell>
          <cell r="Z19">
            <v>2.9545932146000001E-2</v>
          </cell>
          <cell r="AA19">
            <v>10.613035500000001</v>
          </cell>
          <cell r="AC19">
            <v>3.3551021017999998E-2</v>
          </cell>
        </row>
        <row r="20">
          <cell r="A20">
            <v>10.311039867</v>
          </cell>
          <cell r="C20">
            <v>2.8520723272999999E-2</v>
          </cell>
          <cell r="N20">
            <v>10.393061532999999</v>
          </cell>
          <cell r="P20">
            <v>2.9889078494999999E-2</v>
          </cell>
          <cell r="X20">
            <v>11.105445133</v>
          </cell>
          <cell r="Z20">
            <v>3.0981029712000001E-2</v>
          </cell>
          <cell r="AA20">
            <v>11.2851398</v>
          </cell>
          <cell r="AC20">
            <v>4.2030101697E-2</v>
          </cell>
        </row>
        <row r="21">
          <cell r="A21">
            <v>10.922122733</v>
          </cell>
          <cell r="C21">
            <v>4.3999455739999999E-2</v>
          </cell>
          <cell r="N21">
            <v>11.008978567</v>
          </cell>
          <cell r="P21">
            <v>1.8718678512E-2</v>
          </cell>
          <cell r="X21">
            <v>11.767484766999999</v>
          </cell>
          <cell r="Z21">
            <v>2.5612171049000002E-2</v>
          </cell>
          <cell r="AA21">
            <v>11.9572441</v>
          </cell>
          <cell r="AC21">
            <v>2.1210414069000001E-2</v>
          </cell>
        </row>
        <row r="22">
          <cell r="A22">
            <v>11.533205600000001</v>
          </cell>
          <cell r="C22">
            <v>3.5633193650999997E-2</v>
          </cell>
          <cell r="N22">
            <v>11.6248956</v>
          </cell>
          <cell r="P22">
            <v>1.1933348054999999E-2</v>
          </cell>
          <cell r="X22">
            <v>12.4295244</v>
          </cell>
          <cell r="Z22">
            <v>1.3120906734E-2</v>
          </cell>
          <cell r="AA22">
            <v>12.6293484</v>
          </cell>
          <cell r="AC22">
            <v>2.0420620228000001E-2</v>
          </cell>
        </row>
        <row r="23">
          <cell r="A23">
            <v>12.144288467000001</v>
          </cell>
          <cell r="C23">
            <v>2.8533341444999999E-2</v>
          </cell>
          <cell r="N23">
            <v>12.240812633000001</v>
          </cell>
          <cell r="P23">
            <v>1.6177187581000001E-2</v>
          </cell>
          <cell r="X23">
            <v>13.091564032999999</v>
          </cell>
          <cell r="Z23">
            <v>3.0237358631000001E-2</v>
          </cell>
          <cell r="AA23">
            <v>13.3014527</v>
          </cell>
          <cell r="AC23">
            <v>2.63932729E-2</v>
          </cell>
        </row>
        <row r="24">
          <cell r="A24">
            <v>12.755371332999999</v>
          </cell>
          <cell r="C24">
            <v>1.7068281522E-2</v>
          </cell>
          <cell r="N24">
            <v>12.856729667</v>
          </cell>
          <cell r="P24">
            <v>2.3650377701000001E-2</v>
          </cell>
          <cell r="X24">
            <v>13.753603667</v>
          </cell>
          <cell r="Z24">
            <v>2.3267654830000001E-2</v>
          </cell>
          <cell r="AA24">
            <v>13.973557</v>
          </cell>
          <cell r="AC24">
            <v>1.9561281E-2</v>
          </cell>
        </row>
        <row r="25">
          <cell r="A25">
            <v>13.3664542</v>
          </cell>
          <cell r="C25">
            <v>2.1849590113999999E-2</v>
          </cell>
          <cell r="N25">
            <v>13.4726467</v>
          </cell>
          <cell r="P25">
            <v>1.5954002038000001E-2</v>
          </cell>
          <cell r="X25">
            <v>14.415643299999999</v>
          </cell>
          <cell r="Z25">
            <v>1.7799797102000001E-2</v>
          </cell>
          <cell r="AA25">
            <v>14.6456613</v>
          </cell>
          <cell r="AC25">
            <v>2.6463059382000002E-2</v>
          </cell>
        </row>
        <row r="26">
          <cell r="A26">
            <v>13.977537067</v>
          </cell>
          <cell r="C26">
            <v>2.2166566822000001E-2</v>
          </cell>
          <cell r="N26">
            <v>14.088563733000001</v>
          </cell>
          <cell r="P26">
            <v>3.9865673470000001E-2</v>
          </cell>
          <cell r="X26">
            <v>15.077682933</v>
          </cell>
          <cell r="Z26">
            <v>2.1671202199000001E-2</v>
          </cell>
          <cell r="AA26">
            <v>15.3177656</v>
          </cell>
          <cell r="AC26">
            <v>3.0047319102000002E-2</v>
          </cell>
        </row>
        <row r="27">
          <cell r="A27">
            <v>14.588619933</v>
          </cell>
          <cell r="C27">
            <v>3.4205642499000002E-2</v>
          </cell>
          <cell r="N27">
            <v>14.704480767</v>
          </cell>
          <cell r="P27">
            <v>3.7575135212000003E-2</v>
          </cell>
          <cell r="X27">
            <v>15.739722566999999</v>
          </cell>
          <cell r="Z27">
            <v>2.0122683031999999E-2</v>
          </cell>
          <cell r="AA27">
            <v>15.9898699</v>
          </cell>
          <cell r="AC27">
            <v>3.1289880566000003E-2</v>
          </cell>
        </row>
        <row r="28">
          <cell r="A28">
            <v>15.199702800000001</v>
          </cell>
          <cell r="C28">
            <v>1.2789743696E-2</v>
          </cell>
          <cell r="N28">
            <v>15.3203978</v>
          </cell>
          <cell r="P28">
            <v>2.0818396385999999E-2</v>
          </cell>
          <cell r="X28">
            <v>16.4017622</v>
          </cell>
          <cell r="Z28">
            <v>3.1402834275999998E-2</v>
          </cell>
          <cell r="AA28">
            <v>16.6619742</v>
          </cell>
          <cell r="AC28">
            <v>2.3501819997E-2</v>
          </cell>
        </row>
        <row r="29">
          <cell r="A29">
            <v>15.810785666999999</v>
          </cell>
          <cell r="C29">
            <v>5.7718974173000002E-2</v>
          </cell>
          <cell r="N29">
            <v>15.936314833000001</v>
          </cell>
          <cell r="P29">
            <v>4.0069366512E-2</v>
          </cell>
          <cell r="X29">
            <v>17.063801832999999</v>
          </cell>
          <cell r="Z29">
            <v>2.0605628494000001E-2</v>
          </cell>
          <cell r="AA29">
            <v>17.3340785</v>
          </cell>
          <cell r="AC29">
            <v>8.3068182719999994E-3</v>
          </cell>
        </row>
        <row r="30">
          <cell r="A30">
            <v>16.421868533000001</v>
          </cell>
          <cell r="C30">
            <v>1.5745406957999999E-2</v>
          </cell>
          <cell r="N30">
            <v>16.552231867</v>
          </cell>
          <cell r="P30">
            <v>1.5450894812E-2</v>
          </cell>
          <cell r="X30">
            <v>17.725841466999999</v>
          </cell>
          <cell r="Z30">
            <v>1.0075737078E-2</v>
          </cell>
          <cell r="AA30">
            <v>18.006182800000001</v>
          </cell>
          <cell r="AC30">
            <v>5.0729078308000002E-4</v>
          </cell>
        </row>
        <row r="31">
          <cell r="A31">
            <v>17.032951400000002</v>
          </cell>
          <cell r="C31">
            <v>7.7728477127999998E-3</v>
          </cell>
          <cell r="N31">
            <v>17.168148899999998</v>
          </cell>
          <cell r="P31">
            <v>2.8100485852E-2</v>
          </cell>
          <cell r="X31">
            <v>18.387881100000001</v>
          </cell>
          <cell r="Z31">
            <v>1.0237142758000001E-2</v>
          </cell>
          <cell r="AA31">
            <v>18.678287099999999</v>
          </cell>
          <cell r="AC31">
            <v>8.9658914955000005E-3</v>
          </cell>
        </row>
        <row r="32">
          <cell r="A32">
            <v>17.644034266999999</v>
          </cell>
          <cell r="C32">
            <v>8.2483312800999999E-3</v>
          </cell>
          <cell r="N32">
            <v>17.784065933000001</v>
          </cell>
          <cell r="P32">
            <v>1.4913772124E-2</v>
          </cell>
          <cell r="X32">
            <v>19.049920733</v>
          </cell>
          <cell r="Z32">
            <v>2.8722283453999999E-2</v>
          </cell>
          <cell r="AA32">
            <v>19.350391399999999</v>
          </cell>
          <cell r="AC32">
            <v>1.8826866846999999E-2</v>
          </cell>
        </row>
        <row r="33">
          <cell r="A33">
            <v>18.255117132999999</v>
          </cell>
          <cell r="C33">
            <v>9.2545372949000004E-3</v>
          </cell>
          <cell r="N33">
            <v>19.015899999999998</v>
          </cell>
          <cell r="P33">
            <v>0</v>
          </cell>
          <cell r="X33">
            <v>19.711960367</v>
          </cell>
          <cell r="Z33">
            <v>7.0585921238999999E-4</v>
          </cell>
          <cell r="AA33">
            <v>20.0224957</v>
          </cell>
          <cell r="AC33">
            <v>2.3286927458000001E-2</v>
          </cell>
        </row>
        <row r="34">
          <cell r="A34">
            <v>18.866199999999999</v>
          </cell>
          <cell r="C34">
            <v>1.0777936165E-2</v>
          </cell>
          <cell r="X34">
            <v>20.373999999999999</v>
          </cell>
          <cell r="Z34">
            <v>7.4483468733000004E-5</v>
          </cell>
          <cell r="AA34">
            <v>20.694600000000001</v>
          </cell>
          <cell r="AC34">
            <v>1.5005190641E-5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>
      <selection activeCell="I19" sqref="I19"/>
    </sheetView>
  </sheetViews>
  <sheetFormatPr defaultRowHeight="15" x14ac:dyDescent="0.25"/>
  <cols>
    <col min="1" max="1" width="9.140625" style="1"/>
    <col min="2" max="2" width="19" style="1" customWidth="1"/>
    <col min="3" max="5" width="9.140625" style="1"/>
    <col min="6" max="6" width="10" style="1" customWidth="1"/>
    <col min="7" max="9" width="10.5703125" style="1" customWidth="1"/>
    <col min="10" max="10" width="7.140625" style="1" customWidth="1"/>
    <col min="11" max="16384" width="9.140625" style="1"/>
  </cols>
  <sheetData>
    <row r="1" spans="1:24" x14ac:dyDescent="0.25">
      <c r="A1" s="1" t="s">
        <v>13</v>
      </c>
      <c r="B1" s="1" t="s">
        <v>17</v>
      </c>
      <c r="C1" s="1" t="s">
        <v>18</v>
      </c>
      <c r="D1" s="1" t="s">
        <v>20</v>
      </c>
      <c r="E1" s="1" t="s">
        <v>19</v>
      </c>
      <c r="F1" s="1" t="s">
        <v>12</v>
      </c>
      <c r="G1" s="1" t="s">
        <v>21</v>
      </c>
      <c r="H1" s="1" t="s">
        <v>22</v>
      </c>
      <c r="I1" s="1" t="s">
        <v>23</v>
      </c>
    </row>
    <row r="2" spans="1:24" x14ac:dyDescent="0.25">
      <c r="A2" s="1" t="s">
        <v>46</v>
      </c>
      <c r="C2" s="1">
        <v>1544</v>
      </c>
      <c r="D2" s="1">
        <v>2216</v>
      </c>
      <c r="E2" s="1">
        <v>3614</v>
      </c>
      <c r="F2" s="1">
        <f>(C2+D2-E2)/2</f>
        <v>73</v>
      </c>
      <c r="G2" s="1">
        <f>E2/F2</f>
        <v>49.506849315068493</v>
      </c>
      <c r="H2" s="1">
        <f>C2/F2</f>
        <v>21.150684931506849</v>
      </c>
      <c r="I2" s="1">
        <f>D2/F2</f>
        <v>30.356164383561644</v>
      </c>
    </row>
    <row r="3" spans="1:24" x14ac:dyDescent="0.25">
      <c r="A3" s="1" t="s">
        <v>47</v>
      </c>
      <c r="C3" s="1">
        <v>1627</v>
      </c>
      <c r="D3" s="1">
        <v>2032</v>
      </c>
      <c r="E3" s="1">
        <v>3564</v>
      </c>
      <c r="F3" s="1">
        <f t="shared" ref="F3:F7" si="0">(C3+D3-E3)/2</f>
        <v>47.5</v>
      </c>
      <c r="G3" s="1">
        <f t="shared" ref="G3:G4" si="1">E3/F3</f>
        <v>75.031578947368416</v>
      </c>
      <c r="H3" s="1">
        <f t="shared" ref="H3:H4" si="2">C3/F3</f>
        <v>34.252631578947366</v>
      </c>
      <c r="I3" s="1">
        <f t="shared" ref="I3:I4" si="3">D3/F3</f>
        <v>42.778947368421051</v>
      </c>
    </row>
    <row r="4" spans="1:24" x14ac:dyDescent="0.25">
      <c r="A4" s="1" t="s">
        <v>48</v>
      </c>
      <c r="C4" s="1">
        <v>1173</v>
      </c>
      <c r="D4" s="1">
        <v>1448</v>
      </c>
      <c r="E4" s="1">
        <v>2564</v>
      </c>
      <c r="F4" s="1">
        <f t="shared" si="0"/>
        <v>28.5</v>
      </c>
      <c r="G4" s="1">
        <f t="shared" si="1"/>
        <v>89.964912280701753</v>
      </c>
      <c r="H4" s="1">
        <f t="shared" si="2"/>
        <v>41.157894736842103</v>
      </c>
      <c r="I4" s="1">
        <f t="shared" si="3"/>
        <v>50.807017543859651</v>
      </c>
    </row>
    <row r="5" spans="1:24" ht="18" customHeight="1" x14ac:dyDescent="0.25">
      <c r="E5" s="2" t="s">
        <v>30</v>
      </c>
      <c r="F5" s="2">
        <f>AVERAGE(F2:F4)</f>
        <v>49.666666666666664</v>
      </c>
      <c r="G5" s="2">
        <f t="shared" ref="G5:I5" si="4">AVERAGE(G2:G4)</f>
        <v>71.501113514379554</v>
      </c>
      <c r="H5" s="2">
        <f t="shared" si="4"/>
        <v>32.18707041576544</v>
      </c>
      <c r="I5" s="2">
        <f t="shared" si="4"/>
        <v>41.314043098614114</v>
      </c>
    </row>
    <row r="6" spans="1:24" x14ac:dyDescent="0.25">
      <c r="A6" s="1" t="s">
        <v>49</v>
      </c>
      <c r="C6" s="1">
        <v>1283</v>
      </c>
      <c r="D6" s="1">
        <v>1969</v>
      </c>
      <c r="E6" s="1">
        <v>3093</v>
      </c>
      <c r="F6" s="1">
        <f>(C6+D6-E6)/2</f>
        <v>79.5</v>
      </c>
      <c r="G6" s="1">
        <f>E8/F8</f>
        <v>90.245614035087726</v>
      </c>
      <c r="H6" s="1">
        <f>C8/F8</f>
        <v>38.245614035087719</v>
      </c>
      <c r="I6" s="1">
        <f>D8/F8</f>
        <v>54</v>
      </c>
    </row>
    <row r="7" spans="1:24" x14ac:dyDescent="0.25">
      <c r="A7" s="1" t="s">
        <v>35</v>
      </c>
      <c r="C7" s="1">
        <v>1441</v>
      </c>
      <c r="D7" s="1">
        <v>2558</v>
      </c>
      <c r="E7" s="1">
        <v>3899</v>
      </c>
      <c r="F7" s="1">
        <f t="shared" si="0"/>
        <v>50</v>
      </c>
      <c r="G7" s="1">
        <f t="shared" ref="G7:G8" si="5">E7/F7</f>
        <v>77.98</v>
      </c>
      <c r="H7" s="1">
        <f t="shared" ref="H7:H8" si="6">C7/F7</f>
        <v>28.82</v>
      </c>
      <c r="I7" s="1">
        <f t="shared" ref="I7:I8" si="7">D7/F7</f>
        <v>51.16</v>
      </c>
    </row>
    <row r="8" spans="1:24" x14ac:dyDescent="0.25">
      <c r="A8" s="1" t="s">
        <v>50</v>
      </c>
      <c r="C8" s="1">
        <v>1090</v>
      </c>
      <c r="D8" s="1">
        <v>1539</v>
      </c>
      <c r="E8" s="1">
        <v>2572</v>
      </c>
      <c r="F8" s="1">
        <f>(C8+D8-E8)/2</f>
        <v>28.5</v>
      </c>
      <c r="G8" s="1">
        <f t="shared" si="5"/>
        <v>90.245614035087726</v>
      </c>
      <c r="H8" s="1">
        <f t="shared" si="6"/>
        <v>38.245614035087719</v>
      </c>
      <c r="I8" s="1">
        <f t="shared" si="7"/>
        <v>54</v>
      </c>
    </row>
    <row r="9" spans="1:24" x14ac:dyDescent="0.25">
      <c r="E9" s="2" t="s">
        <v>30</v>
      </c>
      <c r="F9" s="2">
        <f>AVERAGE(F6:F8)</f>
        <v>52.666666666666664</v>
      </c>
      <c r="G9" s="2">
        <f t="shared" ref="G9:I9" si="8">AVERAGE(G6:G8)</f>
        <v>86.157076023391824</v>
      </c>
      <c r="H9" s="2">
        <f t="shared" si="8"/>
        <v>35.103742690058482</v>
      </c>
      <c r="I9" s="2">
        <f t="shared" si="8"/>
        <v>53.053333333333335</v>
      </c>
    </row>
    <row r="10" spans="1:24" x14ac:dyDescent="0.25">
      <c r="A10" s="2" t="s">
        <v>51</v>
      </c>
      <c r="B10" s="2"/>
      <c r="C10" s="6" t="s">
        <v>42</v>
      </c>
      <c r="D10" s="1" t="s">
        <v>40</v>
      </c>
      <c r="K10" s="1" t="s">
        <v>25</v>
      </c>
      <c r="O10" s="1" t="s">
        <v>36</v>
      </c>
      <c r="T10" s="1" t="s">
        <v>24</v>
      </c>
    </row>
    <row r="11" spans="1:24" x14ac:dyDescent="0.25">
      <c r="A11" s="2" t="s">
        <v>55</v>
      </c>
      <c r="B11" s="2"/>
      <c r="C11" s="1" t="s">
        <v>0</v>
      </c>
      <c r="D11" s="1" t="s">
        <v>9</v>
      </c>
      <c r="E11" s="1" t="s">
        <v>11</v>
      </c>
      <c r="F11" s="1" t="s">
        <v>12</v>
      </c>
      <c r="G11" s="1" t="s">
        <v>21</v>
      </c>
      <c r="H11" s="1" t="s">
        <v>22</v>
      </c>
      <c r="I11" s="1" t="s">
        <v>23</v>
      </c>
      <c r="K11" s="1">
        <v>0</v>
      </c>
      <c r="L11" s="1">
        <v>1</v>
      </c>
      <c r="M11" s="1">
        <v>2</v>
      </c>
      <c r="N11" s="1">
        <v>3</v>
      </c>
      <c r="O11" s="1">
        <v>0</v>
      </c>
      <c r="P11" s="1">
        <v>1</v>
      </c>
      <c r="Q11" s="1" t="s">
        <v>33</v>
      </c>
      <c r="R11" s="1" t="s">
        <v>34</v>
      </c>
      <c r="T11" s="1">
        <v>1</v>
      </c>
      <c r="U11" s="1">
        <v>2</v>
      </c>
      <c r="V11" s="1">
        <v>3</v>
      </c>
      <c r="W11" s="1">
        <v>4</v>
      </c>
      <c r="X11" s="1">
        <v>5</v>
      </c>
    </row>
    <row r="12" spans="1:24" x14ac:dyDescent="0.25">
      <c r="A12" s="5" t="s">
        <v>2</v>
      </c>
      <c r="B12" s="5"/>
      <c r="C12" s="7">
        <v>839488</v>
      </c>
      <c r="D12" s="7">
        <v>1302290</v>
      </c>
      <c r="E12" s="7">
        <v>2019970</v>
      </c>
      <c r="F12" s="5">
        <f>(C12+D12-E12)/2</f>
        <v>60904</v>
      </c>
      <c r="G12" s="5">
        <f>E12/F12</f>
        <v>33.166458689084457</v>
      </c>
      <c r="H12" s="5">
        <f>C12/F12</f>
        <v>13.783790884014186</v>
      </c>
      <c r="I12" s="5">
        <f>D12/F12</f>
        <v>21.382667805070273</v>
      </c>
      <c r="K12" s="4">
        <v>1920940</v>
      </c>
      <c r="L12" s="4">
        <v>1923200</v>
      </c>
      <c r="M12" s="4">
        <v>1910130</v>
      </c>
      <c r="N12" s="4">
        <v>1921510</v>
      </c>
      <c r="O12" s="4">
        <v>2071800</v>
      </c>
      <c r="P12" s="4">
        <v>2070120</v>
      </c>
      <c r="Q12" s="4">
        <v>1526080</v>
      </c>
      <c r="R12" s="4">
        <v>1524880</v>
      </c>
      <c r="T12" s="1">
        <v>1651350</v>
      </c>
      <c r="U12" s="1">
        <v>1652040</v>
      </c>
      <c r="V12" s="1">
        <v>1648570</v>
      </c>
      <c r="W12" s="1">
        <v>1656620</v>
      </c>
      <c r="X12" s="1">
        <v>1649130</v>
      </c>
    </row>
    <row r="13" spans="1:24" x14ac:dyDescent="0.25">
      <c r="A13" s="3" t="s">
        <v>3</v>
      </c>
      <c r="C13" s="4">
        <v>29012</v>
      </c>
      <c r="D13" s="4">
        <v>403321</v>
      </c>
      <c r="E13" s="4">
        <v>340008</v>
      </c>
      <c r="K13" s="4">
        <v>70538.2</v>
      </c>
      <c r="L13" s="4">
        <v>73893.399999999994</v>
      </c>
      <c r="M13" s="4">
        <v>70509.899999999994</v>
      </c>
      <c r="N13" s="4">
        <v>68125.399999999994</v>
      </c>
      <c r="O13" s="4">
        <v>122456</v>
      </c>
      <c r="P13" s="4">
        <v>124215</v>
      </c>
      <c r="Q13" s="4">
        <v>156344</v>
      </c>
      <c r="R13" s="4">
        <v>157953</v>
      </c>
      <c r="T13" s="1">
        <v>119588</v>
      </c>
      <c r="U13" s="1">
        <v>114326</v>
      </c>
      <c r="V13" s="1">
        <v>117750</v>
      </c>
      <c r="W13" s="1">
        <v>117329</v>
      </c>
      <c r="X13" s="1">
        <v>121005</v>
      </c>
    </row>
    <row r="14" spans="1:24" x14ac:dyDescent="0.25">
      <c r="A14" s="3" t="s">
        <v>4</v>
      </c>
      <c r="C14" s="3">
        <v>-594</v>
      </c>
      <c r="D14" s="3">
        <v>463</v>
      </c>
      <c r="E14" s="3">
        <v>-1662</v>
      </c>
      <c r="K14" s="3">
        <v>-5796</v>
      </c>
      <c r="L14" s="3">
        <v>-5727</v>
      </c>
      <c r="M14" s="3">
        <v>-5981</v>
      </c>
      <c r="N14" s="3">
        <v>-5483</v>
      </c>
      <c r="O14" s="3">
        <v>-8733</v>
      </c>
      <c r="P14" s="3">
        <v>-8665</v>
      </c>
      <c r="Q14" s="1">
        <v>-2228</v>
      </c>
      <c r="R14" s="3">
        <v>-2142</v>
      </c>
      <c r="S14" s="3"/>
      <c r="T14" s="3">
        <v>753</v>
      </c>
      <c r="U14" s="3">
        <v>599</v>
      </c>
      <c r="V14" s="3">
        <v>781</v>
      </c>
      <c r="W14" s="3">
        <v>688</v>
      </c>
      <c r="X14" s="3">
        <v>690</v>
      </c>
    </row>
    <row r="15" spans="1:24" x14ac:dyDescent="0.25">
      <c r="A15" s="5" t="s">
        <v>5</v>
      </c>
      <c r="B15" s="5"/>
      <c r="C15" s="7">
        <v>2779650</v>
      </c>
      <c r="D15" s="7">
        <v>671972</v>
      </c>
      <c r="E15" s="7">
        <v>3451620</v>
      </c>
      <c r="F15" s="4">
        <f>E15-D15-C15</f>
        <v>-2</v>
      </c>
      <c r="K15" s="4">
        <v>3485430</v>
      </c>
      <c r="L15" s="4">
        <v>3485850</v>
      </c>
      <c r="M15" s="4">
        <v>3482390</v>
      </c>
      <c r="N15" s="4">
        <v>3487870</v>
      </c>
      <c r="O15" s="4">
        <v>3461670</v>
      </c>
      <c r="P15" s="4">
        <v>3462710</v>
      </c>
      <c r="Q15" s="4">
        <v>3391310</v>
      </c>
      <c r="R15" s="4">
        <v>3393030</v>
      </c>
      <c r="T15" s="1">
        <v>3368150</v>
      </c>
      <c r="U15" s="1">
        <v>3363240</v>
      </c>
      <c r="V15" s="1">
        <v>3369560</v>
      </c>
      <c r="W15" s="1">
        <v>3366270</v>
      </c>
      <c r="X15" s="1">
        <v>3367020</v>
      </c>
    </row>
    <row r="16" spans="1:24" x14ac:dyDescent="0.25">
      <c r="A16" s="5" t="s">
        <v>6</v>
      </c>
      <c r="B16" s="5"/>
      <c r="C16" s="5">
        <v>87.223600000000005</v>
      </c>
      <c r="D16" s="5">
        <v>54.335999999999999</v>
      </c>
      <c r="E16" s="5">
        <v>93.719700000000003</v>
      </c>
      <c r="K16" s="1">
        <v>94.056600000000003</v>
      </c>
      <c r="L16" s="1">
        <v>94.060400000000001</v>
      </c>
      <c r="M16" s="1">
        <v>94.029300000000006</v>
      </c>
      <c r="N16" s="1">
        <v>94.078500000000005</v>
      </c>
      <c r="O16" s="1">
        <v>93.842399999999998</v>
      </c>
      <c r="P16" s="1">
        <v>93.851799999999997</v>
      </c>
      <c r="Q16" s="1">
        <v>93.202299999999994</v>
      </c>
      <c r="R16" s="1">
        <v>93.218000000000004</v>
      </c>
      <c r="T16" s="1">
        <v>92.989599999999996</v>
      </c>
      <c r="U16" s="1">
        <v>92.944299999999998</v>
      </c>
      <c r="V16" s="1">
        <v>93.002600000000001</v>
      </c>
      <c r="W16" s="1">
        <v>92.972300000000004</v>
      </c>
      <c r="X16" s="1">
        <v>92.979200000000006</v>
      </c>
    </row>
    <row r="17" spans="1:24" x14ac:dyDescent="0.25">
      <c r="A17" s="5" t="s">
        <v>7</v>
      </c>
      <c r="B17" s="5"/>
      <c r="C17" s="7">
        <v>95604</v>
      </c>
      <c r="D17" s="7">
        <v>37100.9</v>
      </c>
      <c r="E17" s="7">
        <v>110375</v>
      </c>
      <c r="K17" s="4">
        <v>111170</v>
      </c>
      <c r="L17" s="4">
        <v>111179</v>
      </c>
      <c r="M17" s="4">
        <v>111106</v>
      </c>
      <c r="N17" s="4">
        <v>111222</v>
      </c>
      <c r="O17" s="4">
        <v>110664</v>
      </c>
      <c r="P17" s="4">
        <v>110687</v>
      </c>
      <c r="Q17" s="4">
        <v>109160</v>
      </c>
      <c r="R17" s="4">
        <v>109196</v>
      </c>
      <c r="T17" s="1">
        <v>108662</v>
      </c>
      <c r="U17" s="1">
        <v>108556</v>
      </c>
      <c r="V17" s="1">
        <v>108693</v>
      </c>
      <c r="W17" s="1">
        <v>108622</v>
      </c>
      <c r="X17" s="1">
        <v>108638</v>
      </c>
    </row>
    <row r="18" spans="1:24" x14ac:dyDescent="0.25">
      <c r="A18" s="1" t="s">
        <v>1</v>
      </c>
      <c r="C18" s="1">
        <v>0.302012</v>
      </c>
      <c r="D18" s="1">
        <v>1.9380200000000001</v>
      </c>
      <c r="E18" s="1">
        <v>0.57795200000000002</v>
      </c>
      <c r="K18" s="1">
        <v>0.55113400000000001</v>
      </c>
      <c r="L18" s="1">
        <v>0.55171599999999998</v>
      </c>
      <c r="M18" s="1">
        <v>0.54851000000000005</v>
      </c>
      <c r="N18" s="1">
        <v>0.55091400000000001</v>
      </c>
      <c r="O18" s="1">
        <v>0.59849600000000003</v>
      </c>
      <c r="P18" s="1">
        <v>0.59783299999999995</v>
      </c>
      <c r="Q18" s="1">
        <v>0.44999600000000001</v>
      </c>
      <c r="R18" s="1">
        <v>0.44941500000000001</v>
      </c>
      <c r="T18" s="1">
        <v>0.49028300000000002</v>
      </c>
      <c r="U18" s="1">
        <v>0.491205</v>
      </c>
      <c r="V18" s="1">
        <v>0.48925200000000002</v>
      </c>
      <c r="W18" s="1">
        <v>0.49212299999999998</v>
      </c>
      <c r="X18" s="1">
        <v>0.48979</v>
      </c>
    </row>
    <row r="19" spans="1:24" x14ac:dyDescent="0.25">
      <c r="A19" s="1" t="s">
        <v>8</v>
      </c>
      <c r="C19" s="1">
        <v>0.88611600000000001</v>
      </c>
      <c r="D19" s="1">
        <v>0.97151100000000001</v>
      </c>
      <c r="E19" s="1">
        <v>0.94461399999999995</v>
      </c>
      <c r="K19" s="1">
        <v>0.94212700000000005</v>
      </c>
      <c r="L19" s="1">
        <v>0.942191</v>
      </c>
      <c r="M19" s="1">
        <v>0.94183300000000003</v>
      </c>
      <c r="N19" s="1">
        <v>0.94211800000000001</v>
      </c>
      <c r="O19" s="1">
        <v>0.94658500000000001</v>
      </c>
      <c r="P19" s="1">
        <v>0.94653100000000001</v>
      </c>
      <c r="Q19" s="1">
        <v>0.92847000000000002</v>
      </c>
      <c r="R19" s="1">
        <v>0.92839000000000005</v>
      </c>
      <c r="T19" s="1">
        <v>0.93419799999999997</v>
      </c>
      <c r="U19" s="1">
        <v>0.93428900000000004</v>
      </c>
      <c r="V19" s="1">
        <v>0.93406800000000001</v>
      </c>
      <c r="W19" s="1">
        <v>0.93443200000000004</v>
      </c>
      <c r="X19" s="1">
        <v>0.93412399999999995</v>
      </c>
    </row>
    <row r="20" spans="1:24" ht="18" customHeight="1" x14ac:dyDescent="0.25"/>
    <row r="21" spans="1:24" x14ac:dyDescent="0.25">
      <c r="C21" s="1" t="s">
        <v>41</v>
      </c>
      <c r="D21" s="1" t="s">
        <v>40</v>
      </c>
      <c r="E21" s="1" t="s">
        <v>54</v>
      </c>
      <c r="M21" s="1" t="s">
        <v>56</v>
      </c>
      <c r="N21" s="1" t="s">
        <v>40</v>
      </c>
      <c r="O21" s="1" t="s">
        <v>57</v>
      </c>
    </row>
    <row r="22" spans="1:24" x14ac:dyDescent="0.25">
      <c r="A22" s="1" t="s">
        <v>39</v>
      </c>
      <c r="C22" s="1" t="s">
        <v>18</v>
      </c>
      <c r="D22" s="1" t="s">
        <v>20</v>
      </c>
      <c r="E22" s="1" t="s">
        <v>11</v>
      </c>
      <c r="F22" s="1" t="s">
        <v>12</v>
      </c>
      <c r="G22" s="1" t="s">
        <v>21</v>
      </c>
      <c r="H22" s="1" t="s">
        <v>22</v>
      </c>
      <c r="I22" s="1" t="s">
        <v>23</v>
      </c>
      <c r="K22" s="1" t="s">
        <v>43</v>
      </c>
      <c r="M22" s="1" t="s">
        <v>18</v>
      </c>
      <c r="N22" s="1" t="s">
        <v>20</v>
      </c>
      <c r="O22" s="1" t="s">
        <v>11</v>
      </c>
      <c r="P22" s="1" t="s">
        <v>12</v>
      </c>
      <c r="Q22" s="1" t="s">
        <v>21</v>
      </c>
      <c r="R22" s="1" t="s">
        <v>22</v>
      </c>
      <c r="S22" s="1" t="s">
        <v>23</v>
      </c>
    </row>
    <row r="23" spans="1:24" x14ac:dyDescent="0.25">
      <c r="A23" s="1" t="s">
        <v>2</v>
      </c>
      <c r="C23" s="4">
        <v>836676</v>
      </c>
      <c r="D23" s="4">
        <v>1284430</v>
      </c>
      <c r="E23" s="4">
        <v>1920940</v>
      </c>
      <c r="F23" s="1">
        <f>(C23+D23-E23)/2</f>
        <v>100083</v>
      </c>
      <c r="G23" s="1">
        <f>E23/F23</f>
        <v>19.193469420381085</v>
      </c>
      <c r="H23" s="1">
        <f>C23/F23</f>
        <v>8.359821348280926</v>
      </c>
      <c r="I23" s="1">
        <f>D23/F23</f>
        <v>12.833648072100157</v>
      </c>
      <c r="K23" s="1" t="s">
        <v>2</v>
      </c>
      <c r="M23" s="4">
        <v>846972</v>
      </c>
      <c r="N23" s="4">
        <v>1282510</v>
      </c>
      <c r="O23" s="4">
        <v>1923200</v>
      </c>
      <c r="P23" s="1">
        <f>(M23+N23-O23)/2</f>
        <v>103141</v>
      </c>
      <c r="Q23" s="1">
        <f>O23/P23</f>
        <v>18.64631911654919</v>
      </c>
      <c r="R23" s="1">
        <f>M23/P23</f>
        <v>8.2117877468707885</v>
      </c>
      <c r="S23" s="1">
        <f>N23/P23</f>
        <v>12.434531369678401</v>
      </c>
    </row>
    <row r="24" spans="1:24" x14ac:dyDescent="0.25">
      <c r="A24" s="1" t="s">
        <v>5</v>
      </c>
      <c r="C24" s="4">
        <v>2787840</v>
      </c>
      <c r="D24" s="4">
        <v>697573</v>
      </c>
      <c r="E24" s="4">
        <v>3485430</v>
      </c>
      <c r="F24" s="4">
        <f>E24-D24-C24</f>
        <v>17</v>
      </c>
      <c r="K24" s="1" t="s">
        <v>5</v>
      </c>
      <c r="M24" s="4">
        <v>2795860</v>
      </c>
      <c r="N24" s="4">
        <v>689971</v>
      </c>
      <c r="O24" s="4">
        <v>3485850</v>
      </c>
    </row>
    <row r="25" spans="1:24" x14ac:dyDescent="0.25">
      <c r="A25" s="1" t="s">
        <v>6</v>
      </c>
      <c r="C25" s="1">
        <v>87.309200000000004</v>
      </c>
      <c r="D25" s="1">
        <v>55.017499999999998</v>
      </c>
      <c r="E25" s="1">
        <v>94.056600000000003</v>
      </c>
      <c r="K25" s="1" t="s">
        <v>6</v>
      </c>
      <c r="M25" s="1">
        <v>87.392799999999994</v>
      </c>
      <c r="N25" s="1">
        <v>54.816899999999997</v>
      </c>
      <c r="O25" s="1">
        <v>94.060400000000001</v>
      </c>
    </row>
    <row r="26" spans="1:24" x14ac:dyDescent="0.25">
      <c r="A26" s="1" t="s">
        <v>7</v>
      </c>
      <c r="C26" s="4">
        <v>95792</v>
      </c>
      <c r="D26" s="4">
        <v>38037</v>
      </c>
      <c r="E26" s="4">
        <v>111170</v>
      </c>
      <c r="K26" s="1" t="s">
        <v>7</v>
      </c>
      <c r="M26" s="4">
        <v>95975</v>
      </c>
      <c r="N26" s="4">
        <v>37760</v>
      </c>
      <c r="O26" s="4">
        <v>111179</v>
      </c>
    </row>
    <row r="27" spans="1:24" x14ac:dyDescent="0.25">
      <c r="C27" s="1" t="s">
        <v>58</v>
      </c>
    </row>
    <row r="28" spans="1:24" x14ac:dyDescent="0.25">
      <c r="A28" s="2" t="s">
        <v>44</v>
      </c>
      <c r="B28" s="2"/>
      <c r="C28" s="2" t="s">
        <v>18</v>
      </c>
      <c r="D28" s="2" t="s">
        <v>20</v>
      </c>
      <c r="E28" s="2" t="s">
        <v>11</v>
      </c>
      <c r="F28" s="2" t="s">
        <v>12</v>
      </c>
      <c r="G28" s="2" t="s">
        <v>21</v>
      </c>
      <c r="H28" s="2" t="s">
        <v>22</v>
      </c>
      <c r="I28" s="2" t="s">
        <v>23</v>
      </c>
      <c r="K28" s="2" t="s">
        <v>52</v>
      </c>
      <c r="L28" s="2"/>
      <c r="M28" s="2" t="s">
        <v>18</v>
      </c>
      <c r="N28" s="2" t="s">
        <v>20</v>
      </c>
      <c r="O28" s="2" t="s">
        <v>11</v>
      </c>
      <c r="P28" s="2" t="s">
        <v>12</v>
      </c>
      <c r="Q28" s="2" t="s">
        <v>21</v>
      </c>
      <c r="R28" s="2" t="s">
        <v>22</v>
      </c>
      <c r="S28" s="2" t="s">
        <v>23</v>
      </c>
    </row>
    <row r="29" spans="1:24" x14ac:dyDescent="0.25">
      <c r="A29" s="2" t="s">
        <v>2</v>
      </c>
      <c r="B29" s="2"/>
      <c r="C29" s="8">
        <v>728018</v>
      </c>
      <c r="D29" s="8">
        <v>1471980</v>
      </c>
      <c r="E29" s="8">
        <v>2071800</v>
      </c>
      <c r="F29" s="2">
        <f>(C29+D29-E29)/2</f>
        <v>64099</v>
      </c>
      <c r="G29" s="2">
        <f>E29/F29</f>
        <v>32.321877096366556</v>
      </c>
      <c r="H29" s="2">
        <f>C29/F29</f>
        <v>11.357712288803258</v>
      </c>
      <c r="I29" s="2">
        <f>D29/F29</f>
        <v>22.9641648075633</v>
      </c>
      <c r="K29" s="2" t="s">
        <v>2</v>
      </c>
      <c r="L29" s="2"/>
      <c r="M29" s="8">
        <v>739958</v>
      </c>
      <c r="N29" s="8">
        <v>1453860</v>
      </c>
      <c r="O29" s="8">
        <v>2070120</v>
      </c>
      <c r="P29" s="2">
        <f>(M29+N29-O29)/2</f>
        <v>61849</v>
      </c>
      <c r="Q29" s="2">
        <f>O29/P29</f>
        <v>33.470549240893142</v>
      </c>
      <c r="R29" s="2">
        <f>M29/P29</f>
        <v>11.963944445342689</v>
      </c>
      <c r="S29" s="2">
        <f>N29/P29</f>
        <v>23.506604795550455</v>
      </c>
    </row>
    <row r="30" spans="1:24" x14ac:dyDescent="0.25">
      <c r="A30" s="2" t="s">
        <v>5</v>
      </c>
      <c r="B30" s="2"/>
      <c r="C30" s="8">
        <v>2747290</v>
      </c>
      <c r="D30" s="8">
        <v>714382</v>
      </c>
      <c r="E30" s="8">
        <v>3461670</v>
      </c>
      <c r="F30" s="8">
        <f>E30-D30-C30</f>
        <v>-2</v>
      </c>
      <c r="G30" s="2"/>
      <c r="H30" s="2"/>
      <c r="I30" s="2"/>
      <c r="K30" s="2" t="s">
        <v>5</v>
      </c>
      <c r="L30" s="2"/>
      <c r="M30" s="8">
        <v>2760100</v>
      </c>
      <c r="N30" s="8">
        <v>702593</v>
      </c>
      <c r="O30" s="8">
        <v>3462710</v>
      </c>
      <c r="P30" s="8">
        <f>O30-N30-M30</f>
        <v>17</v>
      </c>
      <c r="Q30" s="2"/>
      <c r="R30" s="2"/>
      <c r="S30" s="2"/>
    </row>
    <row r="31" spans="1:24" x14ac:dyDescent="0.25">
      <c r="A31" s="2" t="s">
        <v>6</v>
      </c>
      <c r="B31" s="2"/>
      <c r="C31" s="8">
        <v>86.883499999999998</v>
      </c>
      <c r="D31" s="8">
        <v>55.4559</v>
      </c>
      <c r="E31" s="2">
        <v>93.842399999999998</v>
      </c>
      <c r="F31" s="2"/>
      <c r="G31" s="2"/>
      <c r="H31" s="2"/>
      <c r="I31" s="2"/>
      <c r="K31" s="2" t="s">
        <v>6</v>
      </c>
      <c r="L31" s="2"/>
      <c r="M31" s="8">
        <v>87.018600000000006</v>
      </c>
      <c r="N31" s="8">
        <v>55.149000000000001</v>
      </c>
      <c r="O31" s="2">
        <v>93.851799999999997</v>
      </c>
      <c r="P31" s="2"/>
      <c r="Q31" s="2"/>
      <c r="R31" s="2"/>
      <c r="S31" s="2"/>
    </row>
    <row r="32" spans="1:24" x14ac:dyDescent="0.25">
      <c r="A32" s="2" t="s">
        <v>7</v>
      </c>
      <c r="B32" s="2"/>
      <c r="C32" s="8">
        <v>94860</v>
      </c>
      <c r="D32" s="8">
        <v>38646</v>
      </c>
      <c r="E32" s="8">
        <v>110664</v>
      </c>
      <c r="F32" s="2"/>
      <c r="G32" s="2"/>
      <c r="H32" s="2"/>
      <c r="I32" s="2"/>
      <c r="K32" s="2" t="s">
        <v>7</v>
      </c>
      <c r="L32" s="2"/>
      <c r="M32" s="8">
        <v>95155</v>
      </c>
      <c r="N32" s="8">
        <v>38219</v>
      </c>
      <c r="O32" s="8">
        <v>110687</v>
      </c>
      <c r="P32" s="2"/>
      <c r="Q32" s="2"/>
      <c r="R32" s="2"/>
      <c r="S32" s="2"/>
    </row>
    <row r="34" spans="1:19" x14ac:dyDescent="0.25">
      <c r="A34" s="1" t="s">
        <v>45</v>
      </c>
      <c r="C34" s="1" t="s">
        <v>18</v>
      </c>
      <c r="D34" s="1" t="s">
        <v>20</v>
      </c>
      <c r="E34" s="1" t="s">
        <v>11</v>
      </c>
      <c r="F34" s="1" t="s">
        <v>12</v>
      </c>
      <c r="G34" s="1" t="s">
        <v>21</v>
      </c>
      <c r="H34" s="1" t="s">
        <v>22</v>
      </c>
      <c r="I34" s="1" t="s">
        <v>23</v>
      </c>
      <c r="K34" s="1" t="s">
        <v>53</v>
      </c>
      <c r="M34" s="1" t="s">
        <v>18</v>
      </c>
      <c r="N34" s="1" t="s">
        <v>20</v>
      </c>
      <c r="O34" s="1" t="s">
        <v>11</v>
      </c>
      <c r="P34" s="1" t="s">
        <v>12</v>
      </c>
      <c r="Q34" s="1" t="s">
        <v>21</v>
      </c>
      <c r="R34" s="1" t="s">
        <v>22</v>
      </c>
      <c r="S34" s="1" t="s">
        <v>23</v>
      </c>
    </row>
    <row r="35" spans="1:19" x14ac:dyDescent="0.25">
      <c r="A35" s="1" t="s">
        <v>2</v>
      </c>
      <c r="C35" s="4">
        <v>652586</v>
      </c>
      <c r="D35" s="4">
        <v>974007</v>
      </c>
      <c r="E35" s="4">
        <v>1526080</v>
      </c>
      <c r="F35" s="1">
        <f>(C35+D35-E35)/2</f>
        <v>50256.5</v>
      </c>
      <c r="G35" s="1">
        <f>E35/F35</f>
        <v>30.365823326335896</v>
      </c>
      <c r="H35" s="1">
        <f>C35/F35</f>
        <v>12.985106404146727</v>
      </c>
      <c r="I35" s="1">
        <f>D35/F35</f>
        <v>19.380716922189169</v>
      </c>
      <c r="K35" s="1" t="s">
        <v>2</v>
      </c>
      <c r="M35" s="4">
        <v>665763</v>
      </c>
      <c r="N35" s="4">
        <v>959286</v>
      </c>
      <c r="O35" s="4">
        <v>1524880</v>
      </c>
      <c r="P35" s="1">
        <f>(M35+N35-O35)/2</f>
        <v>50084.5</v>
      </c>
      <c r="Q35" s="1">
        <f>O35/P35</f>
        <v>30.446146013237627</v>
      </c>
      <c r="R35" s="1">
        <f>M35/P35</f>
        <v>13.292795176152303</v>
      </c>
      <c r="S35" s="1">
        <f>N35/P35</f>
        <v>19.153350837085327</v>
      </c>
    </row>
    <row r="36" spans="1:19" x14ac:dyDescent="0.25">
      <c r="A36" s="1" t="s">
        <v>5</v>
      </c>
      <c r="C36" s="4">
        <v>2777890</v>
      </c>
      <c r="D36" s="4">
        <v>613410</v>
      </c>
      <c r="E36" s="4">
        <v>3391310</v>
      </c>
      <c r="F36" s="4">
        <f>E36-D36-C36</f>
        <v>10</v>
      </c>
      <c r="K36" s="1" t="s">
        <v>5</v>
      </c>
      <c r="M36" s="4">
        <v>2792970</v>
      </c>
      <c r="N36" s="4">
        <v>600050</v>
      </c>
      <c r="O36" s="4">
        <v>3393030</v>
      </c>
      <c r="P36" s="4">
        <f>O36-N36-M36</f>
        <v>10</v>
      </c>
    </row>
    <row r="37" spans="1:19" x14ac:dyDescent="0.25">
      <c r="A37" s="1" t="s">
        <v>6</v>
      </c>
      <c r="C37" s="1">
        <v>87.204999999999998</v>
      </c>
      <c r="D37" s="1">
        <v>52.709299999999999</v>
      </c>
      <c r="E37" s="1">
        <v>93.202299999999994</v>
      </c>
      <c r="K37" s="1" t="s">
        <v>6</v>
      </c>
      <c r="M37" s="1">
        <v>87.362700000000004</v>
      </c>
      <c r="N37" s="1">
        <v>52.3</v>
      </c>
      <c r="O37" s="1">
        <v>93.218000000000004</v>
      </c>
    </row>
    <row r="38" spans="1:19" x14ac:dyDescent="0.25">
      <c r="A38" s="1" t="s">
        <v>7</v>
      </c>
      <c r="C38" s="4">
        <v>95564</v>
      </c>
      <c r="D38" s="4">
        <v>34912</v>
      </c>
      <c r="E38" s="4">
        <v>109160</v>
      </c>
      <c r="K38" s="1" t="s">
        <v>7</v>
      </c>
      <c r="M38" s="4">
        <v>95909</v>
      </c>
      <c r="N38" s="4">
        <v>34404</v>
      </c>
      <c r="O38" s="4">
        <v>109196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J32" sqref="J32"/>
    </sheetView>
  </sheetViews>
  <sheetFormatPr defaultRowHeight="15" x14ac:dyDescent="0.25"/>
  <sheetData>
    <row r="1" spans="1:13" x14ac:dyDescent="0.25">
      <c r="A1" s="1" t="s">
        <v>63</v>
      </c>
      <c r="B1" s="1"/>
      <c r="D1" t="s">
        <v>44</v>
      </c>
      <c r="F1" t="s">
        <v>52</v>
      </c>
      <c r="H1" t="s">
        <v>39</v>
      </c>
      <c r="J1" t="s">
        <v>43</v>
      </c>
      <c r="L1" t="s">
        <v>64</v>
      </c>
    </row>
    <row r="2" spans="1:13" x14ac:dyDescent="0.25">
      <c r="A2" s="1" t="s">
        <v>31</v>
      </c>
      <c r="B2" s="1" t="s">
        <v>32</v>
      </c>
    </row>
    <row r="3" spans="1:13" x14ac:dyDescent="0.25">
      <c r="A3" s="1">
        <v>1</v>
      </c>
      <c r="B3" s="1">
        <v>381227</v>
      </c>
      <c r="D3">
        <v>1</v>
      </c>
      <c r="E3">
        <v>437535</v>
      </c>
      <c r="F3">
        <v>1</v>
      </c>
      <c r="G3">
        <v>429760</v>
      </c>
      <c r="H3">
        <v>1</v>
      </c>
      <c r="I3">
        <v>349545</v>
      </c>
      <c r="J3">
        <v>1</v>
      </c>
      <c r="K3">
        <v>348810</v>
      </c>
      <c r="L3">
        <v>1</v>
      </c>
      <c r="M3">
        <v>326440</v>
      </c>
    </row>
    <row r="4" spans="1:13" x14ac:dyDescent="0.25">
      <c r="A4" s="1">
        <v>2</v>
      </c>
      <c r="B4" s="1">
        <v>222226</v>
      </c>
      <c r="D4">
        <v>2</v>
      </c>
      <c r="E4">
        <v>223167</v>
      </c>
      <c r="F4">
        <v>2</v>
      </c>
      <c r="G4">
        <v>225889</v>
      </c>
      <c r="H4">
        <v>2</v>
      </c>
      <c r="I4">
        <v>226302</v>
      </c>
      <c r="J4">
        <v>2</v>
      </c>
      <c r="K4">
        <v>226424</v>
      </c>
      <c r="L4">
        <v>2</v>
      </c>
      <c r="M4">
        <v>226942</v>
      </c>
    </row>
    <row r="5" spans="1:13" x14ac:dyDescent="0.25">
      <c r="A5" s="1">
        <v>3</v>
      </c>
      <c r="B5" s="1">
        <v>37690</v>
      </c>
      <c r="D5">
        <v>3</v>
      </c>
      <c r="E5">
        <v>28680</v>
      </c>
      <c r="F5">
        <v>3</v>
      </c>
      <c r="G5">
        <v>27078</v>
      </c>
      <c r="H5">
        <v>3</v>
      </c>
      <c r="I5">
        <v>58579</v>
      </c>
      <c r="J5">
        <v>3</v>
      </c>
      <c r="K5">
        <v>59117</v>
      </c>
      <c r="L5">
        <v>3</v>
      </c>
      <c r="M5">
        <v>63437</v>
      </c>
    </row>
    <row r="6" spans="1:13" x14ac:dyDescent="0.25">
      <c r="A6" s="1">
        <v>4</v>
      </c>
      <c r="B6" s="1">
        <v>30829</v>
      </c>
      <c r="D6">
        <v>4</v>
      </c>
      <c r="E6">
        <v>25000</v>
      </c>
      <c r="F6">
        <v>4</v>
      </c>
      <c r="G6">
        <v>19866</v>
      </c>
      <c r="H6">
        <v>4</v>
      </c>
      <c r="I6">
        <v>63147</v>
      </c>
      <c r="J6">
        <v>4</v>
      </c>
      <c r="K6">
        <v>55620</v>
      </c>
      <c r="L6">
        <v>4</v>
      </c>
      <c r="M6">
        <v>58275</v>
      </c>
    </row>
    <row r="7" spans="1:13" x14ac:dyDescent="0.25">
      <c r="A7" s="1">
        <v>5</v>
      </c>
      <c r="B7" s="1">
        <v>35538</v>
      </c>
      <c r="D7">
        <v>5</v>
      </c>
      <c r="E7">
        <v>22154</v>
      </c>
      <c r="F7">
        <v>5</v>
      </c>
      <c r="G7">
        <v>20241</v>
      </c>
      <c r="H7">
        <v>5</v>
      </c>
      <c r="I7">
        <v>67409</v>
      </c>
      <c r="J7">
        <v>5</v>
      </c>
      <c r="K7">
        <v>69242</v>
      </c>
      <c r="L7">
        <v>5</v>
      </c>
      <c r="M7">
        <v>53716</v>
      </c>
    </row>
    <row r="8" spans="1:13" x14ac:dyDescent="0.25">
      <c r="A8" s="1">
        <v>6</v>
      </c>
      <c r="B8" s="1">
        <v>94169</v>
      </c>
      <c r="D8">
        <v>6</v>
      </c>
      <c r="E8">
        <v>35633</v>
      </c>
      <c r="F8">
        <v>6</v>
      </c>
      <c r="G8">
        <v>33619</v>
      </c>
      <c r="H8">
        <v>6</v>
      </c>
      <c r="I8">
        <v>59338</v>
      </c>
      <c r="J8">
        <v>6</v>
      </c>
      <c r="K8">
        <v>76330</v>
      </c>
      <c r="L8">
        <v>6</v>
      </c>
      <c r="M8">
        <v>70692</v>
      </c>
    </row>
    <row r="9" spans="1:13" x14ac:dyDescent="0.25">
      <c r="A9" s="1">
        <v>7</v>
      </c>
      <c r="B9" s="1">
        <v>65433</v>
      </c>
      <c r="D9">
        <v>7</v>
      </c>
      <c r="E9">
        <v>36736</v>
      </c>
      <c r="F9">
        <v>7</v>
      </c>
      <c r="G9">
        <v>18203</v>
      </c>
      <c r="H9">
        <v>7</v>
      </c>
      <c r="I9">
        <v>92532</v>
      </c>
      <c r="J9">
        <v>7</v>
      </c>
      <c r="K9">
        <v>101134</v>
      </c>
      <c r="L9">
        <v>7</v>
      </c>
      <c r="M9">
        <v>64264</v>
      </c>
    </row>
    <row r="10" spans="1:13" x14ac:dyDescent="0.25">
      <c r="A10" s="1">
        <v>8</v>
      </c>
      <c r="B10" s="1">
        <v>113813</v>
      </c>
      <c r="D10">
        <v>8</v>
      </c>
      <c r="E10">
        <v>44322</v>
      </c>
      <c r="F10">
        <v>8</v>
      </c>
      <c r="G10">
        <v>52941</v>
      </c>
      <c r="H10">
        <v>8</v>
      </c>
      <c r="I10">
        <v>72721</v>
      </c>
      <c r="J10">
        <v>8</v>
      </c>
      <c r="K10">
        <v>26336</v>
      </c>
      <c r="L10">
        <v>8</v>
      </c>
      <c r="M10">
        <v>46676</v>
      </c>
    </row>
    <row r="11" spans="1:13" x14ac:dyDescent="0.25">
      <c r="A11" s="1">
        <v>9</v>
      </c>
      <c r="B11" s="1">
        <v>96345</v>
      </c>
      <c r="D11">
        <v>9</v>
      </c>
      <c r="E11">
        <v>47276</v>
      </c>
      <c r="F11">
        <v>9</v>
      </c>
      <c r="G11">
        <v>58709</v>
      </c>
      <c r="H11">
        <v>9</v>
      </c>
      <c r="I11">
        <v>63441</v>
      </c>
      <c r="J11">
        <v>9</v>
      </c>
      <c r="K11">
        <v>49513</v>
      </c>
      <c r="L11">
        <v>9</v>
      </c>
      <c r="M11">
        <v>116795</v>
      </c>
    </row>
    <row r="12" spans="1:13" x14ac:dyDescent="0.25">
      <c r="A12" s="1">
        <v>10</v>
      </c>
      <c r="B12" s="1">
        <v>113889</v>
      </c>
      <c r="D12">
        <v>10</v>
      </c>
      <c r="E12">
        <v>95568</v>
      </c>
      <c r="F12">
        <v>10</v>
      </c>
      <c r="G12">
        <v>116590</v>
      </c>
      <c r="H12">
        <v>10</v>
      </c>
      <c r="I12">
        <v>145437</v>
      </c>
      <c r="J12">
        <v>10</v>
      </c>
      <c r="K12">
        <v>156411</v>
      </c>
      <c r="L12">
        <v>10</v>
      </c>
      <c r="M12">
        <v>218302</v>
      </c>
    </row>
    <row r="13" spans="1:13" x14ac:dyDescent="0.25">
      <c r="A13" s="1">
        <v>11</v>
      </c>
      <c r="B13" s="1">
        <v>228252</v>
      </c>
      <c r="D13">
        <v>11</v>
      </c>
      <c r="E13">
        <v>117384</v>
      </c>
      <c r="F13">
        <v>11</v>
      </c>
      <c r="G13">
        <v>225640</v>
      </c>
      <c r="H13">
        <v>11</v>
      </c>
      <c r="I13">
        <v>176425</v>
      </c>
      <c r="J13">
        <v>11</v>
      </c>
      <c r="K13">
        <v>119297</v>
      </c>
      <c r="L13">
        <v>11</v>
      </c>
      <c r="M13">
        <v>147950</v>
      </c>
    </row>
    <row r="14" spans="1:13" x14ac:dyDescent="0.25">
      <c r="A14" s="1">
        <v>12</v>
      </c>
      <c r="B14" s="1">
        <v>191870</v>
      </c>
      <c r="D14">
        <v>12</v>
      </c>
      <c r="E14">
        <v>99016</v>
      </c>
      <c r="F14">
        <v>12</v>
      </c>
      <c r="G14">
        <v>123480</v>
      </c>
      <c r="H14">
        <v>12</v>
      </c>
      <c r="I14">
        <v>66984</v>
      </c>
      <c r="J14">
        <v>12</v>
      </c>
      <c r="K14">
        <v>78748</v>
      </c>
      <c r="L14">
        <v>12</v>
      </c>
      <c r="M14">
        <v>66964</v>
      </c>
    </row>
    <row r="15" spans="1:13" x14ac:dyDescent="0.25">
      <c r="A15" s="1">
        <v>13</v>
      </c>
      <c r="B15" s="1">
        <v>47973</v>
      </c>
      <c r="D15">
        <v>13</v>
      </c>
      <c r="E15">
        <v>189525</v>
      </c>
      <c r="F15">
        <v>13</v>
      </c>
      <c r="G15">
        <v>126496</v>
      </c>
      <c r="H15">
        <v>13</v>
      </c>
      <c r="I15">
        <v>99346</v>
      </c>
      <c r="J15">
        <v>13</v>
      </c>
      <c r="K15">
        <v>148008</v>
      </c>
      <c r="L15">
        <v>13</v>
      </c>
      <c r="M15">
        <v>85033</v>
      </c>
    </row>
    <row r="16" spans="1:13" x14ac:dyDescent="0.25">
      <c r="A16" s="1">
        <v>14</v>
      </c>
      <c r="B16" s="1">
        <v>191358</v>
      </c>
      <c r="D16">
        <v>14</v>
      </c>
      <c r="E16">
        <v>160923</v>
      </c>
      <c r="F16">
        <v>14</v>
      </c>
      <c r="G16">
        <v>26242</v>
      </c>
      <c r="H16">
        <v>14</v>
      </c>
      <c r="I16">
        <v>119065</v>
      </c>
      <c r="J16">
        <v>14</v>
      </c>
      <c r="K16">
        <v>251781</v>
      </c>
      <c r="L16">
        <v>14</v>
      </c>
      <c r="M16">
        <v>138661</v>
      </c>
    </row>
    <row r="17" spans="1:13" x14ac:dyDescent="0.25">
      <c r="A17" s="1">
        <v>15</v>
      </c>
      <c r="B17" s="1">
        <v>275601</v>
      </c>
      <c r="D17">
        <v>15</v>
      </c>
      <c r="E17">
        <v>161468</v>
      </c>
      <c r="F17">
        <v>15</v>
      </c>
      <c r="G17">
        <v>186171</v>
      </c>
      <c r="H17">
        <v>15</v>
      </c>
      <c r="I17">
        <v>187879</v>
      </c>
      <c r="J17">
        <v>15</v>
      </c>
      <c r="K17">
        <v>324346</v>
      </c>
      <c r="L17">
        <v>15</v>
      </c>
      <c r="M17">
        <v>290734</v>
      </c>
    </row>
    <row r="18" spans="1:13" x14ac:dyDescent="0.25">
      <c r="A18" s="1">
        <v>16</v>
      </c>
      <c r="B18" s="1">
        <v>761305</v>
      </c>
      <c r="D18">
        <v>16</v>
      </c>
      <c r="E18">
        <v>136223</v>
      </c>
      <c r="F18">
        <v>16</v>
      </c>
      <c r="G18">
        <v>215732</v>
      </c>
      <c r="H18">
        <v>16</v>
      </c>
      <c r="I18">
        <v>498895</v>
      </c>
      <c r="J18">
        <v>16</v>
      </c>
      <c r="K18">
        <v>263885</v>
      </c>
      <c r="L18">
        <v>16</v>
      </c>
      <c r="M18">
        <v>486591</v>
      </c>
    </row>
    <row r="19" spans="1:13" x14ac:dyDescent="0.25">
      <c r="A19" s="1">
        <v>17</v>
      </c>
      <c r="B19" s="1">
        <v>218827</v>
      </c>
      <c r="D19">
        <v>17</v>
      </c>
      <c r="E19">
        <v>357039</v>
      </c>
      <c r="F19">
        <v>17</v>
      </c>
      <c r="G19">
        <v>293723</v>
      </c>
      <c r="H19">
        <v>17</v>
      </c>
      <c r="I19">
        <v>439104</v>
      </c>
      <c r="J19">
        <v>17</v>
      </c>
      <c r="K19">
        <v>394177</v>
      </c>
      <c r="L19">
        <v>17</v>
      </c>
      <c r="M19">
        <v>505105</v>
      </c>
    </row>
    <row r="20" spans="1:13" x14ac:dyDescent="0.25">
      <c r="A20" s="1">
        <v>18</v>
      </c>
      <c r="B20" s="1">
        <v>96132</v>
      </c>
      <c r="D20">
        <v>18</v>
      </c>
      <c r="E20">
        <v>160022</v>
      </c>
      <c r="F20">
        <v>18</v>
      </c>
      <c r="G20">
        <v>0</v>
      </c>
      <c r="H20">
        <v>18</v>
      </c>
      <c r="I20">
        <v>323730</v>
      </c>
      <c r="J20">
        <v>18</v>
      </c>
      <c r="K20">
        <v>480429</v>
      </c>
      <c r="L20">
        <v>18</v>
      </c>
      <c r="M20">
        <v>381667</v>
      </c>
    </row>
    <row r="21" spans="1:13" x14ac:dyDescent="0.25">
      <c r="A21" s="1">
        <v>19</v>
      </c>
      <c r="B21" s="1">
        <v>0</v>
      </c>
      <c r="D21">
        <v>19</v>
      </c>
      <c r="E21">
        <v>406808</v>
      </c>
      <c r="F21">
        <v>19</v>
      </c>
      <c r="G21">
        <v>252343</v>
      </c>
      <c r="H21">
        <v>19</v>
      </c>
      <c r="I21">
        <v>109167</v>
      </c>
      <c r="J21">
        <v>19</v>
      </c>
      <c r="K21">
        <v>256219</v>
      </c>
      <c r="L21">
        <v>19</v>
      </c>
      <c r="M21">
        <v>96297</v>
      </c>
    </row>
    <row r="22" spans="1:13" x14ac:dyDescent="0.25">
      <c r="A22" s="1">
        <v>20</v>
      </c>
      <c r="B22" s="1">
        <v>57578</v>
      </c>
      <c r="D22">
        <v>20</v>
      </c>
      <c r="E22">
        <v>245391</v>
      </c>
      <c r="F22">
        <v>20</v>
      </c>
      <c r="G22">
        <v>375769</v>
      </c>
      <c r="H22">
        <v>20</v>
      </c>
      <c r="I22">
        <v>145715</v>
      </c>
      <c r="L22">
        <v>20</v>
      </c>
      <c r="M22">
        <v>0</v>
      </c>
    </row>
    <row r="23" spans="1:13" x14ac:dyDescent="0.25">
      <c r="A23" s="1">
        <v>21</v>
      </c>
      <c r="B23" s="1">
        <v>191569</v>
      </c>
      <c r="D23">
        <v>21</v>
      </c>
      <c r="E23">
        <v>63220</v>
      </c>
      <c r="F23">
        <v>21</v>
      </c>
      <c r="G23">
        <v>553655</v>
      </c>
      <c r="L23">
        <v>21</v>
      </c>
      <c r="M23">
        <v>0</v>
      </c>
    </row>
    <row r="24" spans="1:13" x14ac:dyDescent="0.25">
      <c r="D24">
        <v>22</v>
      </c>
      <c r="E24">
        <v>178148</v>
      </c>
      <c r="F24">
        <v>22</v>
      </c>
      <c r="G24">
        <v>0</v>
      </c>
      <c r="L24">
        <v>22</v>
      </c>
      <c r="M24">
        <v>0</v>
      </c>
    </row>
    <row r="25" spans="1:13" x14ac:dyDescent="0.25">
      <c r="D25">
        <v>23</v>
      </c>
      <c r="E25">
        <v>74672</v>
      </c>
      <c r="F25">
        <v>23</v>
      </c>
      <c r="G25">
        <v>80547</v>
      </c>
      <c r="L25">
        <v>23</v>
      </c>
      <c r="M25">
        <v>48196</v>
      </c>
    </row>
    <row r="26" spans="1:13" x14ac:dyDescent="0.25">
      <c r="D26">
        <v>24</v>
      </c>
      <c r="E26">
        <v>115737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H42" sqref="H42"/>
    </sheetView>
  </sheetViews>
  <sheetFormatPr defaultRowHeight="15" x14ac:dyDescent="0.25"/>
  <cols>
    <col min="1" max="3" width="9.140625" style="1"/>
    <col min="4" max="4" width="10.28515625" style="1" customWidth="1"/>
    <col min="5" max="5" width="11.85546875" style="1" customWidth="1"/>
    <col min="6" max="6" width="9.140625" style="1"/>
    <col min="7" max="7" width="17" style="1" customWidth="1"/>
    <col min="8" max="8" width="10.42578125" style="1" customWidth="1"/>
    <col min="9" max="16384" width="9.140625" style="1"/>
  </cols>
  <sheetData>
    <row r="1" spans="1:10" x14ac:dyDescent="0.25">
      <c r="A1" s="1" t="s">
        <v>13</v>
      </c>
      <c r="B1" s="1" t="s">
        <v>17</v>
      </c>
      <c r="D1" s="1" t="s">
        <v>18</v>
      </c>
      <c r="E1" s="1" t="s">
        <v>20</v>
      </c>
      <c r="F1" s="1" t="s">
        <v>19</v>
      </c>
      <c r="G1" s="1" t="s">
        <v>12</v>
      </c>
      <c r="H1" s="1" t="s">
        <v>21</v>
      </c>
      <c r="I1" s="1" t="s">
        <v>22</v>
      </c>
      <c r="J1" s="1" t="s">
        <v>23</v>
      </c>
    </row>
    <row r="2" spans="1:10" x14ac:dyDescent="0.25">
      <c r="A2" s="1" t="s">
        <v>16</v>
      </c>
      <c r="D2" s="1">
        <v>3107</v>
      </c>
      <c r="E2" s="1">
        <v>5091</v>
      </c>
      <c r="F2" s="1">
        <v>7933</v>
      </c>
      <c r="G2" s="1">
        <f>(D2+E2-F2)/2</f>
        <v>132.5</v>
      </c>
      <c r="H2" s="1">
        <f>F2/G2</f>
        <v>59.87169811320755</v>
      </c>
      <c r="I2" s="1">
        <f>D2/G2</f>
        <v>23.449056603773585</v>
      </c>
      <c r="J2" s="1">
        <f>E2/G2</f>
        <v>38.422641509433966</v>
      </c>
    </row>
    <row r="3" spans="1:10" x14ac:dyDescent="0.25">
      <c r="A3" s="1" t="s">
        <v>15</v>
      </c>
      <c r="D3" s="1">
        <v>3512</v>
      </c>
      <c r="E3" s="1">
        <v>6789</v>
      </c>
      <c r="F3" s="1">
        <v>10087</v>
      </c>
      <c r="G3" s="1">
        <f t="shared" ref="G3:G8" si="0">(D3+E3-F3)/2</f>
        <v>107</v>
      </c>
      <c r="H3" s="1">
        <f t="shared" ref="H3:H4" si="1">F3/G3</f>
        <v>94.271028037383175</v>
      </c>
      <c r="I3" s="1">
        <f t="shared" ref="I3:I4" si="2">D3/G3</f>
        <v>32.822429906542055</v>
      </c>
      <c r="J3" s="1">
        <f t="shared" ref="J3:J4" si="3">E3/G3</f>
        <v>63.44859813084112</v>
      </c>
    </row>
    <row r="4" spans="1:10" x14ac:dyDescent="0.25">
      <c r="A4" s="1" t="s">
        <v>14</v>
      </c>
      <c r="D4" s="1">
        <v>3502</v>
      </c>
      <c r="E4" s="1">
        <v>6508</v>
      </c>
      <c r="F4" s="1">
        <v>9806</v>
      </c>
      <c r="G4" s="1">
        <f t="shared" si="0"/>
        <v>102</v>
      </c>
      <c r="H4" s="1">
        <f t="shared" si="1"/>
        <v>96.137254901960787</v>
      </c>
      <c r="I4" s="1">
        <f t="shared" si="2"/>
        <v>34.333333333333336</v>
      </c>
      <c r="J4" s="1">
        <f t="shared" si="3"/>
        <v>63.803921568627452</v>
      </c>
    </row>
    <row r="5" spans="1:10" x14ac:dyDescent="0.25">
      <c r="G5" s="1" t="s">
        <v>30</v>
      </c>
      <c r="H5" s="1">
        <f>AVERAGE(H2:H4)</f>
        <v>83.426660350850511</v>
      </c>
      <c r="I5" s="1">
        <f t="shared" ref="I5" si="4">AVERAGE(I2:I4)</f>
        <v>30.201606614549661</v>
      </c>
      <c r="J5" s="1">
        <f t="shared" ref="J5" si="5">AVERAGE(J2:J4)</f>
        <v>55.22505373630085</v>
      </c>
    </row>
    <row r="6" spans="1:10" x14ac:dyDescent="0.25">
      <c r="A6" s="1" t="s">
        <v>26</v>
      </c>
      <c r="D6" s="1">
        <v>3928</v>
      </c>
      <c r="E6" s="1">
        <v>5618</v>
      </c>
      <c r="F6" s="1">
        <v>9301</v>
      </c>
      <c r="G6" s="1">
        <f t="shared" si="0"/>
        <v>122.5</v>
      </c>
      <c r="H6" s="1">
        <f t="shared" ref="H6:H8" si="6">F6/G6</f>
        <v>75.926530612244903</v>
      </c>
      <c r="I6" s="1">
        <f t="shared" ref="I6:I8" si="7">D6/G6</f>
        <v>32.06530612244898</v>
      </c>
      <c r="J6" s="1">
        <f t="shared" ref="J6:J8" si="8">E6/G6</f>
        <v>45.861224489795916</v>
      </c>
    </row>
    <row r="7" spans="1:10" x14ac:dyDescent="0.25">
      <c r="A7" s="1" t="s">
        <v>27</v>
      </c>
      <c r="D7" s="1">
        <v>4396</v>
      </c>
      <c r="E7" s="1">
        <v>4833</v>
      </c>
      <c r="F7" s="1">
        <v>8996</v>
      </c>
      <c r="G7" s="1">
        <f t="shared" si="0"/>
        <v>116.5</v>
      </c>
      <c r="H7" s="1">
        <f t="shared" si="6"/>
        <v>77.21888412017168</v>
      </c>
      <c r="I7" s="1">
        <f t="shared" si="7"/>
        <v>37.733905579399142</v>
      </c>
      <c r="J7" s="1">
        <f t="shared" si="8"/>
        <v>41.484978540772531</v>
      </c>
    </row>
    <row r="8" spans="1:10" x14ac:dyDescent="0.25">
      <c r="A8" s="1" t="s">
        <v>28</v>
      </c>
      <c r="D8" s="1">
        <v>2823</v>
      </c>
      <c r="E8" s="1">
        <v>3852</v>
      </c>
      <c r="F8" s="1">
        <v>6527</v>
      </c>
      <c r="G8" s="1">
        <f t="shared" si="0"/>
        <v>74</v>
      </c>
      <c r="H8" s="1">
        <f t="shared" si="6"/>
        <v>88.202702702702709</v>
      </c>
      <c r="I8" s="1">
        <f t="shared" si="7"/>
        <v>38.148648648648646</v>
      </c>
      <c r="J8" s="1">
        <f t="shared" si="8"/>
        <v>52.054054054054056</v>
      </c>
    </row>
    <row r="9" spans="1:10" x14ac:dyDescent="0.25">
      <c r="G9" s="1" t="s">
        <v>30</v>
      </c>
      <c r="H9" s="1">
        <f>AVERAGE(H6:H8)</f>
        <v>80.449372478373093</v>
      </c>
      <c r="I9" s="1">
        <f t="shared" ref="I9:J9" si="9">AVERAGE(I6:I8)</f>
        <v>35.982620116832258</v>
      </c>
      <c r="J9" s="1">
        <f t="shared" si="9"/>
        <v>46.466752361540834</v>
      </c>
    </row>
    <row r="10" spans="1:10" x14ac:dyDescent="0.25">
      <c r="G10" s="1" t="s">
        <v>29</v>
      </c>
      <c r="H10" s="2">
        <f>AVERAGE(H5,H9)</f>
        <v>81.938016414611809</v>
      </c>
      <c r="I10" s="2">
        <f>AVERAGE(I5,I9)</f>
        <v>33.092113365690963</v>
      </c>
      <c r="J10" s="2">
        <f>AVERAGE(J5,J9)</f>
        <v>50.845903048920846</v>
      </c>
    </row>
    <row r="11" spans="1:10" x14ac:dyDescent="0.25">
      <c r="A11" s="2" t="s">
        <v>59</v>
      </c>
      <c r="D11" s="1" t="s">
        <v>61</v>
      </c>
      <c r="E11" s="1" t="s">
        <v>65</v>
      </c>
    </row>
    <row r="12" spans="1:10" x14ac:dyDescent="0.25">
      <c r="A12" s="1" t="s">
        <v>10</v>
      </c>
      <c r="D12" s="1" t="s">
        <v>0</v>
      </c>
      <c r="E12" s="1" t="s">
        <v>9</v>
      </c>
      <c r="F12" s="1" t="s">
        <v>19</v>
      </c>
      <c r="G12" s="1" t="s">
        <v>12</v>
      </c>
      <c r="H12" s="1" t="s">
        <v>21</v>
      </c>
    </row>
    <row r="13" spans="1:10" x14ac:dyDescent="0.25">
      <c r="A13" s="1" t="s">
        <v>2</v>
      </c>
      <c r="D13" s="4">
        <v>3530890</v>
      </c>
      <c r="E13" s="4">
        <v>5487920</v>
      </c>
      <c r="F13" s="4">
        <v>8674120</v>
      </c>
      <c r="G13" s="1">
        <f>(D13+E13-F13)/2</f>
        <v>172345</v>
      </c>
      <c r="H13" s="2">
        <f>F13/G13</f>
        <v>50.329977661086772</v>
      </c>
      <c r="I13" s="2">
        <f t="shared" ref="I13" si="10">D13/G13</f>
        <v>20.487336447242448</v>
      </c>
      <c r="J13" s="2">
        <f t="shared" ref="J13" si="11">E13/G13</f>
        <v>31.842641213844324</v>
      </c>
    </row>
    <row r="14" spans="1:10" x14ac:dyDescent="0.25">
      <c r="A14" s="1" t="s">
        <v>3</v>
      </c>
      <c r="D14" s="1">
        <v>110254</v>
      </c>
      <c r="E14" s="1">
        <v>758685</v>
      </c>
      <c r="F14" s="1">
        <v>683654</v>
      </c>
    </row>
    <row r="15" spans="1:10" x14ac:dyDescent="0.25">
      <c r="A15" s="1" t="s">
        <v>4</v>
      </c>
      <c r="D15" s="1">
        <v>-1721</v>
      </c>
      <c r="E15" s="1">
        <v>-8083</v>
      </c>
      <c r="F15" s="1">
        <v>-11913</v>
      </c>
    </row>
    <row r="16" spans="1:10" x14ac:dyDescent="0.25">
      <c r="A16" s="1" t="s">
        <v>5</v>
      </c>
      <c r="D16" s="4">
        <v>20866100</v>
      </c>
      <c r="E16" s="4">
        <v>4584060</v>
      </c>
      <c r="F16" s="4">
        <v>25450200</v>
      </c>
      <c r="G16" s="1">
        <f>F16-E16-D16</f>
        <v>40</v>
      </c>
    </row>
    <row r="17" spans="1:10" x14ac:dyDescent="0.25">
      <c r="A17" s="1" t="s">
        <v>6</v>
      </c>
      <c r="D17" s="1">
        <v>170.786</v>
      </c>
      <c r="E17" s="1">
        <v>103.051</v>
      </c>
      <c r="F17" s="1">
        <v>182.47399999999999</v>
      </c>
    </row>
    <row r="18" spans="1:10" x14ac:dyDescent="0.25">
      <c r="A18" s="1" t="s">
        <v>7</v>
      </c>
      <c r="D18" s="1">
        <v>366532</v>
      </c>
      <c r="E18" s="1">
        <v>133450</v>
      </c>
      <c r="F18" s="1">
        <v>418419</v>
      </c>
    </row>
    <row r="19" spans="1:10" x14ac:dyDescent="0.25">
      <c r="A19" s="1" t="s">
        <v>1</v>
      </c>
      <c r="D19" s="1">
        <v>0.16900000000000001</v>
      </c>
      <c r="E19" s="1">
        <v>1.1970000000000001</v>
      </c>
      <c r="F19" s="1">
        <v>0.34079999999999999</v>
      </c>
    </row>
    <row r="20" spans="1:10" x14ac:dyDescent="0.25">
      <c r="A20" s="1" t="s">
        <v>8</v>
      </c>
      <c r="D20" s="1">
        <v>0.89600000000000002</v>
      </c>
      <c r="E20" s="1">
        <v>0.97560000000000002</v>
      </c>
      <c r="F20" s="1">
        <v>0.95179999999999998</v>
      </c>
    </row>
    <row r="22" spans="1:10" x14ac:dyDescent="0.25">
      <c r="D22" s="6" t="s">
        <v>60</v>
      </c>
      <c r="E22" s="1" t="s">
        <v>65</v>
      </c>
    </row>
    <row r="23" spans="1:10" x14ac:dyDescent="0.25">
      <c r="A23" s="1" t="s">
        <v>66</v>
      </c>
      <c r="D23" s="1" t="s">
        <v>0</v>
      </c>
      <c r="E23" s="1" t="s">
        <v>9</v>
      </c>
      <c r="F23" s="1" t="s">
        <v>19</v>
      </c>
      <c r="G23" s="1" t="s">
        <v>12</v>
      </c>
      <c r="H23" s="1" t="s">
        <v>21</v>
      </c>
    </row>
    <row r="24" spans="1:10" x14ac:dyDescent="0.25">
      <c r="A24" s="1" t="s">
        <v>2</v>
      </c>
      <c r="D24" s="4">
        <v>4322770</v>
      </c>
      <c r="E24" s="4">
        <v>6058700</v>
      </c>
      <c r="F24" s="4">
        <v>10214600</v>
      </c>
      <c r="G24" s="1">
        <f>(D24+E24-F24)/2</f>
        <v>83435</v>
      </c>
      <c r="H24" s="3">
        <f>F24/G24</f>
        <v>122.42584047462097</v>
      </c>
      <c r="I24" s="3">
        <f t="shared" ref="I24" si="12">D24/G24</f>
        <v>51.810031761251274</v>
      </c>
      <c r="J24" s="3">
        <f t="shared" ref="J24" si="13">E24/G24</f>
        <v>72.615808713369688</v>
      </c>
    </row>
    <row r="25" spans="1:10" x14ac:dyDescent="0.25">
      <c r="A25" s="1" t="s">
        <v>3</v>
      </c>
      <c r="D25" s="1">
        <v>-2922</v>
      </c>
      <c r="E25" s="1">
        <v>13408</v>
      </c>
      <c r="F25" s="1">
        <v>-123110</v>
      </c>
    </row>
    <row r="26" spans="1:10" x14ac:dyDescent="0.25">
      <c r="A26" s="1" t="s">
        <v>4</v>
      </c>
      <c r="D26" s="1">
        <v>-19005</v>
      </c>
      <c r="E26" s="1">
        <v>-19073</v>
      </c>
      <c r="F26" s="1">
        <v>-39263</v>
      </c>
    </row>
    <row r="27" spans="1:10" x14ac:dyDescent="0.25">
      <c r="A27" s="1" t="s">
        <v>5</v>
      </c>
      <c r="D27" s="4">
        <v>20283200</v>
      </c>
      <c r="E27" s="4">
        <v>4672500</v>
      </c>
      <c r="F27" s="4">
        <v>24955700</v>
      </c>
      <c r="G27" s="1">
        <f>F27-E27-D27</f>
        <v>0</v>
      </c>
    </row>
    <row r="28" spans="1:10" x14ac:dyDescent="0.25">
      <c r="A28" s="1" t="s">
        <v>6</v>
      </c>
      <c r="D28" s="1">
        <v>169.2</v>
      </c>
      <c r="E28" s="1">
        <v>103.7</v>
      </c>
      <c r="F28" s="1">
        <v>181.28</v>
      </c>
    </row>
    <row r="29" spans="1:10" x14ac:dyDescent="0.25">
      <c r="A29" s="1" t="s">
        <v>7</v>
      </c>
      <c r="D29" s="1">
        <v>359673</v>
      </c>
      <c r="E29" s="1">
        <v>135161</v>
      </c>
      <c r="F29" s="1">
        <v>412981</v>
      </c>
    </row>
    <row r="30" spans="1:10" x14ac:dyDescent="0.25">
      <c r="A30" s="1" t="s">
        <v>1</v>
      </c>
      <c r="D30" s="1">
        <v>0.21299999999999999</v>
      </c>
      <c r="E30" s="1">
        <v>1.2967</v>
      </c>
      <c r="F30" s="1">
        <v>0.40899999999999997</v>
      </c>
    </row>
    <row r="31" spans="1:10" x14ac:dyDescent="0.25">
      <c r="A31" s="1" t="s">
        <v>8</v>
      </c>
      <c r="D31" s="1">
        <v>0.91679999999999995</v>
      </c>
      <c r="E31" s="1">
        <v>0.97770000000000001</v>
      </c>
      <c r="F31" s="1">
        <v>0.95960000000000001</v>
      </c>
    </row>
    <row r="33" spans="1:10" x14ac:dyDescent="0.25">
      <c r="A33" s="1" t="s">
        <v>62</v>
      </c>
      <c r="D33" s="1" t="s">
        <v>0</v>
      </c>
      <c r="E33" s="1" t="s">
        <v>9</v>
      </c>
      <c r="F33" s="1" t="s">
        <v>19</v>
      </c>
      <c r="G33" s="1" t="s">
        <v>12</v>
      </c>
      <c r="H33" s="1" t="s">
        <v>21</v>
      </c>
    </row>
    <row r="34" spans="1:10" x14ac:dyDescent="0.25">
      <c r="A34" s="1" t="s">
        <v>2</v>
      </c>
      <c r="D34" s="4">
        <v>4799290</v>
      </c>
      <c r="E34" s="4">
        <v>4750480</v>
      </c>
      <c r="F34" s="4">
        <v>9267770</v>
      </c>
      <c r="G34" s="1">
        <f>(D34+E34-F34)/2</f>
        <v>141000</v>
      </c>
      <c r="H34" s="3">
        <f>F34/G34</f>
        <v>65.728865248226953</v>
      </c>
      <c r="I34" s="3">
        <f t="shared" ref="I34" si="14">D34/G34</f>
        <v>34.037517730496454</v>
      </c>
      <c r="J34" s="3">
        <f t="shared" ref="J34" si="15">E34/G34</f>
        <v>33.691347517730499</v>
      </c>
    </row>
    <row r="35" spans="1:10" x14ac:dyDescent="0.25">
      <c r="A35" s="1" t="s">
        <v>3</v>
      </c>
      <c r="D35" s="1">
        <v>63051</v>
      </c>
      <c r="E35" s="1">
        <v>207666</v>
      </c>
      <c r="F35" s="1">
        <v>94766</v>
      </c>
    </row>
    <row r="36" spans="1:10" x14ac:dyDescent="0.25">
      <c r="A36" s="1" t="s">
        <v>4</v>
      </c>
      <c r="D36" s="1">
        <v>-18966</v>
      </c>
      <c r="E36" s="1">
        <v>-11628</v>
      </c>
      <c r="F36" s="1">
        <v>-32296</v>
      </c>
    </row>
    <row r="37" spans="1:10" x14ac:dyDescent="0.25">
      <c r="A37" s="1" t="s">
        <v>5</v>
      </c>
      <c r="D37" s="4">
        <v>22050900</v>
      </c>
      <c r="E37" s="4">
        <v>4323590</v>
      </c>
      <c r="F37" s="4">
        <v>26374500</v>
      </c>
      <c r="G37" s="1">
        <f>F37-E37-D37</f>
        <v>10</v>
      </c>
    </row>
    <row r="38" spans="1:10" x14ac:dyDescent="0.25">
      <c r="A38" s="1" t="s">
        <v>6</v>
      </c>
      <c r="D38" s="1">
        <v>173.96</v>
      </c>
      <c r="E38" s="1">
        <v>101.1</v>
      </c>
      <c r="F38" s="1">
        <v>184.7</v>
      </c>
    </row>
    <row r="39" spans="1:10" x14ac:dyDescent="0.25">
      <c r="A39" s="1" t="s">
        <v>7</v>
      </c>
      <c r="D39" s="1">
        <v>380279</v>
      </c>
      <c r="E39" s="1">
        <v>128345</v>
      </c>
      <c r="F39" s="1">
        <v>428490</v>
      </c>
    </row>
    <row r="40" spans="1:10" x14ac:dyDescent="0.25">
      <c r="A40" s="1" t="s">
        <v>1</v>
      </c>
      <c r="D40" s="1">
        <v>0.218</v>
      </c>
      <c r="E40" s="1">
        <v>1.099</v>
      </c>
      <c r="F40" s="1">
        <v>0.35139999999999999</v>
      </c>
    </row>
    <row r="41" spans="1:10" x14ac:dyDescent="0.25">
      <c r="A41" s="1" t="s">
        <v>8</v>
      </c>
      <c r="D41" s="1">
        <v>0.92010000000000003</v>
      </c>
      <c r="E41" s="1">
        <v>0.97299999999999998</v>
      </c>
      <c r="F41" s="1">
        <v>0.95379999999999998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22" workbookViewId="0">
      <selection activeCell="R42" sqref="R42"/>
    </sheetView>
  </sheetViews>
  <sheetFormatPr defaultRowHeight="15" x14ac:dyDescent="0.25"/>
  <sheetData>
    <row r="1" spans="1:10" x14ac:dyDescent="0.25">
      <c r="A1" s="1" t="s">
        <v>38</v>
      </c>
      <c r="B1" s="1" t="s">
        <v>37</v>
      </c>
      <c r="C1" s="1"/>
      <c r="D1" s="1" t="s">
        <v>18</v>
      </c>
      <c r="E1" s="1"/>
      <c r="F1" s="1" t="s">
        <v>20</v>
      </c>
      <c r="G1" s="1"/>
      <c r="H1" s="1"/>
      <c r="I1" s="1"/>
      <c r="J1" s="1"/>
    </row>
    <row r="2" spans="1:10" x14ac:dyDescent="0.25">
      <c r="A2" s="1" t="s">
        <v>31</v>
      </c>
      <c r="B2" s="1" t="s">
        <v>32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>
        <v>0</v>
      </c>
      <c r="B3" s="1">
        <v>13325592</v>
      </c>
      <c r="C3" s="1"/>
      <c r="D3" s="1">
        <v>0</v>
      </c>
      <c r="E3" s="1">
        <v>13953717</v>
      </c>
      <c r="F3" s="1">
        <v>0</v>
      </c>
      <c r="G3" s="1">
        <v>16150558</v>
      </c>
      <c r="H3" s="1"/>
      <c r="I3" s="1"/>
      <c r="J3" s="1"/>
    </row>
    <row r="4" spans="1:10" x14ac:dyDescent="0.25">
      <c r="A4" s="1">
        <v>1</v>
      </c>
      <c r="B4" s="1">
        <v>381227</v>
      </c>
      <c r="C4" s="1"/>
      <c r="D4" s="1">
        <v>1</v>
      </c>
      <c r="E4" s="1">
        <v>16002</v>
      </c>
      <c r="F4" s="1">
        <v>1</v>
      </c>
      <c r="G4" s="1">
        <v>389869</v>
      </c>
      <c r="H4" s="1"/>
      <c r="I4" s="1"/>
      <c r="J4" s="1"/>
    </row>
    <row r="5" spans="1:10" x14ac:dyDescent="0.25">
      <c r="A5" s="1">
        <v>2</v>
      </c>
      <c r="B5" s="1">
        <v>222226</v>
      </c>
      <c r="C5" s="1"/>
      <c r="D5" s="1">
        <v>2</v>
      </c>
      <c r="E5" s="1">
        <v>20344</v>
      </c>
      <c r="F5" s="1">
        <v>2</v>
      </c>
      <c r="G5" s="1">
        <v>215959</v>
      </c>
      <c r="H5" s="1"/>
      <c r="I5" s="1"/>
      <c r="J5" s="1"/>
    </row>
    <row r="6" spans="1:10" x14ac:dyDescent="0.25">
      <c r="A6" s="1">
        <v>3</v>
      </c>
      <c r="B6" s="1">
        <v>37690</v>
      </c>
      <c r="C6" s="1"/>
      <c r="D6" s="1">
        <v>3</v>
      </c>
      <c r="E6" s="1">
        <v>14635</v>
      </c>
      <c r="F6" s="1">
        <v>3</v>
      </c>
      <c r="G6" s="1">
        <v>19549</v>
      </c>
      <c r="H6" s="1"/>
      <c r="I6" s="1"/>
      <c r="J6" s="1"/>
    </row>
    <row r="7" spans="1:10" x14ac:dyDescent="0.25">
      <c r="A7" s="1">
        <v>4</v>
      </c>
      <c r="B7" s="1">
        <v>30829</v>
      </c>
      <c r="C7" s="1"/>
      <c r="D7" s="1">
        <v>4</v>
      </c>
      <c r="E7" s="1">
        <v>28903</v>
      </c>
      <c r="F7" s="2">
        <v>4</v>
      </c>
      <c r="G7" s="1">
        <v>1281</v>
      </c>
      <c r="H7" s="1"/>
      <c r="I7" s="1"/>
      <c r="J7" s="1"/>
    </row>
    <row r="8" spans="1:10" x14ac:dyDescent="0.25">
      <c r="A8" s="1">
        <v>5</v>
      </c>
      <c r="B8" s="1">
        <v>35538</v>
      </c>
      <c r="C8" s="1"/>
      <c r="D8" s="1">
        <v>5</v>
      </c>
      <c r="E8" s="1">
        <v>33681</v>
      </c>
      <c r="F8" s="1"/>
      <c r="G8" s="1"/>
      <c r="H8" s="1"/>
      <c r="I8" s="1"/>
      <c r="J8" s="1"/>
    </row>
    <row r="9" spans="1:10" x14ac:dyDescent="0.25">
      <c r="A9" s="1">
        <v>6</v>
      </c>
      <c r="B9" s="1">
        <v>94169</v>
      </c>
      <c r="C9" s="1"/>
      <c r="D9" s="1">
        <v>6</v>
      </c>
      <c r="E9" s="1">
        <v>71993</v>
      </c>
      <c r="F9" s="1"/>
      <c r="G9" s="1"/>
      <c r="H9" s="1"/>
      <c r="I9" s="1"/>
      <c r="J9" s="1"/>
    </row>
    <row r="10" spans="1:10" x14ac:dyDescent="0.25">
      <c r="A10" s="1">
        <v>7</v>
      </c>
      <c r="B10" s="1">
        <v>65433</v>
      </c>
      <c r="C10" s="1"/>
      <c r="D10" s="1">
        <v>7</v>
      </c>
      <c r="E10" s="1">
        <v>82430</v>
      </c>
      <c r="F10" s="3"/>
      <c r="G10" s="1"/>
      <c r="H10" s="1"/>
      <c r="I10" s="1"/>
      <c r="J10" s="1"/>
    </row>
    <row r="11" spans="1:10" x14ac:dyDescent="0.25">
      <c r="A11" s="1">
        <v>8</v>
      </c>
      <c r="B11" s="1">
        <v>113813</v>
      </c>
      <c r="C11" s="1"/>
      <c r="D11" s="1">
        <v>8</v>
      </c>
      <c r="E11" s="1">
        <v>86131</v>
      </c>
      <c r="F11" s="1"/>
      <c r="G11" s="1"/>
      <c r="H11" s="1"/>
      <c r="I11" s="1"/>
      <c r="J11" s="1"/>
    </row>
    <row r="12" spans="1:10" x14ac:dyDescent="0.25">
      <c r="A12" s="1">
        <v>9</v>
      </c>
      <c r="B12" s="1">
        <v>96345</v>
      </c>
      <c r="C12" s="1"/>
      <c r="D12" s="1">
        <v>9</v>
      </c>
      <c r="E12" s="1">
        <v>106476</v>
      </c>
      <c r="F12" s="1"/>
      <c r="G12" s="1"/>
      <c r="H12" s="1"/>
      <c r="I12" s="1"/>
      <c r="J12" s="1"/>
    </row>
    <row r="13" spans="1:10" x14ac:dyDescent="0.25">
      <c r="A13" s="1">
        <v>10</v>
      </c>
      <c r="B13" s="1">
        <v>113889</v>
      </c>
      <c r="C13" s="1"/>
      <c r="D13" s="1">
        <v>10</v>
      </c>
      <c r="E13" s="1">
        <v>131990</v>
      </c>
      <c r="F13" s="1"/>
      <c r="G13" s="1"/>
      <c r="H13" s="1"/>
      <c r="I13" s="1"/>
      <c r="J13" s="1"/>
    </row>
    <row r="14" spans="1:10" x14ac:dyDescent="0.25">
      <c r="A14" s="1">
        <v>11</v>
      </c>
      <c r="B14" s="1">
        <v>228252</v>
      </c>
      <c r="C14" s="1"/>
      <c r="D14" s="1">
        <v>11</v>
      </c>
      <c r="E14" s="1">
        <v>176884</v>
      </c>
      <c r="F14" s="1"/>
      <c r="G14" s="1"/>
      <c r="H14" s="1"/>
      <c r="I14" s="1"/>
      <c r="J14" s="1"/>
    </row>
    <row r="15" spans="1:10" x14ac:dyDescent="0.25">
      <c r="A15" s="1">
        <v>12</v>
      </c>
      <c r="B15" s="1">
        <v>191870</v>
      </c>
      <c r="C15" s="1"/>
      <c r="D15" s="1">
        <v>12</v>
      </c>
      <c r="E15" s="1">
        <v>183054</v>
      </c>
      <c r="F15" s="1"/>
      <c r="G15" s="1"/>
      <c r="H15" s="1"/>
      <c r="I15" s="1"/>
      <c r="J15" s="1"/>
    </row>
    <row r="16" spans="1:10" x14ac:dyDescent="0.25">
      <c r="A16" s="1">
        <v>13</v>
      </c>
      <c r="B16" s="1">
        <v>47973</v>
      </c>
      <c r="C16" s="1"/>
      <c r="D16" s="1">
        <v>13</v>
      </c>
      <c r="E16" s="1">
        <v>47020</v>
      </c>
      <c r="F16" s="1"/>
      <c r="G16" s="1"/>
      <c r="H16" s="1"/>
      <c r="I16" s="1"/>
      <c r="J16" s="1"/>
    </row>
    <row r="17" spans="1:12" x14ac:dyDescent="0.25">
      <c r="A17" s="1">
        <v>14</v>
      </c>
      <c r="B17" s="1">
        <v>191358</v>
      </c>
      <c r="C17" s="1"/>
      <c r="D17" s="1">
        <v>14</v>
      </c>
      <c r="E17" s="1">
        <v>190526</v>
      </c>
      <c r="F17" s="1"/>
      <c r="G17" s="1"/>
      <c r="H17" s="1"/>
      <c r="I17" s="1"/>
      <c r="J17" s="1"/>
    </row>
    <row r="18" spans="1:12" x14ac:dyDescent="0.25">
      <c r="A18" s="1">
        <v>15</v>
      </c>
      <c r="B18" s="1">
        <v>275601</v>
      </c>
      <c r="C18" s="1"/>
      <c r="D18" s="1">
        <v>15</v>
      </c>
      <c r="E18" s="1">
        <v>242739</v>
      </c>
      <c r="F18" s="1"/>
      <c r="G18" s="1"/>
      <c r="H18" s="1"/>
      <c r="I18" s="1"/>
      <c r="J18" s="1"/>
    </row>
    <row r="19" spans="1:12" x14ac:dyDescent="0.25">
      <c r="A19" s="1">
        <v>16</v>
      </c>
      <c r="B19" s="1">
        <v>761305</v>
      </c>
      <c r="C19" s="1"/>
      <c r="D19" s="1">
        <v>16</v>
      </c>
      <c r="E19" s="1">
        <v>791619</v>
      </c>
      <c r="F19" s="1"/>
      <c r="G19" s="1"/>
      <c r="H19" s="1"/>
      <c r="I19" s="1"/>
      <c r="J19" s="1"/>
    </row>
    <row r="20" spans="1:12" x14ac:dyDescent="0.25">
      <c r="A20" s="1">
        <v>17</v>
      </c>
      <c r="B20" s="1">
        <v>218827</v>
      </c>
      <c r="C20" s="1"/>
      <c r="D20" s="1">
        <v>17</v>
      </c>
      <c r="E20" s="1">
        <v>106386</v>
      </c>
      <c r="F20" s="1"/>
      <c r="G20" s="1"/>
      <c r="H20" s="1"/>
      <c r="I20" s="1"/>
      <c r="J20" s="1"/>
    </row>
    <row r="21" spans="1:12" x14ac:dyDescent="0.25">
      <c r="A21" s="1">
        <v>18</v>
      </c>
      <c r="B21" s="1">
        <v>96132</v>
      </c>
      <c r="C21" s="1"/>
      <c r="D21" s="1">
        <v>18</v>
      </c>
      <c r="E21" s="1">
        <v>94924</v>
      </c>
      <c r="F21" s="1"/>
      <c r="G21" s="1"/>
      <c r="H21" s="1"/>
      <c r="I21" s="1"/>
      <c r="J21" s="1"/>
    </row>
    <row r="22" spans="1:12" x14ac:dyDescent="0.25">
      <c r="A22" s="1">
        <v>19</v>
      </c>
      <c r="B22" s="1">
        <v>0</v>
      </c>
      <c r="C22" s="1"/>
      <c r="D22" s="1">
        <v>19</v>
      </c>
      <c r="E22" s="1">
        <v>133306</v>
      </c>
      <c r="F22" s="1"/>
      <c r="G22" s="1"/>
      <c r="H22" s="1"/>
      <c r="I22" s="1"/>
      <c r="J22" s="1"/>
    </row>
    <row r="23" spans="1:12" x14ac:dyDescent="0.25">
      <c r="A23" s="1">
        <v>20</v>
      </c>
      <c r="B23" s="1">
        <v>57578</v>
      </c>
      <c r="C23" s="1"/>
      <c r="D23" s="1">
        <v>20</v>
      </c>
      <c r="E23" s="1">
        <v>56807</v>
      </c>
      <c r="F23" s="1"/>
      <c r="G23" s="1"/>
      <c r="H23" s="1"/>
      <c r="I23" s="1"/>
      <c r="J23" s="1"/>
    </row>
    <row r="24" spans="1:12" x14ac:dyDescent="0.25">
      <c r="A24" s="1">
        <v>21</v>
      </c>
      <c r="B24" s="1">
        <v>191569</v>
      </c>
      <c r="C24" s="1"/>
      <c r="D24" s="1">
        <v>21</v>
      </c>
      <c r="E24" s="1">
        <v>207649</v>
      </c>
      <c r="F24" s="1"/>
      <c r="G24" s="1"/>
      <c r="H24" s="1"/>
      <c r="I24" s="1"/>
      <c r="J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 x14ac:dyDescent="0.25">
      <c r="A29" s="1">
        <v>500</v>
      </c>
      <c r="B29" s="1"/>
      <c r="C29" s="1"/>
      <c r="D29" s="1"/>
      <c r="E29" s="1"/>
      <c r="F29" s="1"/>
      <c r="G29" s="1"/>
      <c r="H29" s="1"/>
      <c r="I29" s="1"/>
      <c r="J29" s="1"/>
    </row>
    <row r="30" spans="1:12" x14ac:dyDescent="0.25">
      <c r="A30" s="1" t="s">
        <v>38</v>
      </c>
      <c r="B30" s="1" t="s">
        <v>37</v>
      </c>
      <c r="C30" s="1"/>
      <c r="D30" s="1" t="s">
        <v>18</v>
      </c>
      <c r="E30" s="1"/>
      <c r="F30" s="1" t="s">
        <v>20</v>
      </c>
      <c r="G30" s="1"/>
      <c r="H30" s="1"/>
      <c r="I30" s="1"/>
      <c r="J30" s="1"/>
    </row>
    <row r="31" spans="1:12" x14ac:dyDescent="0.25">
      <c r="A31" s="1" t="s">
        <v>31</v>
      </c>
      <c r="B31" s="1" t="s">
        <v>32</v>
      </c>
      <c r="C31" s="1"/>
      <c r="D31" s="1"/>
      <c r="E31" s="1"/>
      <c r="F31" s="1"/>
      <c r="G31" s="1"/>
      <c r="H31" s="1"/>
      <c r="I31" s="1"/>
      <c r="J31" s="1" t="s">
        <v>66</v>
      </c>
      <c r="L31" t="s">
        <v>62</v>
      </c>
    </row>
    <row r="32" spans="1:12" x14ac:dyDescent="0.25">
      <c r="A32" s="1">
        <v>0</v>
      </c>
      <c r="B32" s="1">
        <v>99549794</v>
      </c>
      <c r="C32" s="1"/>
      <c r="D32" s="1">
        <v>0</v>
      </c>
      <c r="E32" s="1">
        <v>103952488</v>
      </c>
      <c r="F32" s="1">
        <v>0</v>
      </c>
      <c r="G32" s="1">
        <v>120455280</v>
      </c>
      <c r="H32" s="1"/>
      <c r="I32" s="1"/>
      <c r="J32" s="1"/>
    </row>
    <row r="33" spans="1:13" x14ac:dyDescent="0.25">
      <c r="A33" s="1">
        <v>1</v>
      </c>
      <c r="B33" s="1">
        <v>79221</v>
      </c>
      <c r="C33" s="1"/>
      <c r="D33" s="1">
        <v>1</v>
      </c>
      <c r="E33" s="1">
        <v>0</v>
      </c>
      <c r="F33" s="1">
        <v>1</v>
      </c>
      <c r="G33" s="1">
        <v>1344017</v>
      </c>
      <c r="H33" s="1"/>
      <c r="I33" s="1"/>
      <c r="J33" s="1">
        <v>1</v>
      </c>
      <c r="K33">
        <v>1418</v>
      </c>
      <c r="L33">
        <v>1</v>
      </c>
      <c r="M33">
        <v>1191</v>
      </c>
    </row>
    <row r="34" spans="1:13" x14ac:dyDescent="0.25">
      <c r="A34" s="1">
        <v>2</v>
      </c>
      <c r="B34" s="1">
        <v>1866737</v>
      </c>
      <c r="C34" s="1"/>
      <c r="D34" s="1">
        <v>2</v>
      </c>
      <c r="E34" s="1">
        <v>1876</v>
      </c>
      <c r="F34" s="1">
        <v>2</v>
      </c>
      <c r="G34" s="1">
        <v>1378833</v>
      </c>
      <c r="H34" s="1"/>
      <c r="I34" s="1"/>
      <c r="J34" s="1">
        <v>2</v>
      </c>
      <c r="K34">
        <v>258508</v>
      </c>
      <c r="L34">
        <v>2</v>
      </c>
      <c r="M34">
        <v>233345</v>
      </c>
    </row>
    <row r="35" spans="1:13" x14ac:dyDescent="0.25">
      <c r="A35" s="1">
        <v>3</v>
      </c>
      <c r="B35" s="1">
        <v>1222675</v>
      </c>
      <c r="C35" s="1"/>
      <c r="D35" s="1">
        <v>3</v>
      </c>
      <c r="E35" s="1">
        <v>32267</v>
      </c>
      <c r="F35" s="1">
        <v>3</v>
      </c>
      <c r="G35" s="1">
        <v>828053</v>
      </c>
      <c r="H35" s="1"/>
      <c r="I35" s="1"/>
      <c r="J35" s="1">
        <v>3</v>
      </c>
      <c r="K35">
        <v>1806543</v>
      </c>
      <c r="L35">
        <v>3</v>
      </c>
      <c r="M35">
        <v>1439852</v>
      </c>
    </row>
    <row r="36" spans="1:13" x14ac:dyDescent="0.25">
      <c r="A36" s="1">
        <v>4</v>
      </c>
      <c r="B36" s="1">
        <v>843321</v>
      </c>
      <c r="C36" s="1"/>
      <c r="D36" s="1">
        <v>4</v>
      </c>
      <c r="E36" s="1">
        <v>86456</v>
      </c>
      <c r="F36" s="1">
        <v>4</v>
      </c>
      <c r="G36" s="1">
        <v>693404</v>
      </c>
      <c r="H36" s="1"/>
      <c r="I36" s="1"/>
      <c r="J36" s="1">
        <v>4</v>
      </c>
      <c r="K36">
        <v>1567014</v>
      </c>
      <c r="L36">
        <v>4</v>
      </c>
      <c r="M36">
        <v>1196652</v>
      </c>
    </row>
    <row r="37" spans="1:13" x14ac:dyDescent="0.25">
      <c r="A37" s="1">
        <v>5</v>
      </c>
      <c r="B37" s="1">
        <v>355527</v>
      </c>
      <c r="C37" s="1"/>
      <c r="D37" s="1">
        <v>5</v>
      </c>
      <c r="E37" s="1">
        <v>55341</v>
      </c>
      <c r="F37" s="1">
        <v>5</v>
      </c>
      <c r="G37" s="1">
        <v>239062</v>
      </c>
      <c r="H37" s="1"/>
      <c r="I37" s="1"/>
      <c r="J37" s="1">
        <v>5</v>
      </c>
      <c r="K37">
        <v>679914</v>
      </c>
      <c r="L37">
        <v>5</v>
      </c>
      <c r="M37">
        <v>774860</v>
      </c>
    </row>
    <row r="38" spans="1:13" x14ac:dyDescent="0.25">
      <c r="A38" s="1">
        <v>6</v>
      </c>
      <c r="B38" s="1">
        <v>120682</v>
      </c>
      <c r="C38" s="1"/>
      <c r="D38" s="1">
        <v>6</v>
      </c>
      <c r="E38" s="1">
        <v>76628</v>
      </c>
      <c r="F38" s="1">
        <v>6</v>
      </c>
      <c r="G38" s="1">
        <v>48549</v>
      </c>
      <c r="H38" s="1"/>
      <c r="I38" s="1"/>
      <c r="J38" s="1">
        <v>6</v>
      </c>
      <c r="K38">
        <v>285259</v>
      </c>
      <c r="L38">
        <v>6</v>
      </c>
      <c r="M38">
        <v>435360</v>
      </c>
    </row>
    <row r="39" spans="1:13" x14ac:dyDescent="0.25">
      <c r="A39" s="1">
        <v>7</v>
      </c>
      <c r="B39" s="1">
        <v>95895</v>
      </c>
      <c r="C39" s="1"/>
      <c r="D39" s="1">
        <v>7</v>
      </c>
      <c r="E39" s="1">
        <v>91991</v>
      </c>
      <c r="F39" s="2">
        <v>7</v>
      </c>
      <c r="G39" s="1">
        <v>12802</v>
      </c>
      <c r="H39" s="1"/>
      <c r="I39" s="1"/>
      <c r="J39" s="1">
        <v>7</v>
      </c>
      <c r="K39">
        <v>73842</v>
      </c>
      <c r="L39">
        <v>7</v>
      </c>
      <c r="M39">
        <v>242326</v>
      </c>
    </row>
    <row r="40" spans="1:13" x14ac:dyDescent="0.25">
      <c r="A40" s="1">
        <v>8</v>
      </c>
      <c r="B40" s="1">
        <v>144890</v>
      </c>
      <c r="C40" s="1"/>
      <c r="D40" s="1">
        <v>8</v>
      </c>
      <c r="E40" s="1">
        <v>112922</v>
      </c>
      <c r="F40" s="1"/>
      <c r="G40" s="1"/>
      <c r="H40" s="1"/>
      <c r="I40" s="1"/>
      <c r="J40" s="1">
        <v>8</v>
      </c>
      <c r="K40">
        <v>100497</v>
      </c>
      <c r="L40">
        <v>8</v>
      </c>
      <c r="M40">
        <v>187400</v>
      </c>
    </row>
    <row r="41" spans="1:13" x14ac:dyDescent="0.25">
      <c r="A41" s="1">
        <v>9</v>
      </c>
      <c r="B41" s="1">
        <v>165488</v>
      </c>
      <c r="C41" s="1"/>
      <c r="D41" s="1">
        <v>9</v>
      </c>
      <c r="E41" s="1">
        <v>177163</v>
      </c>
      <c r="F41" s="1"/>
      <c r="G41" s="1"/>
      <c r="H41" s="1"/>
      <c r="I41" s="1"/>
      <c r="J41" s="1">
        <v>9</v>
      </c>
      <c r="K41">
        <v>45122</v>
      </c>
      <c r="L41">
        <v>9</v>
      </c>
      <c r="M41">
        <v>189857</v>
      </c>
    </row>
    <row r="42" spans="1:13" x14ac:dyDescent="0.25">
      <c r="A42" s="1">
        <v>10</v>
      </c>
      <c r="B42" s="1">
        <v>182414</v>
      </c>
      <c r="C42" s="1"/>
      <c r="D42" s="1">
        <v>10</v>
      </c>
      <c r="E42" s="1">
        <v>175316</v>
      </c>
      <c r="F42" s="1"/>
      <c r="G42" s="1"/>
      <c r="H42" s="1"/>
      <c r="I42" s="1"/>
      <c r="J42" s="1">
        <v>10</v>
      </c>
      <c r="K42">
        <v>50768</v>
      </c>
      <c r="L42">
        <v>10</v>
      </c>
      <c r="M42">
        <v>159884</v>
      </c>
    </row>
    <row r="43" spans="1:13" x14ac:dyDescent="0.25">
      <c r="A43" s="1">
        <v>11</v>
      </c>
      <c r="B43" s="1">
        <v>255588</v>
      </c>
      <c r="C43" s="1"/>
      <c r="D43" s="1">
        <v>11</v>
      </c>
      <c r="E43" s="1">
        <v>188862</v>
      </c>
      <c r="F43" s="1"/>
      <c r="G43" s="1"/>
      <c r="H43" s="1"/>
      <c r="I43" s="1"/>
      <c r="J43" s="1">
        <v>11</v>
      </c>
      <c r="K43">
        <v>87411</v>
      </c>
      <c r="L43">
        <v>11</v>
      </c>
      <c r="M43">
        <v>128795</v>
      </c>
    </row>
    <row r="44" spans="1:13" x14ac:dyDescent="0.25">
      <c r="A44" s="1">
        <v>12</v>
      </c>
      <c r="B44" s="1">
        <v>290231</v>
      </c>
      <c r="C44" s="1"/>
      <c r="D44" s="1">
        <v>12</v>
      </c>
      <c r="E44" s="1">
        <v>323762</v>
      </c>
      <c r="F44" s="1"/>
      <c r="G44" s="1"/>
      <c r="H44" s="1"/>
      <c r="I44" s="1"/>
      <c r="J44" s="1">
        <v>12</v>
      </c>
      <c r="K44">
        <v>77350</v>
      </c>
      <c r="L44">
        <v>12</v>
      </c>
      <c r="M44">
        <v>317623</v>
      </c>
    </row>
    <row r="45" spans="1:13" x14ac:dyDescent="0.25">
      <c r="A45" s="1">
        <v>13</v>
      </c>
      <c r="B45" s="1">
        <v>390286</v>
      </c>
      <c r="C45" s="1"/>
      <c r="D45" s="1">
        <v>13</v>
      </c>
      <c r="E45" s="1">
        <v>284341</v>
      </c>
      <c r="F45" s="1"/>
      <c r="G45" s="1"/>
      <c r="J45">
        <v>13</v>
      </c>
      <c r="K45">
        <v>222596</v>
      </c>
      <c r="L45">
        <v>13</v>
      </c>
      <c r="M45">
        <v>381838</v>
      </c>
    </row>
    <row r="46" spans="1:13" x14ac:dyDescent="0.25">
      <c r="A46" s="1">
        <v>14</v>
      </c>
      <c r="B46" s="1">
        <v>432862</v>
      </c>
      <c r="C46" s="1"/>
      <c r="D46" s="1">
        <v>14</v>
      </c>
      <c r="E46" s="1">
        <v>489627</v>
      </c>
      <c r="F46" s="1"/>
      <c r="G46" s="1"/>
      <c r="J46">
        <v>14</v>
      </c>
      <c r="K46">
        <v>147068</v>
      </c>
      <c r="L46">
        <v>14</v>
      </c>
      <c r="M46">
        <v>544671</v>
      </c>
    </row>
    <row r="47" spans="1:13" x14ac:dyDescent="0.25">
      <c r="A47" s="1">
        <v>15</v>
      </c>
      <c r="B47" s="1">
        <v>441794</v>
      </c>
      <c r="C47" s="1"/>
      <c r="D47" s="1">
        <v>15</v>
      </c>
      <c r="E47" s="1">
        <v>464385</v>
      </c>
      <c r="F47" s="1"/>
      <c r="G47" s="1"/>
      <c r="J47">
        <v>15</v>
      </c>
      <c r="K47">
        <v>141214</v>
      </c>
      <c r="L47">
        <v>15</v>
      </c>
      <c r="M47">
        <v>404491</v>
      </c>
    </row>
    <row r="48" spans="1:13" x14ac:dyDescent="0.25">
      <c r="A48" s="1">
        <v>16</v>
      </c>
      <c r="B48" s="1">
        <v>648068</v>
      </c>
      <c r="C48" s="1"/>
      <c r="D48" s="1">
        <v>16</v>
      </c>
      <c r="E48" s="1">
        <v>585589</v>
      </c>
      <c r="F48" s="1"/>
      <c r="G48" s="1"/>
      <c r="J48">
        <v>16</v>
      </c>
      <c r="K48">
        <v>581535</v>
      </c>
      <c r="L48">
        <v>16</v>
      </c>
      <c r="M48">
        <v>52018</v>
      </c>
    </row>
    <row r="49" spans="1:13" x14ac:dyDescent="0.25">
      <c r="A49" s="1">
        <v>17</v>
      </c>
      <c r="B49" s="1">
        <v>66398</v>
      </c>
      <c r="C49" s="1"/>
      <c r="D49" s="1">
        <v>17</v>
      </c>
      <c r="E49" s="1">
        <v>98622</v>
      </c>
      <c r="F49" s="1"/>
      <c r="G49" s="1"/>
      <c r="J49">
        <v>17</v>
      </c>
      <c r="K49">
        <v>284984</v>
      </c>
      <c r="L49">
        <v>17</v>
      </c>
      <c r="M49">
        <v>170855</v>
      </c>
    </row>
    <row r="50" spans="1:13" x14ac:dyDescent="0.25">
      <c r="A50" s="1">
        <v>18</v>
      </c>
      <c r="B50" s="1">
        <v>682300</v>
      </c>
      <c r="C50" s="1"/>
      <c r="D50" s="1">
        <v>18</v>
      </c>
      <c r="E50" s="1">
        <v>678637</v>
      </c>
      <c r="F50" s="1"/>
      <c r="G50" s="1"/>
      <c r="J50">
        <v>18</v>
      </c>
      <c r="K50">
        <v>81915</v>
      </c>
      <c r="L50">
        <v>18</v>
      </c>
      <c r="M50">
        <v>1054049</v>
      </c>
    </row>
    <row r="51" spans="1:13" x14ac:dyDescent="0.25">
      <c r="A51" s="1">
        <v>19</v>
      </c>
      <c r="B51" s="1">
        <v>628992</v>
      </c>
      <c r="C51" s="1"/>
      <c r="D51" s="1">
        <v>19</v>
      </c>
      <c r="E51" s="1">
        <v>553234</v>
      </c>
      <c r="F51" s="1"/>
      <c r="G51" s="1"/>
      <c r="J51">
        <v>19</v>
      </c>
      <c r="K51">
        <v>67723</v>
      </c>
      <c r="L51">
        <v>19</v>
      </c>
      <c r="M51">
        <v>311332</v>
      </c>
    </row>
    <row r="52" spans="1:13" x14ac:dyDescent="0.25">
      <c r="A52" s="1">
        <v>20</v>
      </c>
      <c r="B52" s="1">
        <v>203943</v>
      </c>
      <c r="C52" s="1"/>
      <c r="D52" s="1">
        <v>20</v>
      </c>
      <c r="E52" s="1">
        <v>205468</v>
      </c>
      <c r="F52" s="1"/>
      <c r="G52" s="1"/>
      <c r="J52">
        <v>20</v>
      </c>
      <c r="K52">
        <v>302657</v>
      </c>
      <c r="L52">
        <v>20</v>
      </c>
      <c r="M52">
        <v>252820</v>
      </c>
    </row>
    <row r="53" spans="1:13" x14ac:dyDescent="0.25">
      <c r="A53" s="1">
        <v>21</v>
      </c>
      <c r="B53" s="1">
        <v>853843</v>
      </c>
      <c r="C53" s="1"/>
      <c r="D53" s="1">
        <v>21</v>
      </c>
      <c r="E53" s="1">
        <v>873301</v>
      </c>
      <c r="F53" s="1"/>
      <c r="G53" s="1"/>
      <c r="J53">
        <v>21</v>
      </c>
      <c r="K53">
        <v>274340</v>
      </c>
      <c r="L53">
        <v>21</v>
      </c>
      <c r="M53">
        <v>353281</v>
      </c>
    </row>
    <row r="54" spans="1:13" x14ac:dyDescent="0.25">
      <c r="A54" s="1">
        <v>22</v>
      </c>
      <c r="B54" s="1">
        <v>629696</v>
      </c>
      <c r="C54" s="1"/>
      <c r="D54" s="1">
        <v>22</v>
      </c>
      <c r="E54" s="1">
        <v>884622</v>
      </c>
      <c r="F54" s="1"/>
      <c r="G54" s="1"/>
      <c r="J54">
        <v>22</v>
      </c>
      <c r="K54">
        <v>210550</v>
      </c>
      <c r="L54">
        <v>22</v>
      </c>
      <c r="M54">
        <v>517206</v>
      </c>
    </row>
    <row r="55" spans="1:13" x14ac:dyDescent="0.25">
      <c r="A55" s="1">
        <v>23</v>
      </c>
      <c r="B55" s="1">
        <v>904293</v>
      </c>
      <c r="C55" s="1"/>
      <c r="D55" s="1">
        <v>23</v>
      </c>
      <c r="E55" s="1">
        <v>1013332</v>
      </c>
      <c r="F55" s="1"/>
      <c r="G55" s="1"/>
      <c r="J55">
        <v>23</v>
      </c>
      <c r="K55">
        <v>544273</v>
      </c>
      <c r="L55">
        <v>23</v>
      </c>
      <c r="M55">
        <v>883112</v>
      </c>
    </row>
    <row r="56" spans="1:13" x14ac:dyDescent="0.25">
      <c r="A56" s="1">
        <v>24</v>
      </c>
      <c r="B56" s="1">
        <v>634125</v>
      </c>
      <c r="C56" s="1"/>
      <c r="D56" s="1">
        <v>24</v>
      </c>
      <c r="E56" s="1">
        <v>641637</v>
      </c>
      <c r="F56" s="1"/>
      <c r="G56" s="1"/>
      <c r="J56">
        <v>24</v>
      </c>
      <c r="K56">
        <v>243514</v>
      </c>
      <c r="L56">
        <v>24</v>
      </c>
      <c r="M56">
        <v>364110</v>
      </c>
    </row>
    <row r="57" spans="1:13" x14ac:dyDescent="0.25">
      <c r="A57" s="1">
        <v>25</v>
      </c>
      <c r="B57" s="1">
        <v>0</v>
      </c>
      <c r="C57" s="1"/>
      <c r="D57" s="1">
        <v>25</v>
      </c>
      <c r="E57" s="1">
        <v>0</v>
      </c>
      <c r="F57" s="1"/>
      <c r="G57" s="1"/>
      <c r="J57">
        <v>25</v>
      </c>
      <c r="K57">
        <v>120201</v>
      </c>
      <c r="L57">
        <v>25</v>
      </c>
      <c r="M57">
        <v>599110</v>
      </c>
    </row>
    <row r="58" spans="1:13" x14ac:dyDescent="0.25">
      <c r="A58" s="1">
        <v>26</v>
      </c>
      <c r="B58" s="1">
        <v>116114</v>
      </c>
      <c r="C58" s="1"/>
      <c r="D58" s="1">
        <v>26</v>
      </c>
      <c r="E58" s="1">
        <v>105867</v>
      </c>
      <c r="F58" s="1"/>
      <c r="G58" s="1"/>
      <c r="J58">
        <v>26</v>
      </c>
      <c r="K58">
        <v>380306</v>
      </c>
      <c r="L58">
        <v>26</v>
      </c>
      <c r="M58">
        <v>0</v>
      </c>
    </row>
    <row r="59" spans="1:13" x14ac:dyDescent="0.25">
      <c r="A59" s="1">
        <v>27</v>
      </c>
      <c r="B59" s="1">
        <v>793873</v>
      </c>
      <c r="C59" s="1"/>
      <c r="D59" s="1">
        <v>27</v>
      </c>
      <c r="E59" s="1">
        <v>764153</v>
      </c>
      <c r="F59" s="1"/>
      <c r="G59" s="1"/>
      <c r="J59">
        <v>27</v>
      </c>
      <c r="K59">
        <v>613471</v>
      </c>
      <c r="L59">
        <v>27</v>
      </c>
      <c r="M59">
        <v>621026</v>
      </c>
    </row>
    <row r="60" spans="1:13" x14ac:dyDescent="0.25">
      <c r="A60" s="1">
        <v>28</v>
      </c>
      <c r="B60" s="1">
        <v>1289547</v>
      </c>
      <c r="C60" s="1"/>
      <c r="D60" s="1">
        <v>28</v>
      </c>
      <c r="E60" s="1">
        <v>752090</v>
      </c>
      <c r="F60" s="1"/>
      <c r="G60" s="1"/>
      <c r="J60">
        <v>28</v>
      </c>
      <c r="K60">
        <v>699750</v>
      </c>
      <c r="L60">
        <v>28</v>
      </c>
      <c r="M60">
        <v>1076188</v>
      </c>
    </row>
    <row r="61" spans="1:13" x14ac:dyDescent="0.25">
      <c r="A61" s="1">
        <v>29</v>
      </c>
      <c r="B61" s="1">
        <v>1745401</v>
      </c>
      <c r="C61" s="1"/>
      <c r="D61" s="1">
        <v>29</v>
      </c>
      <c r="E61" s="1">
        <v>701391</v>
      </c>
      <c r="F61" s="1"/>
      <c r="G61" s="1"/>
      <c r="J61">
        <v>29</v>
      </c>
      <c r="K61">
        <v>1069948</v>
      </c>
      <c r="L61">
        <v>29</v>
      </c>
      <c r="M61">
        <v>709781</v>
      </c>
    </row>
    <row r="62" spans="1:13" x14ac:dyDescent="0.25">
      <c r="A62" s="1">
        <v>30</v>
      </c>
      <c r="B62" s="1">
        <v>1259216</v>
      </c>
      <c r="C62" s="1"/>
      <c r="D62" s="1">
        <v>30</v>
      </c>
      <c r="E62" s="1">
        <v>802718</v>
      </c>
      <c r="F62" s="1"/>
      <c r="G62" s="1"/>
      <c r="J62">
        <v>30</v>
      </c>
      <c r="K62">
        <v>749318</v>
      </c>
      <c r="L62">
        <v>30</v>
      </c>
      <c r="M62">
        <v>2026855</v>
      </c>
    </row>
    <row r="63" spans="1:13" x14ac:dyDescent="0.25">
      <c r="A63" s="1">
        <v>31</v>
      </c>
      <c r="B63" s="1">
        <v>3723025</v>
      </c>
      <c r="C63" s="1"/>
      <c r="D63" s="1">
        <v>31</v>
      </c>
      <c r="E63" s="1">
        <v>3857307</v>
      </c>
      <c r="F63" s="1"/>
      <c r="G63" s="1"/>
      <c r="J63">
        <v>31</v>
      </c>
      <c r="K63">
        <v>3268270</v>
      </c>
      <c r="L63">
        <v>31</v>
      </c>
      <c r="M63">
        <v>741030</v>
      </c>
    </row>
    <row r="64" spans="1:13" x14ac:dyDescent="0.25">
      <c r="A64" s="1">
        <v>32</v>
      </c>
      <c r="B64" s="1">
        <v>790107</v>
      </c>
      <c r="C64" s="1"/>
      <c r="D64" s="1">
        <v>32</v>
      </c>
      <c r="E64" s="1">
        <v>811700</v>
      </c>
      <c r="F64" s="1"/>
      <c r="G64" s="1"/>
      <c r="J64">
        <v>32</v>
      </c>
      <c r="K64">
        <v>2743943</v>
      </c>
      <c r="L64">
        <v>32</v>
      </c>
      <c r="M64">
        <v>2938068</v>
      </c>
    </row>
    <row r="65" spans="1:13" x14ac:dyDescent="0.25">
      <c r="A65" s="1">
        <v>33</v>
      </c>
      <c r="B65" s="1">
        <v>808970</v>
      </c>
      <c r="C65" s="1"/>
      <c r="D65" s="1">
        <v>33</v>
      </c>
      <c r="E65" s="1">
        <v>0</v>
      </c>
      <c r="F65" s="1"/>
      <c r="G65" s="1"/>
      <c r="J65">
        <v>33</v>
      </c>
      <c r="K65">
        <v>1552944</v>
      </c>
      <c r="L65">
        <v>33</v>
      </c>
      <c r="M65">
        <v>1652716</v>
      </c>
    </row>
    <row r="66" spans="1:13" x14ac:dyDescent="0.25">
      <c r="A66" s="1">
        <v>34</v>
      </c>
      <c r="B66" s="1">
        <v>483853</v>
      </c>
      <c r="C66" s="1"/>
      <c r="D66" s="1">
        <v>34</v>
      </c>
      <c r="E66" s="1">
        <v>107379</v>
      </c>
      <c r="F66" s="1"/>
      <c r="G66" s="1"/>
      <c r="J66">
        <v>34</v>
      </c>
      <c r="K66">
        <v>1430962</v>
      </c>
      <c r="L66">
        <v>34</v>
      </c>
      <c r="M66">
        <v>1303770</v>
      </c>
    </row>
    <row r="67" spans="1:13" x14ac:dyDescent="0.25">
      <c r="A67" s="1">
        <v>35</v>
      </c>
      <c r="B67" s="1">
        <v>122635</v>
      </c>
      <c r="C67" s="1"/>
      <c r="D67" s="1">
        <v>35</v>
      </c>
      <c r="E67" s="1">
        <v>145881</v>
      </c>
      <c r="F67" s="1"/>
      <c r="G67" s="1"/>
      <c r="J67">
        <v>35</v>
      </c>
      <c r="K67">
        <v>1662968</v>
      </c>
      <c r="L67">
        <v>35</v>
      </c>
      <c r="M67">
        <v>256546</v>
      </c>
    </row>
    <row r="68" spans="1:13" x14ac:dyDescent="0.25">
      <c r="A68" s="1">
        <v>36</v>
      </c>
      <c r="B68" s="1">
        <v>362647</v>
      </c>
      <c r="C68" s="1"/>
      <c r="D68" s="1">
        <v>36</v>
      </c>
      <c r="E68" s="1">
        <v>358572</v>
      </c>
      <c r="F68" s="1"/>
      <c r="G68" s="1"/>
      <c r="J68">
        <v>36</v>
      </c>
      <c r="K68">
        <v>1150246</v>
      </c>
      <c r="L68">
        <v>36</v>
      </c>
      <c r="M68">
        <v>509368</v>
      </c>
    </row>
    <row r="69" spans="1:13" x14ac:dyDescent="0.25">
      <c r="A69" s="1">
        <v>37</v>
      </c>
      <c r="B69" s="1">
        <v>424952</v>
      </c>
      <c r="C69" s="1"/>
      <c r="D69" s="1">
        <v>37</v>
      </c>
      <c r="E69" s="1">
        <v>2711202</v>
      </c>
      <c r="F69" s="1"/>
      <c r="G69" s="1"/>
      <c r="J69">
        <v>37</v>
      </c>
      <c r="K69">
        <v>0</v>
      </c>
      <c r="L69">
        <v>37</v>
      </c>
      <c r="M69">
        <v>1716321</v>
      </c>
    </row>
    <row r="70" spans="1:13" x14ac:dyDescent="0.25">
      <c r="A70" s="1">
        <v>38</v>
      </c>
      <c r="B70" s="1">
        <v>0</v>
      </c>
      <c r="C70" s="1"/>
      <c r="D70" s="1">
        <v>38</v>
      </c>
      <c r="E70" s="1">
        <v>0</v>
      </c>
      <c r="F70" s="1"/>
      <c r="G70" s="1"/>
      <c r="J70">
        <v>38</v>
      </c>
      <c r="K70">
        <v>1040707</v>
      </c>
      <c r="L70">
        <v>38</v>
      </c>
      <c r="M70">
        <v>0</v>
      </c>
    </row>
    <row r="71" spans="1:13" x14ac:dyDescent="0.25">
      <c r="A71" s="1">
        <v>39</v>
      </c>
      <c r="B71" s="1">
        <v>0</v>
      </c>
      <c r="C71" s="1"/>
      <c r="D71" s="1">
        <v>39</v>
      </c>
      <c r="E71" s="1">
        <v>0</v>
      </c>
      <c r="F71" s="1"/>
      <c r="G71" s="1"/>
      <c r="J71">
        <v>39</v>
      </c>
      <c r="K71">
        <v>0</v>
      </c>
      <c r="L71">
        <v>39</v>
      </c>
      <c r="M71">
        <v>859198</v>
      </c>
    </row>
    <row r="72" spans="1:13" x14ac:dyDescent="0.25">
      <c r="A72" s="1">
        <v>40</v>
      </c>
      <c r="B72" s="1">
        <v>0</v>
      </c>
      <c r="C72" s="1"/>
      <c r="D72" s="1">
        <v>40</v>
      </c>
      <c r="E72" s="1">
        <v>0</v>
      </c>
      <c r="F72" s="1"/>
      <c r="G72" s="1"/>
      <c r="J72">
        <v>40</v>
      </c>
      <c r="K72">
        <v>336601</v>
      </c>
      <c r="L72">
        <v>40</v>
      </c>
      <c r="M72">
        <v>767610</v>
      </c>
    </row>
    <row r="73" spans="1:13" x14ac:dyDescent="0.25">
      <c r="A73" s="1">
        <v>41</v>
      </c>
      <c r="B73" s="1">
        <v>1390597</v>
      </c>
      <c r="C73" s="1"/>
      <c r="D73" s="1">
        <v>41</v>
      </c>
      <c r="E73" s="1">
        <v>1833873</v>
      </c>
      <c r="F73" s="1"/>
      <c r="G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CrossScale256</vt:lpstr>
      <vt:lpstr>256 UDis8</vt:lpstr>
      <vt:lpstr>CrossScale500</vt:lpstr>
      <vt:lpstr>UDis8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2017-07-27T14:25:39Z</dcterms:modified>
</cp:coreProperties>
</file>