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96" windowWidth="8580" windowHeight="3192" activeTab="3"/>
  </bookViews>
  <sheets>
    <sheet name="Plan" sheetId="1" r:id="rId1"/>
    <sheet name="Competence" sheetId="4" r:id="rId2"/>
    <sheet name="TODO List" sheetId="2" r:id="rId3"/>
    <sheet name="Music store" sheetId="3" r:id="rId4"/>
    <sheet name="Cash Flow" sheetId="5" r:id="rId5"/>
  </sheets>
  <calcPr calcId="144525"/>
</workbook>
</file>

<file path=xl/calcChain.xml><?xml version="1.0" encoding="utf-8"?>
<calcChain xmlns="http://schemas.openxmlformats.org/spreadsheetml/2006/main">
  <c r="M7" i="1" l="1"/>
  <c r="N7" i="1"/>
  <c r="O7" i="1"/>
  <c r="P7" i="1"/>
  <c r="M11" i="1"/>
  <c r="N11" i="1"/>
  <c r="O11" i="1"/>
  <c r="P11" i="1"/>
  <c r="M12" i="1"/>
  <c r="M18" i="1" s="1"/>
  <c r="N12" i="1"/>
  <c r="N18" i="1" s="1"/>
  <c r="O12" i="1"/>
  <c r="O18" i="1" s="1"/>
  <c r="P12" i="1"/>
  <c r="P18" i="1" s="1"/>
  <c r="C11" i="1"/>
  <c r="D11" i="1"/>
  <c r="E11" i="1"/>
  <c r="F11" i="1"/>
  <c r="G11" i="1"/>
  <c r="H11" i="1"/>
  <c r="I11" i="1"/>
  <c r="J11" i="1"/>
  <c r="K11" i="1"/>
  <c r="L11" i="1"/>
  <c r="B11" i="1"/>
  <c r="C7" i="1"/>
  <c r="C12" i="1" s="1"/>
  <c r="C18" i="1" s="1"/>
  <c r="D7" i="1"/>
  <c r="D12" i="1" s="1"/>
  <c r="D18" i="1" s="1"/>
  <c r="E7" i="1"/>
  <c r="E12" i="1" s="1"/>
  <c r="E18" i="1" s="1"/>
  <c r="F7" i="1"/>
  <c r="F12" i="1" s="1"/>
  <c r="F18" i="1" s="1"/>
  <c r="G7" i="1"/>
  <c r="G12" i="1" s="1"/>
  <c r="G18" i="1" s="1"/>
  <c r="H7" i="1"/>
  <c r="H12" i="1" s="1"/>
  <c r="H18" i="1" s="1"/>
  <c r="I7" i="1"/>
  <c r="I12" i="1" s="1"/>
  <c r="I18" i="1" s="1"/>
  <c r="J7" i="1"/>
  <c r="J12" i="1" s="1"/>
  <c r="J18" i="1" s="1"/>
  <c r="K7" i="1"/>
  <c r="K12" i="1" s="1"/>
  <c r="K18" i="1" s="1"/>
  <c r="L7" i="1"/>
  <c r="L12" i="1" s="1"/>
  <c r="L18" i="1" s="1"/>
  <c r="B7" i="1"/>
  <c r="B12" i="1" s="1"/>
  <c r="B18" i="1" s="1"/>
  <c r="E19" i="1" s="1"/>
  <c r="E20" i="1" s="1"/>
  <c r="F19" i="1" l="1"/>
  <c r="F20" i="1" s="1"/>
  <c r="J19" i="1"/>
  <c r="J20" i="1" s="1"/>
  <c r="N19" i="1"/>
  <c r="N20" i="1" s="1"/>
  <c r="P19" i="1"/>
  <c r="L19" i="1"/>
  <c r="L20" i="1" s="1"/>
  <c r="H19" i="1"/>
  <c r="H20" i="1" s="1"/>
  <c r="D19" i="1"/>
  <c r="D20" i="1" s="1"/>
  <c r="O19" i="1"/>
  <c r="K19" i="1"/>
  <c r="K20" i="1" s="1"/>
  <c r="G19" i="1"/>
  <c r="G20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C19" i="1"/>
  <c r="C20" i="1" s="1"/>
  <c r="M19" i="1"/>
  <c r="I19" i="1"/>
  <c r="I20" i="1" s="1"/>
  <c r="M20" i="1"/>
  <c r="O20" i="1"/>
  <c r="P20" i="1"/>
  <c r="B19" i="1"/>
  <c r="B20" i="1" s="1"/>
</calcChain>
</file>

<file path=xl/sharedStrings.xml><?xml version="1.0" encoding="utf-8"?>
<sst xmlns="http://schemas.openxmlformats.org/spreadsheetml/2006/main" count="179" uniqueCount="168">
  <si>
    <t>Vốn đầu tư</t>
  </si>
  <si>
    <t>Danh sách</t>
  </si>
  <si>
    <t>Chi tiết</t>
  </si>
  <si>
    <t>Chi phí (VND)</t>
  </si>
  <si>
    <t>Vốn sẵn có</t>
  </si>
  <si>
    <t>Vay</t>
  </si>
  <si>
    <t>Lãi suất</t>
  </si>
  <si>
    <t>Chi phí từng tháng</t>
  </si>
  <si>
    <t>/tháng</t>
  </si>
  <si>
    <t>Lãi suất ngân hàng</t>
  </si>
  <si>
    <t>Mặt bằng</t>
  </si>
  <si>
    <t>Nhân viên phụ bán</t>
  </si>
  <si>
    <t>Doanh thu từng tháng</t>
  </si>
  <si>
    <t>Chi phí tháng 1</t>
  </si>
  <si>
    <t>Chi phí tháng 2</t>
  </si>
  <si>
    <t>Chi phí tháng 3</t>
  </si>
  <si>
    <t>Chi phí tháng 4</t>
  </si>
  <si>
    <t>Chi phí tháng 5</t>
  </si>
  <si>
    <t>Chi phí tháng 6</t>
  </si>
  <si>
    <t>Chi phí tháng 7</t>
  </si>
  <si>
    <t>Chi phí tháng 8</t>
  </si>
  <si>
    <t>Chi phí tháng 9</t>
  </si>
  <si>
    <t>Chi phí tháng 10</t>
  </si>
  <si>
    <t>Chi phí tháng 11</t>
  </si>
  <si>
    <t>Doanh thu tháng 1</t>
  </si>
  <si>
    <t>Doanh thu tháng 2</t>
  </si>
  <si>
    <t>Doanh thu tháng 3</t>
  </si>
  <si>
    <t>Doanh thu tháng 4</t>
  </si>
  <si>
    <t>Doanh thu tháng 5</t>
  </si>
  <si>
    <t>Doanh thu tháng 6</t>
  </si>
  <si>
    <t>Doanh thu tháng 7</t>
  </si>
  <si>
    <t>Doanh thu tháng 8</t>
  </si>
  <si>
    <t>Doanh thu tháng 9</t>
  </si>
  <si>
    <t>Doanh thu tháng 10</t>
  </si>
  <si>
    <t>Doanh thu tháng 11</t>
  </si>
  <si>
    <t>Quản lý</t>
  </si>
  <si>
    <t>Tổng cộng</t>
  </si>
  <si>
    <t>Lãi từng tháng</t>
  </si>
  <si>
    <t>Lãi tháng 1</t>
  </si>
  <si>
    <t>Lãi tháng 2</t>
  </si>
  <si>
    <t>Lãi tháng 3</t>
  </si>
  <si>
    <t>Lãi tháng 4</t>
  </si>
  <si>
    <t>Lãi tháng 5</t>
  </si>
  <si>
    <t>Lãi tháng 6</t>
  </si>
  <si>
    <t>Lãi tháng 7</t>
  </si>
  <si>
    <t>Lãi tháng 8</t>
  </si>
  <si>
    <t>Lãi tháng 9</t>
  </si>
  <si>
    <t>Lãi tháng 10</t>
  </si>
  <si>
    <t>Lãi tháng 11</t>
  </si>
  <si>
    <t>Tổng lãi tích lũy</t>
  </si>
  <si>
    <t>Khấu hao vốn đầu tư</t>
  </si>
  <si>
    <t>Chi phí tháng 12</t>
  </si>
  <si>
    <t>Chi phí tháng 13</t>
  </si>
  <si>
    <t>Chi phí tháng 14</t>
  </si>
  <si>
    <t>Chi phí tháng 15</t>
  </si>
  <si>
    <t>Doanh thu tháng 12</t>
  </si>
  <si>
    <t>Doanh thu tháng 13</t>
  </si>
  <si>
    <t>Doanh thu tháng 14</t>
  </si>
  <si>
    <t>Doanh thu tháng 15</t>
  </si>
  <si>
    <t>Lãi tháng 12</t>
  </si>
  <si>
    <t>Lãi tháng 13</t>
  </si>
  <si>
    <t>Lãi tháng 14</t>
  </si>
  <si>
    <t>Lãi tháng 15</t>
  </si>
  <si>
    <t>Tiền lương đắp vào từng tháng</t>
  </si>
  <si>
    <t>Tiền vay còn lại</t>
  </si>
  <si>
    <t>Kết luận</t>
  </si>
  <si>
    <t>1. Trễ nhất 4 tháng trả hết tiền ngân hàng</t>
  </si>
  <si>
    <t>2. Lấy lại tiền vốn chậm nhất là 15 tháng</t>
  </si>
  <si>
    <t>Chốt lại: hoàn toàn khả thi, hiệu quả sinh lời chấp nhận được, quyết định đầu tư</t>
  </si>
  <si>
    <t>3. Lời ít nhất 10000000/tháng</t>
  </si>
  <si>
    <t>Vật liệu + điện nước</t>
  </si>
  <si>
    <t>Tiền lương đắp vào tháng 1</t>
  </si>
  <si>
    <t>Tiền lương đắp vào tháng 2</t>
  </si>
  <si>
    <t>Tiền lương đắp vào tháng 3</t>
  </si>
  <si>
    <t>Tiền lương đắp vào tháng 4</t>
  </si>
  <si>
    <t>Tiền lương đắp vào tháng 5</t>
  </si>
  <si>
    <t>Tiền lương đắp vào tháng 6</t>
  </si>
  <si>
    <t>Tiền lương đắp vào tháng 7</t>
  </si>
  <si>
    <t>Tiền lương đắp vào tháng 8</t>
  </si>
  <si>
    <t>Tiền lương đắp vào tháng 9</t>
  </si>
  <si>
    <t>Tiền lương đắp vào tháng 10</t>
  </si>
  <si>
    <t>Tiền lương đắp vào tháng 11</t>
  </si>
  <si>
    <t>Tiền lương đắp vào tháng 12</t>
  </si>
  <si>
    <t>Tiền lương đắp vào tháng 13</t>
  </si>
  <si>
    <t>Tiền lương đắp vào tháng 14</t>
  </si>
  <si>
    <t>Tiền lương đắp vào tháng 15</t>
  </si>
  <si>
    <t>TODO List</t>
  </si>
  <si>
    <t>Status</t>
  </si>
  <si>
    <t>ID</t>
  </si>
  <si>
    <t>1 đèn cầu lớn</t>
  </si>
  <si>
    <t>Deadline</t>
  </si>
  <si>
    <t>3 gạch LED</t>
  </si>
  <si>
    <t>Lên list nhạc và down nhạc</t>
  </si>
  <si>
    <t>Type</t>
  </si>
  <si>
    <t>Local folder</t>
  </si>
  <si>
    <t>Nhạc nước ngoài</t>
  </si>
  <si>
    <t>Nhạc Việt</t>
  </si>
  <si>
    <t>Sửa laptop</t>
  </si>
  <si>
    <t>Competence</t>
  </si>
  <si>
    <t>Đẹp</t>
  </si>
  <si>
    <t>Nhạc hay</t>
  </si>
  <si>
    <t>Lịch sự</t>
  </si>
  <si>
    <t>Ngon</t>
  </si>
  <si>
    <t>Gía cả hợp lý</t>
  </si>
  <si>
    <t>Thiết kế dòng chảy của tiền</t>
  </si>
  <si>
    <t>Chất lượng âm thanh hay</t>
  </si>
  <si>
    <t>Rank(1..5, 5 is the best)</t>
  </si>
  <si>
    <t>Nghiên cứu kết nối laptop với TV</t>
  </si>
  <si>
    <t>Album</t>
  </si>
  <si>
    <t>Bad boy blue</t>
  </si>
  <si>
    <t>Song</t>
  </si>
  <si>
    <t>Video/Audio</t>
  </si>
  <si>
    <t>Video</t>
  </si>
  <si>
    <t>Audio</t>
  </si>
  <si>
    <t>Great Hits</t>
  </si>
  <si>
    <t>Joy</t>
  </si>
  <si>
    <t>Greatest Hits</t>
  </si>
  <si>
    <t>Boney M</t>
  </si>
  <si>
    <t>Greatest Hits 2014</t>
  </si>
  <si>
    <t>Modern Talking</t>
  </si>
  <si>
    <t>Bee Gees</t>
  </si>
  <si>
    <t>LoBo</t>
  </si>
  <si>
    <t>Những Bài Hát Tiếng Anh Hay và Sôi Động Nhất l Phần 2 - Best Dance Music 2014 Relaxation Music</t>
  </si>
  <si>
    <t>Những Bản NHẠC SÀN Khuynh Đảo Thế Giới</t>
  </si>
  <si>
    <t>Nhạc Ngoại Sôi Động (L&amp;A)</t>
  </si>
  <si>
    <t>Nonstop 2014 - Liên Khúc Nhạc Sàn Sôi Động Cực Mạnh Hay Nhất 2014</t>
  </si>
  <si>
    <t>Tuyển Chọn Những Ca Khúc Âu Mỹ Bất Hủ Hay Nhất Mọi Thời Đại</t>
  </si>
  <si>
    <t>Nhạc Quốc Tế Bất Hủ - Tuyển Chọn Những Ca Khúc Đi Vào Lòng Người - Best Songs Collection</t>
  </si>
  <si>
    <t>Strong(1..5)</t>
  </si>
  <si>
    <t>Bất Hủ - Tuyển Chọn Ca Khúc Quốc Tế Sôi Động Những Năm 90 - 90s's Dance</t>
  </si>
  <si>
    <t>NHỮNG CA KHÚC NHẠC NƯỚC NGOÀI HAY NHẤT MỌI THỜI ĐẠI PART1</t>
  </si>
  <si>
    <t>Micheal Learns to rock</t>
  </si>
  <si>
    <t>Nhạc Quốc Tế Bất Hủ - Tuyển Chọn Các Bản Disco Những Năm 80 - 80s's Disco</t>
  </si>
  <si>
    <t>Liên khúc nhạc disco kinh điển</t>
  </si>
  <si>
    <t>Liên khúc nhạc giáng sinh sôi động</t>
  </si>
  <si>
    <t>Những bài hát tiếng anh hay nhất 2014_The best love songs 2014</t>
  </si>
  <si>
    <t>Những Bài Hát Tiếng Anh Hay Nhất - Best english songs</t>
  </si>
  <si>
    <t>Lambada Dance Summer 2015</t>
  </si>
  <si>
    <t>Tuyển Tập Những Bài Hát NHẸ NHÀNG - SÂU LẮNG</t>
  </si>
  <si>
    <t>Nhạc Trẻ 1990-2000 Hay Nhất Bất Hủ - Nhạc Việt Nam Chọn Lọc Phần 4</t>
  </si>
  <si>
    <t>Những Tuyệt Phẩm Hay Nhất Của NGUYỄN HƯNG</t>
  </si>
  <si>
    <t>Những bài hát hay nhất của Nguyễn Hưng</t>
  </si>
  <si>
    <t>NGUYỄN HƯNG - Những ca khúc hải ngoại sôi động của Nguyễn Hưng</t>
  </si>
  <si>
    <t>Nguyễn Hưng || Tuyển tập nhạc hải ngoại sôi động hay nhất của Nguyễn Hưng</t>
  </si>
  <si>
    <t>Những tuyệt phẩm hay nhất của Hùng Cường - Mai Lệ Huyền</t>
  </si>
  <si>
    <t>100 bài nhạc vàng thu âm trước 1975 tuyển chọn</t>
  </si>
  <si>
    <t>DON HỒ - Những ca khúc nhạc vàng hay nhất của ca sĩ DON HỒ</t>
  </si>
  <si>
    <t>Những Ca Khúc Nhạc Trẻ Hải Ngoại Hay NHất Thập Niên 90</t>
  </si>
  <si>
    <t>Nhạc Đám Cưới - 10 Ca Khúc Bất Hủ Của Thập Niên 90 - 10 Best Merry Songs Of 90s</t>
  </si>
  <si>
    <t>Những tình khúc hay nhất trong chương trình Paris by night Thúy Nga 2014</t>
  </si>
  <si>
    <t>Tuyển tập những tình khúc nhạc vàng vượt thời gian</t>
  </si>
  <si>
    <t>Những Tình Khúc Nhạc Vàng Quê Hương Hay Nhất</t>
  </si>
  <si>
    <t>NHẠC VÀNG - Nhạc vàng hải ngoại hay nhất tuyển chọn | Đan Nguyên - Quang Lê - Như Quỳnh - Trường Vũ</t>
  </si>
  <si>
    <t>Những Ca Khúc Nhạc Vàng Trữ Tình Song Ca Hay Nhất</t>
  </si>
  <si>
    <t>Tuyển chọn những ca khúc trữ tình hay nhất, ca khúc vàng bất hủ, &amp; new version. Phần 1</t>
  </si>
  <si>
    <t>Những tình khúc nhạc vàng hải ngoại chọn lọc hay nhất - Part 7</t>
  </si>
  <si>
    <t>Liên Khúc Nhạc Vàng Cực Hay 2014 2015</t>
  </si>
  <si>
    <t>Những tình khúc bất hủ của nhạc sĩ Ngô Thụy Miên [ Full HD Official ]</t>
  </si>
  <si>
    <t>Những Ca Khúc Hay Nhất Của Đức Huy. P1</t>
  </si>
  <si>
    <t>Tuyển tập những ca khúc do NS Đức Huy sáng tác và thể hiện</t>
  </si>
  <si>
    <t>Những tình khúc bất hủ của nhạc sĩ Lam Phương</t>
  </si>
  <si>
    <t>CỎ ÚA -Lam Phương -Đan Nguyên &amp; Lâm Thúy Vân -TNP &amp; BP</t>
  </si>
  <si>
    <t>Những Bài Không Tên Của Nhạc Sĩ Vũ Thành An</t>
  </si>
  <si>
    <t>Liên Khúc Nhạc Trữ Tình Dân Ca Hay Nhất</t>
  </si>
  <si>
    <t>Liên Khúc Rumba - Cha Cha Cha - Ngày Xưa Anh Nói</t>
  </si>
  <si>
    <t>Dân Ca 3 Miền (Bắc - Trung - Nam) -D1</t>
  </si>
  <si>
    <t>Những bài hát cách mạng hay</t>
  </si>
  <si>
    <t>Cẩm Ly - 58 ca khúc DÂN CA hay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</si>
</sst>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A963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17F4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/>
    <xf numFmtId="0" fontId="3" fillId="0" borderId="1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top" wrapText="1"/>
    </xf>
    <xf numFmtId="0" fontId="4" fillId="0" borderId="0" xfId="1" applyAlignment="1">
      <alignment horizontal="left" vertical="top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17F40"/>
      <color rgb="FF3A96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10</xdr:row>
      <xdr:rowOff>38100</xdr:rowOff>
    </xdr:from>
    <xdr:to>
      <xdr:col>7</xdr:col>
      <xdr:colOff>601980</xdr:colOff>
      <xdr:row>13</xdr:row>
      <xdr:rowOff>167640</xdr:rowOff>
    </xdr:to>
    <xdr:sp macro="" textlink="">
      <xdr:nvSpPr>
        <xdr:cNvPr id="2" name="Rectangle 1"/>
        <xdr:cNvSpPr/>
      </xdr:nvSpPr>
      <xdr:spPr>
        <a:xfrm>
          <a:off x="3322320" y="1866900"/>
          <a:ext cx="154686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Cafe Hoàng</a:t>
          </a:r>
          <a:r>
            <a:rPr lang="en-US" sz="1100" baseline="0"/>
            <a:t> Yến</a:t>
          </a:r>
          <a:endParaRPr lang="en-US" sz="1100"/>
        </a:p>
      </xdr:txBody>
    </xdr:sp>
    <xdr:clientData/>
  </xdr:twoCellAnchor>
  <xdr:twoCellAnchor>
    <xdr:from>
      <xdr:col>1</xdr:col>
      <xdr:colOff>167640</xdr:colOff>
      <xdr:row>10</xdr:row>
      <xdr:rowOff>45720</xdr:rowOff>
    </xdr:from>
    <xdr:to>
      <xdr:col>3</xdr:col>
      <xdr:colOff>495300</xdr:colOff>
      <xdr:row>13</xdr:row>
      <xdr:rowOff>175260</xdr:rowOff>
    </xdr:to>
    <xdr:sp macro="" textlink="">
      <xdr:nvSpPr>
        <xdr:cNvPr id="3" name="Rectangle 2"/>
        <xdr:cNvSpPr/>
      </xdr:nvSpPr>
      <xdr:spPr>
        <a:xfrm>
          <a:off x="777240" y="1874520"/>
          <a:ext cx="154686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Tổng</a:t>
          </a:r>
          <a:r>
            <a:rPr lang="en-US" sz="1100" baseline="0"/>
            <a:t> thu</a:t>
          </a:r>
          <a:endParaRPr lang="en-US" sz="1100"/>
        </a:p>
      </xdr:txBody>
    </xdr:sp>
    <xdr:clientData/>
  </xdr:twoCellAnchor>
  <xdr:twoCellAnchor>
    <xdr:from>
      <xdr:col>5</xdr:col>
      <xdr:colOff>274320</xdr:colOff>
      <xdr:row>2</xdr:row>
      <xdr:rowOff>45720</xdr:rowOff>
    </xdr:from>
    <xdr:to>
      <xdr:col>7</xdr:col>
      <xdr:colOff>601980</xdr:colOff>
      <xdr:row>5</xdr:row>
      <xdr:rowOff>175260</xdr:rowOff>
    </xdr:to>
    <xdr:sp macro="" textlink="">
      <xdr:nvSpPr>
        <xdr:cNvPr id="4" name="Rectangle 3"/>
        <xdr:cNvSpPr/>
      </xdr:nvSpPr>
      <xdr:spPr>
        <a:xfrm>
          <a:off x="3322320" y="411480"/>
          <a:ext cx="154686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Tổng</a:t>
          </a:r>
          <a:r>
            <a:rPr lang="en-US" sz="1100" baseline="0"/>
            <a:t> chi</a:t>
          </a:r>
          <a:endParaRPr lang="en-US" sz="1100"/>
        </a:p>
      </xdr:txBody>
    </xdr:sp>
    <xdr:clientData/>
  </xdr:twoCellAnchor>
  <xdr:twoCellAnchor>
    <xdr:from>
      <xdr:col>8</xdr:col>
      <xdr:colOff>167640</xdr:colOff>
      <xdr:row>16</xdr:row>
      <xdr:rowOff>0</xdr:rowOff>
    </xdr:from>
    <xdr:to>
      <xdr:col>9</xdr:col>
      <xdr:colOff>556260</xdr:colOff>
      <xdr:row>21</xdr:row>
      <xdr:rowOff>76200</xdr:rowOff>
    </xdr:to>
    <xdr:sp macro="" textlink="">
      <xdr:nvSpPr>
        <xdr:cNvPr id="6" name="Flowchart: Manual Operation 5"/>
        <xdr:cNvSpPr/>
      </xdr:nvSpPr>
      <xdr:spPr>
        <a:xfrm>
          <a:off x="5044440" y="2926080"/>
          <a:ext cx="998220" cy="99060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Lợi</a:t>
          </a:r>
          <a:r>
            <a:rPr lang="en-US" sz="1100" baseline="0"/>
            <a:t> nhuận</a:t>
          </a:r>
          <a:endParaRPr lang="en-US" sz="1100"/>
        </a:p>
      </xdr:txBody>
    </xdr:sp>
    <xdr:clientData/>
  </xdr:twoCellAnchor>
  <xdr:twoCellAnchor>
    <xdr:from>
      <xdr:col>3</xdr:col>
      <xdr:colOff>510540</xdr:colOff>
      <xdr:row>11</xdr:row>
      <xdr:rowOff>91440</xdr:rowOff>
    </xdr:from>
    <xdr:to>
      <xdr:col>5</xdr:col>
      <xdr:colOff>274320</xdr:colOff>
      <xdr:row>12</xdr:row>
      <xdr:rowOff>121920</xdr:rowOff>
    </xdr:to>
    <xdr:sp macro="" textlink="">
      <xdr:nvSpPr>
        <xdr:cNvPr id="7" name="Right Arrow 6"/>
        <xdr:cNvSpPr/>
      </xdr:nvSpPr>
      <xdr:spPr>
        <a:xfrm>
          <a:off x="2339340" y="2103120"/>
          <a:ext cx="982980" cy="2133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289560</xdr:colOff>
      <xdr:row>6</xdr:row>
      <xdr:rowOff>7620</xdr:rowOff>
    </xdr:from>
    <xdr:to>
      <xdr:col>6</xdr:col>
      <xdr:colOff>510540</xdr:colOff>
      <xdr:row>10</xdr:row>
      <xdr:rowOff>15240</xdr:rowOff>
    </xdr:to>
    <xdr:sp macro="" textlink="">
      <xdr:nvSpPr>
        <xdr:cNvPr id="8" name="Down Arrow 7"/>
        <xdr:cNvSpPr/>
      </xdr:nvSpPr>
      <xdr:spPr>
        <a:xfrm>
          <a:off x="3947160" y="1104900"/>
          <a:ext cx="220980" cy="7391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18288</xdr:colOff>
      <xdr:row>11</xdr:row>
      <xdr:rowOff>50292</xdr:rowOff>
    </xdr:from>
    <xdr:to>
      <xdr:col>9</xdr:col>
      <xdr:colOff>213360</xdr:colOff>
      <xdr:row>15</xdr:row>
      <xdr:rowOff>76200</xdr:rowOff>
    </xdr:to>
    <xdr:sp macro="" textlink="">
      <xdr:nvSpPr>
        <xdr:cNvPr id="10" name="Bent Arrow 9"/>
        <xdr:cNvSpPr/>
      </xdr:nvSpPr>
      <xdr:spPr>
        <a:xfrm rot="5400000">
          <a:off x="4918710" y="2038350"/>
          <a:ext cx="757428" cy="804672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YelxJlrrXVI" TargetMode="External"/><Relationship Id="rId18" Type="http://schemas.openxmlformats.org/officeDocument/2006/relationships/hyperlink" Target="https://www.youtube.com/watch?v=SUHzJ4AeCks" TargetMode="External"/><Relationship Id="rId26" Type="http://schemas.openxmlformats.org/officeDocument/2006/relationships/hyperlink" Target="https://www.youtube.com/watch?v=yUUhqrq0nCs&amp;spfreload=10" TargetMode="External"/><Relationship Id="rId39" Type="http://schemas.openxmlformats.org/officeDocument/2006/relationships/hyperlink" Target="https://www.youtube.com/watch?v=xzoSnCofMvw" TargetMode="External"/><Relationship Id="rId21" Type="http://schemas.openxmlformats.org/officeDocument/2006/relationships/hyperlink" Target="https://www.youtube.com/watch?v=6XggJ8t1Kuk" TargetMode="External"/><Relationship Id="rId34" Type="http://schemas.openxmlformats.org/officeDocument/2006/relationships/hyperlink" Target="https://www.youtube.com/watch?v=LgESIKwhrVQ" TargetMode="External"/><Relationship Id="rId42" Type="http://schemas.openxmlformats.org/officeDocument/2006/relationships/hyperlink" Target="https://www.youtube.com/watch?v=Y0Z510osXaI" TargetMode="External"/><Relationship Id="rId47" Type="http://schemas.openxmlformats.org/officeDocument/2006/relationships/hyperlink" Target="https://www.youtube.com/watch?v=mTNtMjQliho" TargetMode="External"/><Relationship Id="rId50" Type="http://schemas.openxmlformats.org/officeDocument/2006/relationships/hyperlink" Target="https://www.youtube.com/watch?v=DmhFljZXsg4" TargetMode="External"/><Relationship Id="rId7" Type="http://schemas.openxmlformats.org/officeDocument/2006/relationships/hyperlink" Target="https://www.youtube.com/watch?v=Qv6XLiFoPR0" TargetMode="External"/><Relationship Id="rId2" Type="http://schemas.openxmlformats.org/officeDocument/2006/relationships/hyperlink" Target="https://www.youtube.com/watch?v=6Xmj8g4rytI" TargetMode="External"/><Relationship Id="rId16" Type="http://schemas.openxmlformats.org/officeDocument/2006/relationships/hyperlink" Target="https://www.youtube.com/watch?v=Ib6nUZ8KUxE" TargetMode="External"/><Relationship Id="rId29" Type="http://schemas.openxmlformats.org/officeDocument/2006/relationships/hyperlink" Target="https://www.youtube.com/watch?v=rdpaMF63t5g" TargetMode="External"/><Relationship Id="rId11" Type="http://schemas.openxmlformats.org/officeDocument/2006/relationships/hyperlink" Target="https://www.youtube.com/watch?v=RhPJ9HKj_Ok" TargetMode="External"/><Relationship Id="rId24" Type="http://schemas.openxmlformats.org/officeDocument/2006/relationships/hyperlink" Target="https://www.youtube.com/watch?v=B3WzccKDbBc" TargetMode="External"/><Relationship Id="rId32" Type="http://schemas.openxmlformats.org/officeDocument/2006/relationships/hyperlink" Target="https://www.youtube.com/watch?v=R8lvVzCXp6U" TargetMode="External"/><Relationship Id="rId37" Type="http://schemas.openxmlformats.org/officeDocument/2006/relationships/hyperlink" Target="https://www.youtube.com/watch?v=PTLBwPfyCDo" TargetMode="External"/><Relationship Id="rId40" Type="http://schemas.openxmlformats.org/officeDocument/2006/relationships/hyperlink" Target="https://www.youtube.com/watch?v=FXsW_cJehM4" TargetMode="External"/><Relationship Id="rId45" Type="http://schemas.openxmlformats.org/officeDocument/2006/relationships/hyperlink" Target="https://www.youtube.com/watch?v=yaj6I8si8iw&amp;list=PLuUrrk8zYVhNVR_npGrNPdbHQHrILgRba" TargetMode="External"/><Relationship Id="rId5" Type="http://schemas.openxmlformats.org/officeDocument/2006/relationships/hyperlink" Target="https://www.youtube.com/watch?v=AxuqYaKGjuc" TargetMode="External"/><Relationship Id="rId15" Type="http://schemas.openxmlformats.org/officeDocument/2006/relationships/hyperlink" Target="https://www.youtube.com/watch?v=TSR-Lh6hNA0" TargetMode="External"/><Relationship Id="rId23" Type="http://schemas.openxmlformats.org/officeDocument/2006/relationships/hyperlink" Target="https://www.youtube.com/watch?v=DVIfi6xGvrw" TargetMode="External"/><Relationship Id="rId28" Type="http://schemas.openxmlformats.org/officeDocument/2006/relationships/hyperlink" Target="https://www.youtube.com/watch?v=NqDfIF-cZ2Y" TargetMode="External"/><Relationship Id="rId36" Type="http://schemas.openxmlformats.org/officeDocument/2006/relationships/hyperlink" Target="https://www.youtube.com/watch?v=iKP92dSBps0" TargetMode="External"/><Relationship Id="rId49" Type="http://schemas.openxmlformats.org/officeDocument/2006/relationships/hyperlink" Target="https://www.youtube.com/watch?v=1Oqaapv1GX4" TargetMode="External"/><Relationship Id="rId10" Type="http://schemas.openxmlformats.org/officeDocument/2006/relationships/hyperlink" Target="https://www.youtube.com/watch?v=NhPmFnDkGVY" TargetMode="External"/><Relationship Id="rId19" Type="http://schemas.openxmlformats.org/officeDocument/2006/relationships/hyperlink" Target="https://www.youtube.com/watch?v=jaJumD-0uFM" TargetMode="External"/><Relationship Id="rId31" Type="http://schemas.openxmlformats.org/officeDocument/2006/relationships/hyperlink" Target="https://www.youtube.com/watch?v=JRbT9QhD4ZM" TargetMode="External"/><Relationship Id="rId44" Type="http://schemas.openxmlformats.org/officeDocument/2006/relationships/hyperlink" Target="https://www.youtube.com/watch?v=cynerITV5tw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youtube.com/watch?v=0exQPOpdj8k" TargetMode="External"/><Relationship Id="rId9" Type="http://schemas.openxmlformats.org/officeDocument/2006/relationships/hyperlink" Target="https://www.youtube.com/watch?v=iDa9li1sJQY" TargetMode="External"/><Relationship Id="rId14" Type="http://schemas.openxmlformats.org/officeDocument/2006/relationships/hyperlink" Target="https://www.youtube.com/watch?v=LnEwVoqBk-4" TargetMode="External"/><Relationship Id="rId22" Type="http://schemas.openxmlformats.org/officeDocument/2006/relationships/hyperlink" Target="https://www.youtube.com/watch?v=e3JBx9wku38" TargetMode="External"/><Relationship Id="rId27" Type="http://schemas.openxmlformats.org/officeDocument/2006/relationships/hyperlink" Target="https://www.youtube.com/watch?v=I3JpUySp560" TargetMode="External"/><Relationship Id="rId30" Type="http://schemas.openxmlformats.org/officeDocument/2006/relationships/hyperlink" Target="https://www.youtube.com/watch?v=ltkXfFwG1VM" TargetMode="External"/><Relationship Id="rId35" Type="http://schemas.openxmlformats.org/officeDocument/2006/relationships/hyperlink" Target="https://www.youtube.com/watch?v=o5OpOIotso0" TargetMode="External"/><Relationship Id="rId43" Type="http://schemas.openxmlformats.org/officeDocument/2006/relationships/hyperlink" Target="https://www.youtube.com/watch?v=ATD8erU04xQ" TargetMode="External"/><Relationship Id="rId48" Type="http://schemas.openxmlformats.org/officeDocument/2006/relationships/hyperlink" Target="https://www.youtube.com/watch?v=SB1kPu40YfI" TargetMode="External"/><Relationship Id="rId8" Type="http://schemas.openxmlformats.org/officeDocument/2006/relationships/hyperlink" Target="https://www.youtube.com/watch?v=JPV0fqF9WUc" TargetMode="External"/><Relationship Id="rId51" Type="http://schemas.openxmlformats.org/officeDocument/2006/relationships/hyperlink" Target="https://www.youtube.com/watch?v=u6aoR30PpdI" TargetMode="External"/><Relationship Id="rId3" Type="http://schemas.openxmlformats.org/officeDocument/2006/relationships/hyperlink" Target="https://www.youtube.com/watch?v=ub9zSiZ_CP0" TargetMode="External"/><Relationship Id="rId12" Type="http://schemas.openxmlformats.org/officeDocument/2006/relationships/hyperlink" Target="https://www.youtube.com/watch?v=PycdbhoM968" TargetMode="External"/><Relationship Id="rId17" Type="http://schemas.openxmlformats.org/officeDocument/2006/relationships/hyperlink" Target="https://www.youtube.com/watch?v=ICcJaqQfvuk" TargetMode="External"/><Relationship Id="rId25" Type="http://schemas.openxmlformats.org/officeDocument/2006/relationships/hyperlink" Target="https://www.youtube.com/watch?v=0_fC-zJbPvE" TargetMode="External"/><Relationship Id="rId33" Type="http://schemas.openxmlformats.org/officeDocument/2006/relationships/hyperlink" Target="https://www.youtube.com/watch?v=MSW8EsQy5j0" TargetMode="External"/><Relationship Id="rId38" Type="http://schemas.openxmlformats.org/officeDocument/2006/relationships/hyperlink" Target="https://www.youtube.com/watch?v=J9uCBljs9RQ&amp;spfreload=10" TargetMode="External"/><Relationship Id="rId46" Type="http://schemas.openxmlformats.org/officeDocument/2006/relationships/hyperlink" Target="https://www.youtube.com/watch?v=tiNMuNWaLGw" TargetMode="External"/><Relationship Id="rId20" Type="http://schemas.openxmlformats.org/officeDocument/2006/relationships/hyperlink" Target="https://www.youtube.com/watch?v=DxB-BZykXWA" TargetMode="External"/><Relationship Id="rId41" Type="http://schemas.openxmlformats.org/officeDocument/2006/relationships/hyperlink" Target="https://www.youtube.com/watch?v=QryO888AOpg" TargetMode="External"/><Relationship Id="rId1" Type="http://schemas.openxmlformats.org/officeDocument/2006/relationships/hyperlink" Target="https://www.youtube.com/watch?v=6XEjDJ-RAbY" TargetMode="External"/><Relationship Id="rId6" Type="http://schemas.openxmlformats.org/officeDocument/2006/relationships/hyperlink" Target="https://www.youtube.com/watch?v=K7AUKcrIdW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16" workbookViewId="0">
      <selection activeCell="C4" sqref="C4"/>
    </sheetView>
  </sheetViews>
  <sheetFormatPr defaultRowHeight="14.4" x14ac:dyDescent="0.3"/>
  <cols>
    <col min="1" max="1" width="19" customWidth="1"/>
    <col min="2" max="2" width="14" customWidth="1"/>
    <col min="3" max="3" width="13.109375" customWidth="1"/>
    <col min="4" max="4" width="12.109375" customWidth="1"/>
    <col min="5" max="5" width="10.6640625" customWidth="1"/>
    <col min="6" max="6" width="11.5546875" customWidth="1"/>
    <col min="7" max="7" width="11.109375" customWidth="1"/>
    <col min="8" max="8" width="10.77734375" customWidth="1"/>
    <col min="9" max="9" width="11.6640625" customWidth="1"/>
    <col min="10" max="10" width="11" customWidth="1"/>
    <col min="11" max="12" width="10.88671875" customWidth="1"/>
    <col min="13" max="13" width="11.44140625" customWidth="1"/>
    <col min="14" max="14" width="11.21875" customWidth="1"/>
    <col min="15" max="15" width="11.77734375" customWidth="1"/>
    <col min="16" max="16" width="12.44140625" customWidth="1"/>
  </cols>
  <sheetData>
    <row r="1" spans="1:16" x14ac:dyDescent="0.3">
      <c r="A1" s="3" t="s">
        <v>1</v>
      </c>
      <c r="B1" s="3" t="s">
        <v>2</v>
      </c>
      <c r="C1" s="3" t="s">
        <v>3</v>
      </c>
    </row>
    <row r="2" spans="1:16" x14ac:dyDescent="0.3">
      <c r="A2" s="11" t="s">
        <v>0</v>
      </c>
      <c r="B2" s="4" t="s">
        <v>4</v>
      </c>
      <c r="C2" s="4">
        <v>50000000</v>
      </c>
    </row>
    <row r="3" spans="1:16" x14ac:dyDescent="0.3">
      <c r="A3" s="12"/>
      <c r="B3" s="4" t="s">
        <v>5</v>
      </c>
      <c r="C3" s="4">
        <v>70000000</v>
      </c>
    </row>
    <row r="4" spans="1:16" x14ac:dyDescent="0.3">
      <c r="A4" s="4"/>
      <c r="B4" s="4" t="s">
        <v>6</v>
      </c>
      <c r="C4" s="4">
        <v>0.02</v>
      </c>
      <c r="D4" s="5" t="s">
        <v>8</v>
      </c>
    </row>
    <row r="6" spans="1:16" ht="29.4" customHeight="1" x14ac:dyDescent="0.3">
      <c r="A6" s="6" t="s">
        <v>7</v>
      </c>
      <c r="B6" s="6" t="s">
        <v>13</v>
      </c>
      <c r="C6" s="6" t="s">
        <v>14</v>
      </c>
      <c r="D6" s="6" t="s">
        <v>15</v>
      </c>
      <c r="E6" s="6" t="s">
        <v>16</v>
      </c>
      <c r="F6" s="6" t="s">
        <v>17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22</v>
      </c>
      <c r="L6" s="6" t="s">
        <v>23</v>
      </c>
      <c r="M6" s="6" t="s">
        <v>51</v>
      </c>
      <c r="N6" s="6" t="s">
        <v>52</v>
      </c>
      <c r="O6" s="6" t="s">
        <v>53</v>
      </c>
      <c r="P6" s="6" t="s">
        <v>54</v>
      </c>
    </row>
    <row r="7" spans="1:16" x14ac:dyDescent="0.3">
      <c r="A7" s="4" t="s">
        <v>9</v>
      </c>
      <c r="B7" s="4">
        <f>$C3*$C4</f>
        <v>1400000</v>
      </c>
      <c r="C7" s="4">
        <f t="shared" ref="C7:L7" si="0">$C3*$C4</f>
        <v>1400000</v>
      </c>
      <c r="D7" s="4">
        <f t="shared" si="0"/>
        <v>1400000</v>
      </c>
      <c r="E7" s="4">
        <f t="shared" si="0"/>
        <v>1400000</v>
      </c>
      <c r="F7" s="4">
        <f t="shared" si="0"/>
        <v>1400000</v>
      </c>
      <c r="G7" s="4">
        <f t="shared" si="0"/>
        <v>1400000</v>
      </c>
      <c r="H7" s="4">
        <f t="shared" si="0"/>
        <v>1400000</v>
      </c>
      <c r="I7" s="4">
        <f t="shared" si="0"/>
        <v>1400000</v>
      </c>
      <c r="J7" s="4">
        <f t="shared" si="0"/>
        <v>1400000</v>
      </c>
      <c r="K7" s="4">
        <f t="shared" si="0"/>
        <v>1400000</v>
      </c>
      <c r="L7" s="4">
        <f t="shared" si="0"/>
        <v>1400000</v>
      </c>
      <c r="M7" s="4">
        <f t="shared" ref="M7:P7" si="1">$C3*$C4</f>
        <v>1400000</v>
      </c>
      <c r="N7" s="4">
        <f t="shared" si="1"/>
        <v>1400000</v>
      </c>
      <c r="O7" s="4">
        <f t="shared" si="1"/>
        <v>1400000</v>
      </c>
      <c r="P7" s="4">
        <f t="shared" si="1"/>
        <v>1400000</v>
      </c>
    </row>
    <row r="8" spans="1:16" x14ac:dyDescent="0.3">
      <c r="A8" s="4" t="s">
        <v>10</v>
      </c>
      <c r="B8" s="4">
        <v>5500000</v>
      </c>
      <c r="C8" s="4">
        <v>5500000</v>
      </c>
      <c r="D8" s="4">
        <v>5500000</v>
      </c>
      <c r="E8" s="4">
        <v>5500000</v>
      </c>
      <c r="F8" s="4">
        <v>5500000</v>
      </c>
      <c r="G8" s="4">
        <v>5500000</v>
      </c>
      <c r="H8" s="4">
        <v>5500000</v>
      </c>
      <c r="I8" s="4">
        <v>5500000</v>
      </c>
      <c r="J8" s="4">
        <v>5500000</v>
      </c>
      <c r="K8" s="4">
        <v>5500000</v>
      </c>
      <c r="L8" s="4">
        <v>5500000</v>
      </c>
      <c r="M8" s="4">
        <v>5500000</v>
      </c>
      <c r="N8" s="4">
        <v>5500000</v>
      </c>
      <c r="O8" s="4">
        <v>5500000</v>
      </c>
      <c r="P8" s="4">
        <v>5500000</v>
      </c>
    </row>
    <row r="9" spans="1:16" x14ac:dyDescent="0.3">
      <c r="A9" s="4" t="s">
        <v>11</v>
      </c>
      <c r="B9" s="4">
        <v>2500000</v>
      </c>
      <c r="C9" s="4">
        <v>2500000</v>
      </c>
      <c r="D9" s="4">
        <v>2500000</v>
      </c>
      <c r="E9" s="4">
        <v>2500000</v>
      </c>
      <c r="F9" s="4">
        <v>2500000</v>
      </c>
      <c r="G9" s="4">
        <v>2500000</v>
      </c>
      <c r="H9" s="4">
        <v>2500000</v>
      </c>
      <c r="I9" s="4">
        <v>2500000</v>
      </c>
      <c r="J9" s="4">
        <v>2500000</v>
      </c>
      <c r="K9" s="4">
        <v>2500000</v>
      </c>
      <c r="L9" s="4">
        <v>2500000</v>
      </c>
      <c r="M9" s="4">
        <v>2500000</v>
      </c>
      <c r="N9" s="4">
        <v>2500000</v>
      </c>
      <c r="O9" s="4">
        <v>2500000</v>
      </c>
      <c r="P9" s="4">
        <v>2500000</v>
      </c>
    </row>
    <row r="10" spans="1:16" x14ac:dyDescent="0.3">
      <c r="A10" s="4" t="s">
        <v>35</v>
      </c>
      <c r="B10" s="4">
        <v>10000000</v>
      </c>
      <c r="C10" s="4">
        <v>10000000</v>
      </c>
      <c r="D10" s="4">
        <v>10000000</v>
      </c>
      <c r="E10" s="4">
        <v>10000000</v>
      </c>
      <c r="F10" s="4">
        <v>10000000</v>
      </c>
      <c r="G10" s="4">
        <v>10000000</v>
      </c>
      <c r="H10" s="4">
        <v>10000000</v>
      </c>
      <c r="I10" s="4">
        <v>10000000</v>
      </c>
      <c r="J10" s="4">
        <v>10000000</v>
      </c>
      <c r="K10" s="4">
        <v>10000000</v>
      </c>
      <c r="L10" s="4">
        <v>10000000</v>
      </c>
      <c r="M10" s="4">
        <v>10000000</v>
      </c>
      <c r="N10" s="4">
        <v>10000000</v>
      </c>
      <c r="O10" s="4">
        <v>10000000</v>
      </c>
      <c r="P10" s="4">
        <v>10000000</v>
      </c>
    </row>
    <row r="11" spans="1:16" x14ac:dyDescent="0.3">
      <c r="A11" s="4" t="s">
        <v>70</v>
      </c>
      <c r="B11" s="4">
        <f>B15/2</f>
        <v>30000000</v>
      </c>
      <c r="C11" s="4">
        <f t="shared" ref="C11:L11" si="2">C15/2</f>
        <v>30000000</v>
      </c>
      <c r="D11" s="4">
        <f t="shared" si="2"/>
        <v>30000000</v>
      </c>
      <c r="E11" s="4">
        <f t="shared" si="2"/>
        <v>30000000</v>
      </c>
      <c r="F11" s="4">
        <f t="shared" si="2"/>
        <v>30000000</v>
      </c>
      <c r="G11" s="4">
        <f t="shared" si="2"/>
        <v>30000000</v>
      </c>
      <c r="H11" s="4">
        <f t="shared" si="2"/>
        <v>30000000</v>
      </c>
      <c r="I11" s="4">
        <f t="shared" si="2"/>
        <v>30000000</v>
      </c>
      <c r="J11" s="4">
        <f t="shared" si="2"/>
        <v>30000000</v>
      </c>
      <c r="K11" s="4">
        <f t="shared" si="2"/>
        <v>30000000</v>
      </c>
      <c r="L11" s="4">
        <f t="shared" si="2"/>
        <v>30000000</v>
      </c>
      <c r="M11" s="4">
        <f t="shared" ref="M11:P11" si="3">M15/2</f>
        <v>30000000</v>
      </c>
      <c r="N11" s="4">
        <f t="shared" si="3"/>
        <v>30000000</v>
      </c>
      <c r="O11" s="4">
        <f t="shared" si="3"/>
        <v>30000000</v>
      </c>
      <c r="P11" s="4">
        <f t="shared" si="3"/>
        <v>30000000</v>
      </c>
    </row>
    <row r="12" spans="1:16" x14ac:dyDescent="0.3">
      <c r="A12" s="7" t="s">
        <v>36</v>
      </c>
      <c r="B12" s="4">
        <f>SUM(B7:B11)</f>
        <v>49400000</v>
      </c>
      <c r="C12" s="4">
        <f t="shared" ref="C12:L12" si="4">SUM(C7:C11)</f>
        <v>49400000</v>
      </c>
      <c r="D12" s="4">
        <f t="shared" si="4"/>
        <v>49400000</v>
      </c>
      <c r="E12" s="4">
        <f t="shared" si="4"/>
        <v>49400000</v>
      </c>
      <c r="F12" s="4">
        <f t="shared" si="4"/>
        <v>49400000</v>
      </c>
      <c r="G12" s="4">
        <f t="shared" si="4"/>
        <v>49400000</v>
      </c>
      <c r="H12" s="4">
        <f t="shared" si="4"/>
        <v>49400000</v>
      </c>
      <c r="I12" s="4">
        <f t="shared" si="4"/>
        <v>49400000</v>
      </c>
      <c r="J12" s="4">
        <f t="shared" si="4"/>
        <v>49400000</v>
      </c>
      <c r="K12" s="4">
        <f t="shared" si="4"/>
        <v>49400000</v>
      </c>
      <c r="L12" s="4">
        <f t="shared" si="4"/>
        <v>49400000</v>
      </c>
      <c r="M12" s="4">
        <f t="shared" ref="M12" si="5">SUM(M7:M11)</f>
        <v>49400000</v>
      </c>
      <c r="N12" s="4">
        <f t="shared" ref="N12" si="6">SUM(N7:N11)</f>
        <v>49400000</v>
      </c>
      <c r="O12" s="4">
        <f t="shared" ref="O12" si="7">SUM(O7:O11)</f>
        <v>49400000</v>
      </c>
      <c r="P12" s="4">
        <f t="shared" ref="P12" si="8">SUM(P7:P11)</f>
        <v>49400000</v>
      </c>
    </row>
    <row r="14" spans="1:16" ht="28.8" x14ac:dyDescent="0.3">
      <c r="A14" s="6" t="s">
        <v>12</v>
      </c>
      <c r="B14" s="6" t="s">
        <v>24</v>
      </c>
      <c r="C14" s="6" t="s">
        <v>25</v>
      </c>
      <c r="D14" s="6" t="s">
        <v>26</v>
      </c>
      <c r="E14" s="6" t="s">
        <v>27</v>
      </c>
      <c r="F14" s="6" t="s">
        <v>28</v>
      </c>
      <c r="G14" s="6" t="s">
        <v>29</v>
      </c>
      <c r="H14" s="6" t="s">
        <v>30</v>
      </c>
      <c r="I14" s="6" t="s">
        <v>31</v>
      </c>
      <c r="J14" s="6" t="s">
        <v>32</v>
      </c>
      <c r="K14" s="6" t="s">
        <v>33</v>
      </c>
      <c r="L14" s="6" t="s">
        <v>34</v>
      </c>
      <c r="M14" s="6" t="s">
        <v>55</v>
      </c>
      <c r="N14" s="6" t="s">
        <v>56</v>
      </c>
      <c r="O14" s="6" t="s">
        <v>57</v>
      </c>
      <c r="P14" s="6" t="s">
        <v>58</v>
      </c>
    </row>
    <row r="15" spans="1:16" x14ac:dyDescent="0.3">
      <c r="A15" s="4"/>
      <c r="B15" s="4">
        <v>60000000</v>
      </c>
      <c r="C15" s="4">
        <v>60000000</v>
      </c>
      <c r="D15" s="4">
        <v>60000000</v>
      </c>
      <c r="E15" s="4">
        <v>60000000</v>
      </c>
      <c r="F15" s="4">
        <v>60000000</v>
      </c>
      <c r="G15" s="4">
        <v>60000000</v>
      </c>
      <c r="H15" s="4">
        <v>60000000</v>
      </c>
      <c r="I15" s="4">
        <v>60000000</v>
      </c>
      <c r="J15" s="4">
        <v>60000000</v>
      </c>
      <c r="K15" s="4">
        <v>60000000</v>
      </c>
      <c r="L15" s="4">
        <v>60000000</v>
      </c>
      <c r="M15" s="4">
        <v>60000000</v>
      </c>
      <c r="N15" s="4">
        <v>60000000</v>
      </c>
      <c r="O15" s="4">
        <v>60000000</v>
      </c>
      <c r="P15" s="4">
        <v>60000000</v>
      </c>
    </row>
    <row r="16" spans="1:1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28.8" x14ac:dyDescent="0.3">
      <c r="A17" s="6" t="s">
        <v>37</v>
      </c>
      <c r="B17" s="6" t="s">
        <v>38</v>
      </c>
      <c r="C17" s="6" t="s">
        <v>39</v>
      </c>
      <c r="D17" s="6" t="s">
        <v>40</v>
      </c>
      <c r="E17" s="6" t="s">
        <v>41</v>
      </c>
      <c r="F17" s="6" t="s">
        <v>42</v>
      </c>
      <c r="G17" s="6" t="s">
        <v>43</v>
      </c>
      <c r="H17" s="6" t="s">
        <v>44</v>
      </c>
      <c r="I17" s="6" t="s">
        <v>45</v>
      </c>
      <c r="J17" s="6" t="s">
        <v>46</v>
      </c>
      <c r="K17" s="6" t="s">
        <v>47</v>
      </c>
      <c r="L17" s="6" t="s">
        <v>48</v>
      </c>
      <c r="M17" s="6" t="s">
        <v>59</v>
      </c>
      <c r="N17" s="6" t="s">
        <v>60</v>
      </c>
      <c r="O17" s="6" t="s">
        <v>61</v>
      </c>
      <c r="P17" s="6" t="s">
        <v>62</v>
      </c>
    </row>
    <row r="18" spans="1:16" x14ac:dyDescent="0.3">
      <c r="A18" s="4"/>
      <c r="B18" s="4">
        <f>B15-B12</f>
        <v>10600000</v>
      </c>
      <c r="C18" s="4">
        <f t="shared" ref="C18:L18" si="9">C15-C12</f>
        <v>10600000</v>
      </c>
      <c r="D18" s="4">
        <f t="shared" si="9"/>
        <v>10600000</v>
      </c>
      <c r="E18" s="4">
        <f t="shared" si="9"/>
        <v>10600000</v>
      </c>
      <c r="F18" s="4">
        <f t="shared" si="9"/>
        <v>10600000</v>
      </c>
      <c r="G18" s="4">
        <f t="shared" si="9"/>
        <v>10600000</v>
      </c>
      <c r="H18" s="4">
        <f t="shared" si="9"/>
        <v>10600000</v>
      </c>
      <c r="I18" s="4">
        <f t="shared" si="9"/>
        <v>10600000</v>
      </c>
      <c r="J18" s="4">
        <f t="shared" si="9"/>
        <v>10600000</v>
      </c>
      <c r="K18" s="4">
        <f t="shared" si="9"/>
        <v>10600000</v>
      </c>
      <c r="L18" s="4">
        <f t="shared" si="9"/>
        <v>10600000</v>
      </c>
      <c r="M18" s="4">
        <f t="shared" ref="M18:P18" si="10">M15-M12</f>
        <v>10600000</v>
      </c>
      <c r="N18" s="4">
        <f t="shared" si="10"/>
        <v>10600000</v>
      </c>
      <c r="O18" s="4">
        <f t="shared" si="10"/>
        <v>10600000</v>
      </c>
      <c r="P18" s="4">
        <f t="shared" si="10"/>
        <v>10600000</v>
      </c>
    </row>
    <row r="19" spans="1:16" x14ac:dyDescent="0.3">
      <c r="A19" s="7" t="s">
        <v>49</v>
      </c>
      <c r="B19" s="4">
        <f>B18</f>
        <v>10600000</v>
      </c>
      <c r="C19" s="4">
        <f>SUM($B18:C18)</f>
        <v>21200000</v>
      </c>
      <c r="D19" s="4">
        <f>SUM($B18:D18)</f>
        <v>31800000</v>
      </c>
      <c r="E19" s="4">
        <f>SUM($B18:E18)</f>
        <v>42400000</v>
      </c>
      <c r="F19" s="4">
        <f>SUM($B18:F18)</f>
        <v>53000000</v>
      </c>
      <c r="G19" s="4">
        <f>SUM($B18:G18)</f>
        <v>63600000</v>
      </c>
      <c r="H19" s="4">
        <f>SUM($B18:H18)</f>
        <v>74200000</v>
      </c>
      <c r="I19" s="4">
        <f>SUM($B18:I18)</f>
        <v>84800000</v>
      </c>
      <c r="J19" s="4">
        <f>SUM($B18:J18)</f>
        <v>95400000</v>
      </c>
      <c r="K19" s="4">
        <f>SUM($B18:K18)</f>
        <v>106000000</v>
      </c>
      <c r="L19" s="4">
        <f>SUM($B18:L18)</f>
        <v>116600000</v>
      </c>
      <c r="M19" s="4">
        <f>SUM($B18:M18)</f>
        <v>127200000</v>
      </c>
      <c r="N19" s="4">
        <f>SUM($B18:N18)</f>
        <v>137800000</v>
      </c>
      <c r="O19" s="4">
        <f>SUM($B18:O18)</f>
        <v>148400000</v>
      </c>
      <c r="P19" s="4">
        <f>SUM($B18:P18)</f>
        <v>159000000</v>
      </c>
    </row>
    <row r="20" spans="1:16" x14ac:dyDescent="0.3">
      <c r="A20" s="7" t="s">
        <v>50</v>
      </c>
      <c r="B20" s="4">
        <f>B19-($C2+$C3)</f>
        <v>-109400000</v>
      </c>
      <c r="C20" s="4">
        <f t="shared" ref="C20:L20" si="11">C19-($C2+$C3)</f>
        <v>-98800000</v>
      </c>
      <c r="D20" s="4">
        <f t="shared" si="11"/>
        <v>-88200000</v>
      </c>
      <c r="E20" s="4">
        <f t="shared" si="11"/>
        <v>-77600000</v>
      </c>
      <c r="F20" s="4">
        <f t="shared" si="11"/>
        <v>-67000000</v>
      </c>
      <c r="G20" s="4">
        <f t="shared" si="11"/>
        <v>-56400000</v>
      </c>
      <c r="H20" s="4">
        <f t="shared" si="11"/>
        <v>-45800000</v>
      </c>
      <c r="I20" s="4">
        <f t="shared" si="11"/>
        <v>-35200000</v>
      </c>
      <c r="J20" s="4">
        <f t="shared" si="11"/>
        <v>-24600000</v>
      </c>
      <c r="K20" s="4">
        <f t="shared" si="11"/>
        <v>-14000000</v>
      </c>
      <c r="L20" s="4">
        <f t="shared" si="11"/>
        <v>-3400000</v>
      </c>
      <c r="M20" s="4">
        <f t="shared" ref="M20" si="12">M19-($C2+$C3)</f>
        <v>7200000</v>
      </c>
      <c r="N20" s="4">
        <f t="shared" ref="N20" si="13">N19-($C2+$C3)</f>
        <v>17800000</v>
      </c>
      <c r="O20" s="4">
        <f t="shared" ref="O20" si="14">O19-($C2+$C3)</f>
        <v>28400000</v>
      </c>
      <c r="P20" s="7">
        <f t="shared" ref="P20" si="15">P19-($C2+$C3)</f>
        <v>39000000</v>
      </c>
    </row>
    <row r="22" spans="1:16" ht="43.2" x14ac:dyDescent="0.3">
      <c r="A22" s="6" t="s">
        <v>63</v>
      </c>
      <c r="B22" s="6" t="s">
        <v>71</v>
      </c>
      <c r="C22" s="6" t="s">
        <v>72</v>
      </c>
      <c r="D22" s="6" t="s">
        <v>73</v>
      </c>
      <c r="E22" s="6" t="s">
        <v>74</v>
      </c>
      <c r="F22" s="6" t="s">
        <v>75</v>
      </c>
      <c r="G22" s="6" t="s">
        <v>76</v>
      </c>
      <c r="H22" s="6" t="s">
        <v>77</v>
      </c>
      <c r="I22" s="6" t="s">
        <v>78</v>
      </c>
      <c r="J22" s="6" t="s">
        <v>79</v>
      </c>
      <c r="K22" s="6" t="s">
        <v>80</v>
      </c>
      <c r="L22" s="6" t="s">
        <v>81</v>
      </c>
      <c r="M22" s="6" t="s">
        <v>82</v>
      </c>
      <c r="N22" s="6" t="s">
        <v>83</v>
      </c>
      <c r="O22" s="6" t="s">
        <v>84</v>
      </c>
      <c r="P22" s="6" t="s">
        <v>85</v>
      </c>
    </row>
    <row r="23" spans="1:16" x14ac:dyDescent="0.3">
      <c r="A23" s="4"/>
      <c r="B23" s="4">
        <v>15000000</v>
      </c>
      <c r="C23" s="4">
        <v>15000000</v>
      </c>
      <c r="D23" s="4">
        <v>15000000</v>
      </c>
      <c r="E23" s="4">
        <v>15000000</v>
      </c>
      <c r="F23" s="4">
        <v>15000000</v>
      </c>
      <c r="G23" s="4">
        <v>15000000</v>
      </c>
      <c r="H23" s="4">
        <v>15000000</v>
      </c>
      <c r="I23" s="4">
        <v>15000000</v>
      </c>
      <c r="J23" s="4">
        <v>15000000</v>
      </c>
      <c r="K23" s="4">
        <v>15000000</v>
      </c>
      <c r="L23" s="4">
        <v>15000000</v>
      </c>
      <c r="M23" s="4">
        <v>15000000</v>
      </c>
      <c r="N23" s="4">
        <v>15000000</v>
      </c>
      <c r="O23" s="4">
        <v>15000000</v>
      </c>
      <c r="P23" s="4">
        <v>15000000</v>
      </c>
    </row>
    <row r="24" spans="1:16" x14ac:dyDescent="0.3">
      <c r="A24" s="7" t="s">
        <v>64</v>
      </c>
      <c r="B24" s="4">
        <f>C3-B23-B18</f>
        <v>44400000</v>
      </c>
      <c r="C24" s="4">
        <f>B24-C23-C18</f>
        <v>18800000</v>
      </c>
      <c r="D24" s="4">
        <f t="shared" ref="D24:P24" si="16">C24-D23-D18</f>
        <v>-6800000</v>
      </c>
      <c r="E24" s="7">
        <f t="shared" si="16"/>
        <v>-32400000</v>
      </c>
      <c r="F24" s="8">
        <f t="shared" si="16"/>
        <v>-58000000</v>
      </c>
      <c r="G24" s="8">
        <f t="shared" si="16"/>
        <v>-83600000</v>
      </c>
      <c r="H24" s="8">
        <f t="shared" si="16"/>
        <v>-109200000</v>
      </c>
      <c r="I24" s="8">
        <f t="shared" si="16"/>
        <v>-134800000</v>
      </c>
      <c r="J24" s="8">
        <f t="shared" si="16"/>
        <v>-160400000</v>
      </c>
      <c r="K24" s="8">
        <f t="shared" si="16"/>
        <v>-186000000</v>
      </c>
      <c r="L24" s="8">
        <f t="shared" si="16"/>
        <v>-211600000</v>
      </c>
      <c r="M24" s="8">
        <f t="shared" si="16"/>
        <v>-237200000</v>
      </c>
      <c r="N24" s="8">
        <f t="shared" si="16"/>
        <v>-262800000</v>
      </c>
      <c r="O24" s="8">
        <f t="shared" si="16"/>
        <v>-288400000</v>
      </c>
      <c r="P24" s="8">
        <f t="shared" si="16"/>
        <v>-314000000</v>
      </c>
    </row>
    <row r="26" spans="1:16" x14ac:dyDescent="0.3">
      <c r="A26" s="1" t="s">
        <v>65</v>
      </c>
    </row>
    <row r="27" spans="1:16" x14ac:dyDescent="0.3">
      <c r="A27" s="2" t="s">
        <v>66</v>
      </c>
      <c r="B27" s="2"/>
    </row>
    <row r="28" spans="1:16" x14ac:dyDescent="0.3">
      <c r="A28" s="2" t="s">
        <v>67</v>
      </c>
      <c r="B28" s="2"/>
    </row>
    <row r="29" spans="1:16" x14ac:dyDescent="0.3">
      <c r="A29" s="2" t="s">
        <v>69</v>
      </c>
    </row>
    <row r="30" spans="1:16" x14ac:dyDescent="0.3">
      <c r="A30" s="2" t="s">
        <v>68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1" max="1" width="4.44140625" customWidth="1"/>
    <col min="2" max="2" width="21.88671875" customWidth="1"/>
    <col min="3" max="3" width="10.44140625" customWidth="1"/>
  </cols>
  <sheetData>
    <row r="1" spans="1:3" ht="43.2" x14ac:dyDescent="0.3">
      <c r="A1" s="10" t="s">
        <v>88</v>
      </c>
      <c r="B1" s="10" t="s">
        <v>98</v>
      </c>
      <c r="C1" s="10" t="s">
        <v>106</v>
      </c>
    </row>
    <row r="2" spans="1:3" x14ac:dyDescent="0.3">
      <c r="A2">
        <v>1</v>
      </c>
      <c r="B2" t="s">
        <v>99</v>
      </c>
    </row>
    <row r="3" spans="1:3" x14ac:dyDescent="0.3">
      <c r="A3">
        <v>2</v>
      </c>
      <c r="B3" t="s">
        <v>100</v>
      </c>
    </row>
    <row r="4" spans="1:3" x14ac:dyDescent="0.3">
      <c r="A4">
        <v>3</v>
      </c>
      <c r="B4" t="s">
        <v>101</v>
      </c>
    </row>
    <row r="5" spans="1:3" x14ac:dyDescent="0.3">
      <c r="A5">
        <v>4</v>
      </c>
      <c r="B5" t="s">
        <v>102</v>
      </c>
    </row>
    <row r="6" spans="1:3" x14ac:dyDescent="0.3">
      <c r="A6">
        <v>5</v>
      </c>
      <c r="B6" t="s">
        <v>103</v>
      </c>
    </row>
    <row r="7" spans="1:3" x14ac:dyDescent="0.3">
      <c r="A7">
        <v>6</v>
      </c>
      <c r="B7" t="s">
        <v>105</v>
      </c>
    </row>
    <row r="8" spans="1:3" x14ac:dyDescent="0.3">
      <c r="A8">
        <v>7</v>
      </c>
    </row>
    <row r="9" spans="1:3" x14ac:dyDescent="0.3">
      <c r="A9">
        <v>8</v>
      </c>
    </row>
    <row r="10" spans="1:3" x14ac:dyDescent="0.3">
      <c r="A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6" sqref="I6"/>
    </sheetView>
  </sheetViews>
  <sheetFormatPr defaultRowHeight="14.4" x14ac:dyDescent="0.3"/>
  <cols>
    <col min="1" max="1" width="4.44140625" customWidth="1"/>
    <col min="2" max="2" width="27.5546875" customWidth="1"/>
    <col min="3" max="3" width="14.33203125" customWidth="1"/>
  </cols>
  <sheetData>
    <row r="1" spans="1:4" x14ac:dyDescent="0.3">
      <c r="A1" s="9" t="s">
        <v>88</v>
      </c>
      <c r="B1" s="9" t="s">
        <v>86</v>
      </c>
      <c r="C1" s="9" t="s">
        <v>90</v>
      </c>
      <c r="D1" s="9" t="s">
        <v>87</v>
      </c>
    </row>
    <row r="2" spans="1:4" x14ac:dyDescent="0.3">
      <c r="A2">
        <v>1</v>
      </c>
      <c r="B2" t="s">
        <v>89</v>
      </c>
      <c r="D2" s="13"/>
    </row>
    <row r="3" spans="1:4" x14ac:dyDescent="0.3">
      <c r="A3">
        <v>2</v>
      </c>
      <c r="B3" t="s">
        <v>91</v>
      </c>
      <c r="D3" s="13"/>
    </row>
    <row r="4" spans="1:4" x14ac:dyDescent="0.3">
      <c r="A4">
        <v>3</v>
      </c>
      <c r="B4" t="s">
        <v>92</v>
      </c>
    </row>
    <row r="5" spans="1:4" x14ac:dyDescent="0.3">
      <c r="A5">
        <v>4</v>
      </c>
      <c r="B5" t="s">
        <v>97</v>
      </c>
    </row>
    <row r="6" spans="1:4" x14ac:dyDescent="0.3">
      <c r="A6">
        <v>5</v>
      </c>
      <c r="B6" t="s">
        <v>104</v>
      </c>
      <c r="D6" s="14"/>
    </row>
    <row r="7" spans="1:4" x14ac:dyDescent="0.3">
      <c r="A7">
        <v>6</v>
      </c>
      <c r="B7" t="s">
        <v>107</v>
      </c>
    </row>
    <row r="8" spans="1:4" x14ac:dyDescent="0.3">
      <c r="A8">
        <v>7</v>
      </c>
    </row>
    <row r="9" spans="1:4" x14ac:dyDescent="0.3">
      <c r="A9">
        <v>8</v>
      </c>
    </row>
    <row r="10" spans="1:4" x14ac:dyDescent="0.3">
      <c r="A10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8" workbookViewId="0">
      <selection activeCell="B23" sqref="B23:B52"/>
    </sheetView>
  </sheetViews>
  <sheetFormatPr defaultRowHeight="14.4" x14ac:dyDescent="0.3"/>
  <cols>
    <col min="1" max="1" width="4.5546875" style="15" customWidth="1"/>
    <col min="2" max="2" width="15.5546875" style="15" customWidth="1"/>
    <col min="3" max="3" width="35.77734375" style="15" customWidth="1"/>
    <col min="4" max="4" width="17" style="15" customWidth="1"/>
    <col min="5" max="5" width="11.77734375" style="15" customWidth="1"/>
    <col min="6" max="6" width="11.33203125" style="15" customWidth="1"/>
    <col min="7" max="16384" width="8.88671875" style="15"/>
  </cols>
  <sheetData>
    <row r="1" spans="1:7" ht="28.8" x14ac:dyDescent="0.3">
      <c r="A1" s="10" t="s">
        <v>88</v>
      </c>
      <c r="B1" s="10" t="s">
        <v>93</v>
      </c>
      <c r="C1" s="10" t="s">
        <v>108</v>
      </c>
      <c r="D1" s="10" t="s">
        <v>110</v>
      </c>
      <c r="E1" s="10" t="s">
        <v>94</v>
      </c>
      <c r="F1" s="10" t="s">
        <v>111</v>
      </c>
      <c r="G1" s="10" t="s">
        <v>128</v>
      </c>
    </row>
    <row r="2" spans="1:7" x14ac:dyDescent="0.3">
      <c r="A2" s="15">
        <v>1</v>
      </c>
      <c r="B2" s="18" t="s">
        <v>95</v>
      </c>
      <c r="C2" s="15" t="s">
        <v>109</v>
      </c>
      <c r="D2" s="16" t="s">
        <v>114</v>
      </c>
      <c r="F2" s="15" t="s">
        <v>113</v>
      </c>
    </row>
    <row r="3" spans="1:7" x14ac:dyDescent="0.3">
      <c r="A3" s="15">
        <v>2</v>
      </c>
      <c r="B3" s="18"/>
      <c r="C3" s="15" t="s">
        <v>115</v>
      </c>
      <c r="D3" s="16" t="s">
        <v>118</v>
      </c>
      <c r="F3" s="15" t="s">
        <v>113</v>
      </c>
    </row>
    <row r="4" spans="1:7" x14ac:dyDescent="0.3">
      <c r="A4" s="15">
        <v>3</v>
      </c>
      <c r="B4" s="18"/>
      <c r="C4" s="15" t="s">
        <v>117</v>
      </c>
      <c r="D4" s="16" t="s">
        <v>116</v>
      </c>
      <c r="F4" s="15" t="s">
        <v>113</v>
      </c>
    </row>
    <row r="5" spans="1:7" ht="14.4" customHeight="1" x14ac:dyDescent="0.3">
      <c r="A5" s="15">
        <v>4</v>
      </c>
      <c r="B5" s="18"/>
      <c r="C5" s="15" t="s">
        <v>119</v>
      </c>
      <c r="D5" s="16" t="s">
        <v>116</v>
      </c>
      <c r="F5" s="15" t="s">
        <v>113</v>
      </c>
    </row>
    <row r="6" spans="1:7" ht="14.4" customHeight="1" x14ac:dyDescent="0.3">
      <c r="A6" s="15">
        <v>5</v>
      </c>
      <c r="B6" s="18"/>
      <c r="C6" s="15" t="s">
        <v>120</v>
      </c>
      <c r="D6" s="16" t="s">
        <v>116</v>
      </c>
      <c r="F6" s="15" t="s">
        <v>113</v>
      </c>
    </row>
    <row r="7" spans="1:7" ht="14.4" customHeight="1" x14ac:dyDescent="0.3">
      <c r="A7" s="15">
        <v>6</v>
      </c>
      <c r="B7" s="18"/>
      <c r="C7" s="15" t="s">
        <v>121</v>
      </c>
      <c r="D7" s="16" t="s">
        <v>116</v>
      </c>
      <c r="F7" s="15" t="s">
        <v>113</v>
      </c>
    </row>
    <row r="8" spans="1:7" ht="14.4" customHeight="1" x14ac:dyDescent="0.3">
      <c r="A8" s="15">
        <v>7</v>
      </c>
      <c r="B8" s="18"/>
      <c r="C8" s="15" t="s">
        <v>131</v>
      </c>
      <c r="D8" s="16" t="s">
        <v>116</v>
      </c>
      <c r="G8" s="15">
        <v>4</v>
      </c>
    </row>
    <row r="9" spans="1:7" ht="44.4" customHeight="1" x14ac:dyDescent="0.3">
      <c r="A9" s="15">
        <v>8</v>
      </c>
      <c r="B9" s="18"/>
      <c r="C9" s="17" t="s">
        <v>122</v>
      </c>
      <c r="D9" s="16"/>
      <c r="F9" s="15" t="s">
        <v>112</v>
      </c>
      <c r="G9" s="15">
        <v>4</v>
      </c>
    </row>
    <row r="10" spans="1:7" ht="28.8" customHeight="1" x14ac:dyDescent="0.3">
      <c r="A10" s="15">
        <v>9</v>
      </c>
      <c r="B10" s="18"/>
      <c r="C10" s="17" t="s">
        <v>123</v>
      </c>
      <c r="D10" s="16"/>
    </row>
    <row r="11" spans="1:7" ht="17.399999999999999" customHeight="1" x14ac:dyDescent="0.3">
      <c r="A11" s="15">
        <v>10</v>
      </c>
      <c r="B11" s="18"/>
      <c r="C11" s="17" t="s">
        <v>124</v>
      </c>
      <c r="D11" s="16"/>
    </row>
    <row r="12" spans="1:7" ht="32.4" customHeight="1" x14ac:dyDescent="0.3">
      <c r="A12" s="15">
        <v>11</v>
      </c>
      <c r="B12" s="18"/>
      <c r="C12" s="17" t="s">
        <v>125</v>
      </c>
      <c r="D12" s="16"/>
    </row>
    <row r="13" spans="1:7" ht="29.4" customHeight="1" x14ac:dyDescent="0.3">
      <c r="A13" s="15">
        <v>12</v>
      </c>
      <c r="B13" s="18"/>
      <c r="C13" s="17" t="s">
        <v>126</v>
      </c>
      <c r="D13" s="16"/>
    </row>
    <row r="14" spans="1:7" ht="41.4" customHeight="1" x14ac:dyDescent="0.3">
      <c r="A14" s="15">
        <v>13</v>
      </c>
      <c r="B14" s="18"/>
      <c r="C14" s="17" t="s">
        <v>127</v>
      </c>
      <c r="D14" s="16"/>
      <c r="G14" s="15">
        <v>2</v>
      </c>
    </row>
    <row r="15" spans="1:7" ht="31.8" customHeight="1" x14ac:dyDescent="0.3">
      <c r="A15" s="15">
        <v>14</v>
      </c>
      <c r="B15" s="18"/>
      <c r="C15" s="17" t="s">
        <v>129</v>
      </c>
      <c r="D15" s="16"/>
      <c r="G15" s="15">
        <v>5</v>
      </c>
    </row>
    <row r="16" spans="1:7" ht="29.4" customHeight="1" x14ac:dyDescent="0.3">
      <c r="A16" s="15">
        <v>15</v>
      </c>
      <c r="B16" s="18"/>
      <c r="C16" s="17" t="s">
        <v>130</v>
      </c>
      <c r="D16" s="16"/>
    </row>
    <row r="17" spans="1:7" ht="29.4" customHeight="1" x14ac:dyDescent="0.3">
      <c r="A17" s="15">
        <v>16</v>
      </c>
      <c r="B17" s="18"/>
      <c r="C17" s="17" t="s">
        <v>132</v>
      </c>
      <c r="D17" s="16"/>
      <c r="G17" s="15">
        <v>4</v>
      </c>
    </row>
    <row r="18" spans="1:7" ht="15" customHeight="1" x14ac:dyDescent="0.3">
      <c r="A18" s="15">
        <v>17</v>
      </c>
      <c r="B18" s="18"/>
      <c r="C18" s="17" t="s">
        <v>133</v>
      </c>
      <c r="D18" s="16"/>
      <c r="G18" s="15">
        <v>4</v>
      </c>
    </row>
    <row r="19" spans="1:7" ht="29.4" customHeight="1" x14ac:dyDescent="0.3">
      <c r="A19" s="15">
        <v>18</v>
      </c>
      <c r="B19" s="18"/>
      <c r="C19" s="17" t="s">
        <v>135</v>
      </c>
      <c r="D19" s="16"/>
      <c r="G19" s="15">
        <v>3</v>
      </c>
    </row>
    <row r="20" spans="1:7" ht="29.4" customHeight="1" x14ac:dyDescent="0.3">
      <c r="A20" s="15">
        <v>19</v>
      </c>
      <c r="B20" s="18"/>
      <c r="C20" s="17" t="s">
        <v>136</v>
      </c>
      <c r="D20" s="16"/>
      <c r="G20" s="15">
        <v>4</v>
      </c>
    </row>
    <row r="21" spans="1:7" ht="16.2" customHeight="1" x14ac:dyDescent="0.3">
      <c r="A21" s="15">
        <v>20</v>
      </c>
      <c r="B21" s="18"/>
      <c r="C21" s="17" t="s">
        <v>137</v>
      </c>
      <c r="D21" s="16"/>
    </row>
    <row r="22" spans="1:7" ht="29.4" customHeight="1" x14ac:dyDescent="0.3">
      <c r="A22" s="15">
        <v>21</v>
      </c>
      <c r="B22" s="18"/>
      <c r="C22" s="17" t="s">
        <v>138</v>
      </c>
      <c r="D22" s="16"/>
      <c r="G22" s="15">
        <v>3</v>
      </c>
    </row>
    <row r="23" spans="1:7" ht="15" customHeight="1" x14ac:dyDescent="0.3">
      <c r="A23" s="15">
        <v>22</v>
      </c>
      <c r="B23" s="18" t="s">
        <v>96</v>
      </c>
      <c r="C23" s="17" t="s">
        <v>134</v>
      </c>
      <c r="D23" s="16"/>
      <c r="G23" s="15">
        <v>4</v>
      </c>
    </row>
    <row r="24" spans="1:7" ht="28.8" x14ac:dyDescent="0.3">
      <c r="A24" s="15">
        <v>23</v>
      </c>
      <c r="B24" s="18"/>
      <c r="C24" s="17" t="s">
        <v>139</v>
      </c>
      <c r="G24" s="15">
        <v>3</v>
      </c>
    </row>
    <row r="25" spans="1:7" ht="28.8" x14ac:dyDescent="0.3">
      <c r="A25" s="15">
        <v>24</v>
      </c>
      <c r="B25" s="18"/>
      <c r="C25" s="17" t="s">
        <v>140</v>
      </c>
      <c r="G25" s="15">
        <v>4</v>
      </c>
    </row>
    <row r="26" spans="1:7" x14ac:dyDescent="0.3">
      <c r="A26" s="15">
        <v>25</v>
      </c>
      <c r="B26" s="18"/>
      <c r="C26" s="17" t="s">
        <v>141</v>
      </c>
      <c r="G26" s="15">
        <v>4</v>
      </c>
    </row>
    <row r="27" spans="1:7" ht="28.8" x14ac:dyDescent="0.3">
      <c r="A27" s="15">
        <v>26</v>
      </c>
      <c r="B27" s="18"/>
      <c r="C27" s="17" t="s">
        <v>142</v>
      </c>
      <c r="G27" s="15">
        <v>4</v>
      </c>
    </row>
    <row r="28" spans="1:7" ht="28.8" x14ac:dyDescent="0.3">
      <c r="A28" s="15">
        <v>27</v>
      </c>
      <c r="B28" s="18"/>
      <c r="C28" s="17" t="s">
        <v>143</v>
      </c>
      <c r="G28" s="15">
        <v>4</v>
      </c>
    </row>
    <row r="29" spans="1:7" ht="28.8" x14ac:dyDescent="0.3">
      <c r="A29" s="15">
        <v>28</v>
      </c>
      <c r="B29" s="18"/>
      <c r="C29" s="17" t="s">
        <v>144</v>
      </c>
    </row>
    <row r="30" spans="1:7" ht="28.8" x14ac:dyDescent="0.3">
      <c r="A30" s="15">
        <v>29</v>
      </c>
      <c r="B30" s="18"/>
      <c r="C30" s="17" t="s">
        <v>145</v>
      </c>
      <c r="G30" s="15">
        <v>3</v>
      </c>
    </row>
    <row r="31" spans="1:7" ht="28.8" x14ac:dyDescent="0.3">
      <c r="A31" s="15">
        <v>30</v>
      </c>
      <c r="B31" s="18"/>
      <c r="C31" s="17" t="s">
        <v>146</v>
      </c>
      <c r="G31" s="15">
        <v>3</v>
      </c>
    </row>
    <row r="32" spans="1:7" ht="28.8" x14ac:dyDescent="0.3">
      <c r="A32" s="15">
        <v>31</v>
      </c>
      <c r="B32" s="18"/>
      <c r="C32" s="17" t="s">
        <v>147</v>
      </c>
      <c r="G32" s="15">
        <v>3</v>
      </c>
    </row>
    <row r="33" spans="1:7" ht="33.6" customHeight="1" x14ac:dyDescent="0.3">
      <c r="A33" s="15">
        <v>32</v>
      </c>
      <c r="B33" s="18"/>
      <c r="C33" s="17" t="s">
        <v>148</v>
      </c>
      <c r="G33" s="15">
        <v>3</v>
      </c>
    </row>
    <row r="34" spans="1:7" ht="28.8" x14ac:dyDescent="0.3">
      <c r="A34" s="15">
        <v>33</v>
      </c>
      <c r="B34" s="18"/>
      <c r="C34" s="17" t="s">
        <v>149</v>
      </c>
      <c r="G34" s="15">
        <v>3</v>
      </c>
    </row>
    <row r="35" spans="1:7" ht="28.8" x14ac:dyDescent="0.3">
      <c r="A35" s="15">
        <v>34</v>
      </c>
      <c r="B35" s="18"/>
      <c r="C35" s="17" t="s">
        <v>150</v>
      </c>
      <c r="G35" s="15">
        <v>3</v>
      </c>
    </row>
    <row r="36" spans="1:7" ht="28.8" x14ac:dyDescent="0.3">
      <c r="A36" s="15">
        <v>35</v>
      </c>
      <c r="B36" s="18"/>
      <c r="C36" s="17" t="s">
        <v>151</v>
      </c>
      <c r="G36" s="15">
        <v>3</v>
      </c>
    </row>
    <row r="37" spans="1:7" ht="43.2" x14ac:dyDescent="0.3">
      <c r="A37" s="15">
        <v>36</v>
      </c>
      <c r="B37" s="18"/>
      <c r="C37" s="17" t="s">
        <v>152</v>
      </c>
      <c r="G37" s="15">
        <v>3</v>
      </c>
    </row>
    <row r="38" spans="1:7" ht="28.8" x14ac:dyDescent="0.3">
      <c r="A38" s="15">
        <v>37</v>
      </c>
      <c r="B38" s="18"/>
      <c r="C38" s="17" t="s">
        <v>153</v>
      </c>
      <c r="G38" s="15">
        <v>3</v>
      </c>
    </row>
    <row r="39" spans="1:7" ht="43.2" x14ac:dyDescent="0.3">
      <c r="A39" s="15">
        <v>38</v>
      </c>
      <c r="B39" s="18"/>
      <c r="C39" s="17" t="s">
        <v>154</v>
      </c>
      <c r="G39" s="15">
        <v>3</v>
      </c>
    </row>
    <row r="40" spans="1:7" ht="28.8" x14ac:dyDescent="0.3">
      <c r="A40" s="15">
        <v>39</v>
      </c>
      <c r="B40" s="18"/>
      <c r="C40" s="17" t="s">
        <v>155</v>
      </c>
      <c r="G40" s="15">
        <v>3</v>
      </c>
    </row>
    <row r="41" spans="1:7" x14ac:dyDescent="0.3">
      <c r="A41" s="15">
        <v>40</v>
      </c>
      <c r="B41" s="18"/>
      <c r="C41" s="17" t="s">
        <v>156</v>
      </c>
      <c r="G41" s="15">
        <v>3</v>
      </c>
    </row>
    <row r="42" spans="1:7" ht="19.8" customHeight="1" x14ac:dyDescent="0.3">
      <c r="A42" s="15">
        <v>41</v>
      </c>
      <c r="B42" s="18"/>
      <c r="C42" s="17" t="s">
        <v>158</v>
      </c>
      <c r="G42" s="15">
        <v>3</v>
      </c>
    </row>
    <row r="43" spans="1:7" ht="28.8" x14ac:dyDescent="0.3">
      <c r="A43" s="15">
        <v>42</v>
      </c>
      <c r="B43" s="18"/>
      <c r="C43" s="17" t="s">
        <v>157</v>
      </c>
      <c r="G43" s="15">
        <v>3</v>
      </c>
    </row>
    <row r="44" spans="1:7" ht="28.8" x14ac:dyDescent="0.3">
      <c r="A44" s="15">
        <v>43</v>
      </c>
      <c r="B44" s="18"/>
      <c r="C44" s="17" t="s">
        <v>159</v>
      </c>
      <c r="G44" s="15">
        <v>3</v>
      </c>
    </row>
    <row r="45" spans="1:7" ht="28.8" x14ac:dyDescent="0.3">
      <c r="A45" s="15">
        <v>44</v>
      </c>
      <c r="B45" s="18"/>
      <c r="C45" s="17" t="s">
        <v>160</v>
      </c>
      <c r="G45" s="15">
        <v>3</v>
      </c>
    </row>
    <row r="46" spans="1:7" ht="28.8" x14ac:dyDescent="0.3">
      <c r="A46" s="15">
        <v>45</v>
      </c>
      <c r="B46" s="18"/>
      <c r="C46" s="17" t="s">
        <v>161</v>
      </c>
      <c r="G46" s="15">
        <v>3</v>
      </c>
    </row>
    <row r="47" spans="1:7" ht="28.8" x14ac:dyDescent="0.3">
      <c r="A47" s="15">
        <v>46</v>
      </c>
      <c r="B47" s="18"/>
      <c r="C47" s="17" t="s">
        <v>162</v>
      </c>
      <c r="G47" s="15">
        <v>3</v>
      </c>
    </row>
    <row r="48" spans="1:7" x14ac:dyDescent="0.3">
      <c r="A48" s="15">
        <v>47</v>
      </c>
      <c r="B48" s="18"/>
      <c r="C48" s="17" t="s">
        <v>163</v>
      </c>
      <c r="G48" s="15">
        <v>3</v>
      </c>
    </row>
    <row r="49" spans="1:7" ht="28.8" x14ac:dyDescent="0.3">
      <c r="A49" s="15">
        <v>48</v>
      </c>
      <c r="B49" s="18"/>
      <c r="C49" s="17" t="s">
        <v>164</v>
      </c>
      <c r="G49" s="15">
        <v>3</v>
      </c>
    </row>
    <row r="50" spans="1:7" x14ac:dyDescent="0.3">
      <c r="A50" s="15">
        <v>49</v>
      </c>
      <c r="B50" s="18"/>
      <c r="C50" s="17" t="s">
        <v>165</v>
      </c>
      <c r="G50" s="15">
        <v>3</v>
      </c>
    </row>
    <row r="51" spans="1:7" x14ac:dyDescent="0.3">
      <c r="A51" s="15">
        <v>50</v>
      </c>
      <c r="B51" s="18"/>
      <c r="C51" s="17" t="s">
        <v>166</v>
      </c>
      <c r="G51" s="15">
        <v>3</v>
      </c>
    </row>
    <row r="52" spans="1:7" x14ac:dyDescent="0.3">
      <c r="A52" s="15">
        <v>51</v>
      </c>
      <c r="B52" s="18"/>
      <c r="C52" s="17" t="s">
        <v>167</v>
      </c>
      <c r="G52" s="15">
        <v>3</v>
      </c>
    </row>
    <row r="53" spans="1:7" x14ac:dyDescent="0.3">
      <c r="G53" s="15">
        <v>3</v>
      </c>
    </row>
  </sheetData>
  <mergeCells count="2">
    <mergeCell ref="B2:B22"/>
    <mergeCell ref="B23:B52"/>
  </mergeCells>
  <hyperlinks>
    <hyperlink ref="D2" r:id="rId1"/>
    <hyperlink ref="D3" r:id="rId2"/>
    <hyperlink ref="D5" r:id="rId3"/>
    <hyperlink ref="D4" r:id="rId4"/>
    <hyperlink ref="D6" r:id="rId5"/>
    <hyperlink ref="D7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D8" r:id="rId17"/>
    <hyperlink ref="C19" r:id="rId18"/>
    <hyperlink ref="C20" r:id="rId19"/>
    <hyperlink ref="C23" r:id="rId20"/>
    <hyperlink ref="C21" r:id="rId21"/>
    <hyperlink ref="C22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</hyperlinks>
  <pageMargins left="0.7" right="0.7" top="0.75" bottom="0.75" header="0.3" footer="0.3"/>
  <pageSetup orientation="portrait" r:id="rId5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F17" sqref="F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Competence</vt:lpstr>
      <vt:lpstr>TODO List</vt:lpstr>
      <vt:lpstr>Music store</vt:lpstr>
      <vt:lpstr>Cash Flow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2014-12-14T16:47:00Z</dcterms:created>
  <dcterms:modified xsi:type="dcterms:W3CDTF">2014-12-21T15:40:14Z</dcterms:modified>
</cp:coreProperties>
</file>