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Gantt" sheetId="1" r:id="rId1"/>
    <sheet name="Readme" sheetId="2" r:id="rId2"/>
  </sheets>
  <definedNames>
    <definedName name="date" localSheetId="0">Gantt!A$6</definedName>
    <definedName name="duration" localSheetId="0">Gantt!$C1</definedName>
    <definedName name="end_date" localSheetId="0">Gantt!$D1</definedName>
    <definedName name="next_date" localSheetId="0">Gantt!B$6</definedName>
    <definedName name="percent" localSheetId="0">Gantt!$F1</definedName>
    <definedName name="project_start_date" localSheetId="0">Gantt!$M$3</definedName>
    <definedName name="start_date" localSheetId="0">Gantt!$B1</definedName>
    <definedName name="type" localSheetId="0">Gantt!#REF!</definedName>
  </definedNames>
  <calcPr calcId="144525"/>
</workbook>
</file>

<file path=xl/sharedStrings.xml><?xml version="1.0" encoding="utf-8"?>
<sst xmlns="http://schemas.openxmlformats.org/spreadsheetml/2006/main" count="91" uniqueCount="64">
  <si>
    <t xml:space="preserve">     车牌自动识别算法的设计与实现</t>
  </si>
  <si>
    <r>
      <rPr>
        <sz val="11"/>
        <color theme="0"/>
        <rFont val="Arial"/>
        <charset val="134"/>
      </rPr>
      <t xml:space="preserve"> project manager</t>
    </r>
    <r>
      <rPr>
        <sz val="11"/>
        <color theme="0"/>
        <rFont val="宋体"/>
        <charset val="134"/>
      </rPr>
      <t>：胡亿豪、洪彬</t>
    </r>
  </si>
  <si>
    <t>Input column</t>
  </si>
  <si>
    <t>Project start date:</t>
  </si>
  <si>
    <t>Calculated column</t>
  </si>
  <si>
    <t>TASK NAME</t>
  </si>
  <si>
    <t>START DATE</t>
  </si>
  <si>
    <t>WORK DAYS</t>
  </si>
  <si>
    <t>END
DATE</t>
  </si>
  <si>
    <t>TEAM MEMBER</t>
  </si>
  <si>
    <t>%</t>
  </si>
  <si>
    <r>
      <rPr>
        <sz val="10"/>
        <color rgb="FF241858"/>
        <rFont val="Arial"/>
        <charset val="134"/>
      </rPr>
      <t>Phase 1:</t>
    </r>
    <r>
      <rPr>
        <sz val="10"/>
        <color rgb="FF241858"/>
        <rFont val="宋体"/>
        <charset val="134"/>
      </rPr>
      <t>实现车牌识别，颜色识别，文本提取</t>
    </r>
  </si>
  <si>
    <r>
      <rPr>
        <sz val="10"/>
        <color theme="1"/>
        <rFont val="Arial"/>
        <charset val="134"/>
      </rPr>
      <t>Task 01</t>
    </r>
    <r>
      <rPr>
        <sz val="10"/>
        <color theme="1"/>
        <rFont val="宋体"/>
        <charset val="134"/>
      </rPr>
      <t>：实现车牌识别</t>
    </r>
    <r>
      <rPr>
        <sz val="10"/>
        <color theme="1"/>
        <rFont val="Arial"/>
        <charset val="134"/>
      </rPr>
      <t>1</t>
    </r>
  </si>
  <si>
    <t>胡亿豪</t>
  </si>
  <si>
    <r>
      <rPr>
        <sz val="10"/>
        <color theme="1"/>
        <rFont val="Arial"/>
        <charset val="134"/>
      </rPr>
      <t>Subtask 1</t>
    </r>
    <r>
      <rPr>
        <sz val="10"/>
        <color theme="1"/>
        <rFont val="宋体"/>
        <charset val="134"/>
      </rPr>
      <t>：实现车牌的初始化处理</t>
    </r>
  </si>
  <si>
    <r>
      <rPr>
        <sz val="10"/>
        <color theme="1"/>
        <rFont val="Arial"/>
        <charset val="134"/>
      </rPr>
      <t>Subtask 2</t>
    </r>
    <r>
      <rPr>
        <sz val="10"/>
        <color theme="1"/>
        <rFont val="宋体"/>
        <charset val="134"/>
      </rPr>
      <t>：实现车牌外轮廓读取</t>
    </r>
  </si>
  <si>
    <r>
      <rPr>
        <sz val="10"/>
        <color theme="1"/>
        <rFont val="Arial"/>
        <charset val="134"/>
      </rPr>
      <t>Task 02</t>
    </r>
    <r>
      <rPr>
        <sz val="10"/>
        <color theme="1"/>
        <rFont val="宋体"/>
        <charset val="134"/>
      </rPr>
      <t>：实现车牌识别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：实现矩形矫正</t>
    </r>
  </si>
  <si>
    <r>
      <rPr>
        <sz val="10"/>
        <color theme="1"/>
        <rFont val="Arial"/>
        <charset val="134"/>
      </rPr>
      <t>Task 03</t>
    </r>
    <r>
      <rPr>
        <sz val="10"/>
        <color theme="1"/>
        <rFont val="宋体"/>
        <charset val="134"/>
      </rPr>
      <t>：实现车牌识别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：实现颜色判断</t>
    </r>
  </si>
  <si>
    <r>
      <t>Task 04</t>
    </r>
    <r>
      <rPr>
        <sz val="10"/>
        <color theme="1"/>
        <rFont val="宋体"/>
        <charset val="134"/>
      </rPr>
      <t>：实现匹配字符</t>
    </r>
  </si>
  <si>
    <r>
      <t>Task 05</t>
    </r>
    <r>
      <rPr>
        <sz val="10"/>
        <color theme="1"/>
        <rFont val="宋体"/>
        <charset val="134"/>
      </rPr>
      <t>：提取字符功能</t>
    </r>
  </si>
  <si>
    <r>
      <rPr>
        <sz val="10"/>
        <color theme="1"/>
        <rFont val="Arial"/>
        <charset val="134"/>
      </rPr>
      <t xml:space="preserve">Phase 2 </t>
    </r>
    <r>
      <rPr>
        <sz val="10"/>
        <color theme="1"/>
        <rFont val="宋体"/>
        <charset val="134"/>
      </rPr>
      <t>：软件界面设计</t>
    </r>
  </si>
  <si>
    <r>
      <rPr>
        <sz val="10"/>
        <color theme="1"/>
        <rFont val="Arial"/>
        <charset val="134"/>
      </rPr>
      <t>Task 06</t>
    </r>
    <r>
      <rPr>
        <sz val="10"/>
        <color theme="1"/>
        <rFont val="宋体"/>
        <charset val="134"/>
      </rPr>
      <t>：chuli.py 界面设计</t>
    </r>
  </si>
  <si>
    <t>洪彬</t>
  </si>
  <si>
    <r>
      <rPr>
        <sz val="10"/>
        <color theme="1"/>
        <rFont val="Arial"/>
        <charset val="134"/>
      </rPr>
      <t>Task 07</t>
    </r>
    <r>
      <rPr>
        <sz val="10"/>
        <color theme="1"/>
        <rFont val="宋体"/>
        <charset val="134"/>
      </rPr>
      <t>：main.py 页面设计</t>
    </r>
  </si>
  <si>
    <r>
      <rPr>
        <sz val="10"/>
        <color theme="1"/>
        <rFont val="Arial"/>
        <charset val="134"/>
      </rPr>
      <t>Task 08</t>
    </r>
    <r>
      <rPr>
        <sz val="10"/>
        <color theme="1"/>
        <rFont val="宋体"/>
        <charset val="134"/>
      </rPr>
      <t>：测试软件实现功能</t>
    </r>
  </si>
  <si>
    <r>
      <rPr>
        <sz val="10"/>
        <color theme="1"/>
        <rFont val="Arial"/>
        <charset val="134"/>
      </rPr>
      <t>Task 09</t>
    </r>
    <r>
      <rPr>
        <sz val="10"/>
        <color theme="1"/>
        <rFont val="宋体"/>
        <charset val="134"/>
      </rPr>
      <t>：编写实验文档</t>
    </r>
  </si>
  <si>
    <r>
      <rPr>
        <sz val="10"/>
        <color theme="1"/>
        <rFont val="Arial"/>
        <charset val="134"/>
      </rPr>
      <t>Task 10</t>
    </r>
    <r>
      <rPr>
        <sz val="10"/>
        <color theme="1"/>
        <rFont val="宋体"/>
        <charset val="134"/>
      </rPr>
      <t>：编写实验文档</t>
    </r>
  </si>
  <si>
    <t>胡亿豪，洪彬</t>
  </si>
  <si>
    <t>Getting started guide</t>
  </si>
  <si>
    <t>•</t>
  </si>
  <si>
    <r>
      <rPr>
        <sz val="11"/>
        <color theme="1"/>
        <rFont val="Verdana"/>
        <charset val="134"/>
      </rPr>
      <t xml:space="preserve">Enter the </t>
    </r>
    <r>
      <rPr>
        <b/>
        <sz val="11"/>
        <color theme="1"/>
        <rFont val="Verdana"/>
        <charset val="134"/>
      </rPr>
      <t>[Project Name]</t>
    </r>
    <r>
      <rPr>
        <sz val="11"/>
        <color theme="1"/>
        <rFont val="Verdana"/>
        <charset val="134"/>
      </rPr>
      <t xml:space="preserve">, </t>
    </r>
    <r>
      <rPr>
        <b/>
        <sz val="11"/>
        <color theme="1"/>
        <rFont val="Verdana"/>
        <charset val="134"/>
      </rPr>
      <t>[Project Manager]</t>
    </r>
    <r>
      <rPr>
        <sz val="11"/>
        <color theme="1"/>
        <rFont val="Verdana"/>
        <charset val="134"/>
      </rPr>
      <t xml:space="preserve">, and </t>
    </r>
    <r>
      <rPr>
        <b/>
        <sz val="11"/>
        <color theme="1"/>
        <rFont val="Verdana"/>
        <charset val="134"/>
      </rPr>
      <t>[Company Name]</t>
    </r>
    <r>
      <rPr>
        <sz val="11"/>
        <color theme="1"/>
        <rFont val="Verdana"/>
        <charset val="134"/>
      </rPr>
      <t>.</t>
    </r>
  </si>
  <si>
    <r>
      <rPr>
        <sz val="11"/>
        <color theme="1"/>
        <rFont val="Verdana"/>
        <charset val="134"/>
      </rPr>
      <t xml:space="preserve">Enter the </t>
    </r>
    <r>
      <rPr>
        <b/>
        <sz val="11"/>
        <color theme="1"/>
        <rFont val="Verdana"/>
        <charset val="134"/>
      </rPr>
      <t>Project Start Date</t>
    </r>
    <r>
      <rPr>
        <sz val="11"/>
        <color theme="1"/>
        <rFont val="Verdana"/>
        <charset val="134"/>
      </rPr>
      <t xml:space="preserve"> (P3). This will automatically update the dates shown in the timeline.</t>
    </r>
  </si>
  <si>
    <r>
      <rPr>
        <sz val="11"/>
        <color theme="1"/>
        <rFont val="Verdana"/>
        <charset val="134"/>
      </rPr>
      <t xml:space="preserve">Add details of your tasks, such as </t>
    </r>
    <r>
      <rPr>
        <b/>
        <sz val="11"/>
        <color theme="1"/>
        <rFont val="Verdana"/>
        <charset val="134"/>
      </rPr>
      <t>TYPE</t>
    </r>
    <r>
      <rPr>
        <sz val="11"/>
        <color theme="1"/>
        <rFont val="Verdana"/>
        <charset val="134"/>
      </rPr>
      <t xml:space="preserve">, </t>
    </r>
    <r>
      <rPr>
        <b/>
        <sz val="11"/>
        <color theme="1"/>
        <rFont val="Verdana"/>
        <charset val="134"/>
      </rPr>
      <t>TASK NAME</t>
    </r>
    <r>
      <rPr>
        <sz val="11"/>
        <color theme="1"/>
        <rFont val="Verdana"/>
        <charset val="134"/>
      </rPr>
      <t xml:space="preserve">, </t>
    </r>
    <r>
      <rPr>
        <b/>
        <sz val="11"/>
        <color theme="1"/>
        <rFont val="Verdana"/>
        <charset val="134"/>
      </rPr>
      <t>START DATE</t>
    </r>
    <r>
      <rPr>
        <sz val="11"/>
        <color theme="1"/>
        <rFont val="Verdana"/>
        <charset val="134"/>
      </rPr>
      <t xml:space="preserve">, the number of </t>
    </r>
    <r>
      <rPr>
        <b/>
        <sz val="11"/>
        <color theme="1"/>
        <rFont val="Verdana"/>
        <charset val="134"/>
      </rPr>
      <t>WORKDAYS</t>
    </r>
    <r>
      <rPr>
        <sz val="11"/>
        <color theme="1"/>
        <rFont val="Verdana"/>
        <charset val="134"/>
      </rPr>
      <t xml:space="preserve">, and </t>
    </r>
    <r>
      <rPr>
        <b/>
        <sz val="11"/>
        <color theme="1"/>
        <rFont val="Verdana"/>
        <charset val="134"/>
      </rPr>
      <t>TEAM MEMBER.</t>
    </r>
  </si>
  <si>
    <t xml:space="preserve">Note: </t>
  </si>
  <si>
    <t xml:space="preserve">Type can be Phase (P), Task (T), or Subtask (S). </t>
  </si>
  <si>
    <t>To change the range of dates displayed in the timeline area, just slide the scroll bar.</t>
  </si>
  <si>
    <r>
      <rPr>
        <i/>
        <sz val="11"/>
        <color theme="1"/>
        <rFont val="Verdana"/>
        <charset val="134"/>
      </rPr>
      <t>Note</t>
    </r>
    <r>
      <rPr>
        <sz val="11"/>
        <color theme="1"/>
        <rFont val="Verdana"/>
        <charset val="134"/>
      </rPr>
      <t xml:space="preserve">: </t>
    </r>
  </si>
  <si>
    <t xml:space="preserve">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</si>
  <si>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</si>
  <si>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</si>
  <si>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</si>
  <si>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</si>
  <si>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rPr>
        <sz val="11"/>
        <color theme="1"/>
        <rFont val="Verdana"/>
        <charset val="134"/>
      </rPr>
      <t xml:space="preserve">Select the row after the last task (Row 36), then right-click and select </t>
    </r>
    <r>
      <rPr>
        <b/>
        <sz val="11"/>
        <color theme="1"/>
        <rFont val="Verdana"/>
        <charset val="134"/>
      </rPr>
      <t>Paste</t>
    </r>
    <r>
      <rPr>
        <sz val="11"/>
        <color theme="1"/>
        <rFont val="Verdana"/>
        <charset val="134"/>
      </rPr>
      <t xml:space="preserve"> or </t>
    </r>
    <r>
      <rPr>
        <b/>
        <sz val="11"/>
        <color theme="1"/>
        <rFont val="Verdana"/>
        <charset val="134"/>
      </rPr>
      <t>Insert Copied Cells</t>
    </r>
    <r>
      <rPr>
        <sz val="11"/>
        <color theme="1"/>
        <rFont val="Verdana"/>
        <charset val="134"/>
      </rPr>
      <t xml:space="preserve"> (recommended).</t>
    </r>
  </si>
  <si>
    <r>
      <rPr>
        <i/>
        <sz val="11"/>
        <color theme="1"/>
        <rFont val="Verdana"/>
        <charset val="134"/>
      </rPr>
      <t>Note</t>
    </r>
    <r>
      <rPr>
        <sz val="11"/>
        <color theme="1"/>
        <rFont val="Verdana"/>
        <charset val="134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charset val="134"/>
      </rPr>
      <t>Insert Copied Cells</t>
    </r>
    <r>
      <rPr>
        <sz val="11"/>
        <color theme="1"/>
        <rFont val="Verdana"/>
        <charset val="134"/>
      </rPr>
      <t>.</t>
    </r>
  </si>
  <si>
    <t>To add more dates in the timeline:</t>
  </si>
  <si>
    <t>Copy one-week columns (e.g. AW-BA)</t>
  </si>
  <si>
    <r>
      <rPr>
        <sz val="11"/>
        <color theme="1"/>
        <rFont val="Verdana"/>
        <charset val="134"/>
      </rPr>
      <t xml:space="preserve">Select the column after the last date (BB), then right-click and select </t>
    </r>
    <r>
      <rPr>
        <b/>
        <sz val="11"/>
        <color theme="1"/>
        <rFont val="Verdana"/>
        <charset val="134"/>
      </rPr>
      <t>Insert Copied Cells</t>
    </r>
    <r>
      <rPr>
        <sz val="11"/>
        <color theme="1"/>
        <rFont val="Verdana"/>
        <charset val="134"/>
      </rPr>
      <t>.</t>
    </r>
  </si>
  <si>
    <t>The calculation for END DATE</t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</si>
  <si>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</si>
  <si>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</si>
  <si>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Do not enter end dates manually since the END DATE is a calculated column.</t>
  </si>
  <si>
    <t xml:space="preserve">The calculation for Phases </t>
  </si>
  <si>
    <t>You can enter the start date and number of workdays of a Phase manually.</t>
  </si>
  <si>
    <t>However, if you want to do calculation automatically based on its tasks, use the following formulas:</t>
  </si>
  <si>
    <r>
      <rPr>
        <sz val="11"/>
        <color rgb="FFC00000"/>
        <rFont val="Verdana"/>
        <charset val="134"/>
      </rPr>
      <t>=</t>
    </r>
    <r>
      <rPr>
        <b/>
        <sz val="11"/>
        <color rgb="FFC00000"/>
        <rFont val="Verdana"/>
        <charset val="134"/>
      </rPr>
      <t>MIN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range_of_its_tasks_start_dates</t>
    </r>
    <r>
      <rPr>
        <sz val="11"/>
        <color rgb="FFC00000"/>
        <rFont val="Verdana"/>
        <charset val="134"/>
      </rPr>
      <t>)</t>
    </r>
  </si>
  <si>
    <r>
      <rPr>
        <sz val="11"/>
        <color rgb="FFC00000"/>
        <rFont val="Verdana"/>
        <charset val="134"/>
      </rPr>
      <t>=</t>
    </r>
    <r>
      <rPr>
        <b/>
        <sz val="11"/>
        <color rgb="FFC00000"/>
        <rFont val="Verdana"/>
        <charset val="134"/>
      </rPr>
      <t>IF</t>
    </r>
    <r>
      <rPr>
        <sz val="11"/>
        <color rgb="FFC00000"/>
        <rFont val="Verdana"/>
        <charset val="134"/>
      </rPr>
      <t>(</t>
    </r>
    <r>
      <rPr>
        <b/>
        <sz val="11"/>
        <color rgb="FFC00000"/>
        <rFont val="Verdana"/>
        <charset val="134"/>
      </rPr>
      <t>ISBLANK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phase_start_date</t>
    </r>
    <r>
      <rPr>
        <sz val="11"/>
        <color rgb="FFC00000"/>
        <rFont val="Verdana"/>
        <charset val="134"/>
      </rPr>
      <t>),"",</t>
    </r>
    <r>
      <rPr>
        <b/>
        <sz val="11"/>
        <color rgb="FFC00000"/>
        <rFont val="Verdana"/>
        <charset val="134"/>
      </rPr>
      <t>NETWORKDAYS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phase_start_date</t>
    </r>
    <r>
      <rPr>
        <sz val="11"/>
        <color rgb="FFC00000"/>
        <rFont val="Verdana"/>
        <charset val="134"/>
      </rPr>
      <t>,</t>
    </r>
    <r>
      <rPr>
        <b/>
        <sz val="11"/>
        <color rgb="FFC00000"/>
        <rFont val="Verdana"/>
        <charset val="134"/>
      </rPr>
      <t>MAX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range_of_its_tasks_end_dates</t>
    </r>
    <r>
      <rPr>
        <sz val="11"/>
        <color rgb="FFC00000"/>
        <rFont val="Verdana"/>
        <charset val="134"/>
      </rPr>
      <t>)))</t>
    </r>
  </si>
  <si>
    <t>The calculation for Tasks</t>
  </si>
  <si>
    <t xml:space="preserve">You can can enter the start date, number of workdays, and % completion of a tasks manually. </t>
  </si>
  <si>
    <t>However, if you want to do calculation automatically based on its subtasks, use the following formulas:</t>
  </si>
  <si>
    <r>
      <rPr>
        <sz val="11"/>
        <color rgb="FFC00000"/>
        <rFont val="Verdana"/>
        <charset val="134"/>
      </rPr>
      <t>=</t>
    </r>
    <r>
      <rPr>
        <b/>
        <sz val="11"/>
        <color rgb="FFC00000"/>
        <rFont val="Verdana"/>
        <charset val="134"/>
      </rPr>
      <t>MIN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range_of_its_subtasks_start_dates</t>
    </r>
    <r>
      <rPr>
        <sz val="11"/>
        <color rgb="FFC00000"/>
        <rFont val="Verdana"/>
        <charset val="134"/>
      </rPr>
      <t>)</t>
    </r>
  </si>
  <si>
    <t>WORKDAYS</t>
  </si>
  <si>
    <r>
      <rPr>
        <sz val="11"/>
        <color rgb="FFC00000"/>
        <rFont val="Verdana"/>
        <charset val="134"/>
      </rPr>
      <t>=</t>
    </r>
    <r>
      <rPr>
        <b/>
        <sz val="11"/>
        <color rgb="FFC00000"/>
        <rFont val="Verdana"/>
        <charset val="134"/>
      </rPr>
      <t>IF</t>
    </r>
    <r>
      <rPr>
        <sz val="11"/>
        <color rgb="FFC00000"/>
        <rFont val="Verdana"/>
        <charset val="134"/>
      </rPr>
      <t>(</t>
    </r>
    <r>
      <rPr>
        <b/>
        <sz val="11"/>
        <color rgb="FFC00000"/>
        <rFont val="Verdana"/>
        <charset val="134"/>
      </rPr>
      <t>ISBLANK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task_start_date</t>
    </r>
    <r>
      <rPr>
        <sz val="11"/>
        <color rgb="FFC00000"/>
        <rFont val="Verdana"/>
        <charset val="134"/>
      </rPr>
      <t>),"",</t>
    </r>
    <r>
      <rPr>
        <b/>
        <sz val="11"/>
        <color rgb="FFC00000"/>
        <rFont val="Verdana"/>
        <charset val="134"/>
      </rPr>
      <t>NETWORKDAYS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task_start_date</t>
    </r>
    <r>
      <rPr>
        <sz val="11"/>
        <color rgb="FFC00000"/>
        <rFont val="Verdana"/>
        <charset val="134"/>
      </rPr>
      <t>,</t>
    </r>
    <r>
      <rPr>
        <b/>
        <sz val="11"/>
        <color rgb="FFC00000"/>
        <rFont val="Verdana"/>
        <charset val="134"/>
      </rPr>
      <t>MAX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range_of_its_subtasks_end_dates</t>
    </r>
    <r>
      <rPr>
        <sz val="11"/>
        <color rgb="FFC00000"/>
        <rFont val="Verdana"/>
        <charset val="134"/>
      </rPr>
      <t>)))</t>
    </r>
  </si>
  <si>
    <r>
      <rPr>
        <sz val="11"/>
        <color rgb="FFC00000"/>
        <rFont val="Verdana"/>
        <charset val="134"/>
      </rPr>
      <t>=</t>
    </r>
    <r>
      <rPr>
        <b/>
        <sz val="11"/>
        <color rgb="FFC00000"/>
        <rFont val="Verdana"/>
        <charset val="134"/>
      </rPr>
      <t>SUMPRODUCT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range_of_its_subtasks_workdays</t>
    </r>
    <r>
      <rPr>
        <sz val="11"/>
        <color rgb="FFC00000"/>
        <rFont val="Verdana"/>
        <charset val="134"/>
      </rPr>
      <t>,</t>
    </r>
    <r>
      <rPr>
        <i/>
        <sz val="11"/>
        <color rgb="FFC00000"/>
        <rFont val="Verdana"/>
        <charset val="134"/>
      </rPr>
      <t>range_of_its_subtasks_%completed</t>
    </r>
    <r>
      <rPr>
        <sz val="11"/>
        <color rgb="FFC00000"/>
        <rFont val="Verdana"/>
        <charset val="134"/>
      </rPr>
      <t>/</t>
    </r>
    <r>
      <rPr>
        <b/>
        <sz val="11"/>
        <color rgb="FFC00000"/>
        <rFont val="Verdana"/>
        <charset val="134"/>
      </rPr>
      <t>SUM</t>
    </r>
    <r>
      <rPr>
        <sz val="11"/>
        <color rgb="FFC00000"/>
        <rFont val="Verdana"/>
        <charset val="134"/>
      </rPr>
      <t>(</t>
    </r>
    <r>
      <rPr>
        <i/>
        <sz val="11"/>
        <color rgb="FFC00000"/>
        <rFont val="Verdana"/>
        <charset val="134"/>
      </rPr>
      <t>range_of_its_subtasks_workdays</t>
    </r>
    <r>
      <rPr>
        <sz val="11"/>
        <color rgb="FFC00000"/>
        <rFont val="Verdana"/>
        <charset val="134"/>
      </rPr>
      <t>)</t>
    </r>
  </si>
  <si>
    <t/>
  </si>
</sst>
</file>

<file path=xl/styles.xml><?xml version="1.0" encoding="utf-8"?>
<styleSheet xmlns="http://schemas.openxmlformats.org/spreadsheetml/2006/main">
  <numFmts count="9">
    <numFmt numFmtId="176" formatCode="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dd/mmm/yy"/>
    <numFmt numFmtId="178" formatCode="mm/dd/yyyy"/>
    <numFmt numFmtId="179" formatCode="mmm\ dd\,\ yyyy"/>
    <numFmt numFmtId="180" formatCode="[$-409]dd/mmm/yy;@"/>
  </numFmts>
  <fonts count="59">
    <font>
      <sz val="11"/>
      <color theme="1"/>
      <name val="等线"/>
      <charset val="134"/>
      <scheme val="minor"/>
    </font>
    <font>
      <sz val="11"/>
      <color theme="1"/>
      <name val="Verdana"/>
      <charset val="134"/>
    </font>
    <font>
      <sz val="16"/>
      <color rgb="FF0070C0"/>
      <name val="Verdana"/>
      <charset val="134"/>
    </font>
    <font>
      <sz val="11"/>
      <color theme="1"/>
      <name val="Calibri"/>
      <charset val="134"/>
    </font>
    <font>
      <i/>
      <sz val="11"/>
      <color theme="1"/>
      <name val="Verdana"/>
      <charset val="134"/>
    </font>
    <font>
      <u/>
      <sz val="11"/>
      <color theme="1"/>
      <name val="Verdana"/>
      <charset val="134"/>
    </font>
    <font>
      <sz val="11"/>
      <color rgb="FF000000"/>
      <name val="Verdana"/>
      <charset val="134"/>
    </font>
    <font>
      <sz val="11"/>
      <color rgb="FFC00000"/>
      <name val="Verdana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4"/>
      <color theme="0"/>
      <name val="宋体"/>
      <charset val="134"/>
    </font>
    <font>
      <sz val="14"/>
      <color theme="0"/>
      <name val="Arial"/>
      <charset val="134"/>
    </font>
    <font>
      <sz val="11"/>
      <color theme="0"/>
      <name val="Arial"/>
      <charset val="134"/>
    </font>
    <font>
      <i/>
      <sz val="10"/>
      <color theme="1"/>
      <name val="Arial"/>
      <charset val="134"/>
    </font>
    <font>
      <sz val="12"/>
      <color rgb="FF026186"/>
      <name val="Arial"/>
      <charset val="134"/>
    </font>
    <font>
      <b/>
      <sz val="12"/>
      <color rgb="FF026186"/>
      <name val="Arial Nova"/>
      <charset val="134"/>
    </font>
    <font>
      <sz val="11"/>
      <color rgb="FF026186"/>
      <name val="Arial"/>
      <charset val="134"/>
    </font>
    <font>
      <b/>
      <sz val="11"/>
      <color rgb="FF026186"/>
      <name val="Arial"/>
      <charset val="134"/>
    </font>
    <font>
      <sz val="10"/>
      <color rgb="FF241858"/>
      <name val="Arial Unicode MS"/>
      <charset val="134"/>
    </font>
    <font>
      <b/>
      <sz val="10"/>
      <color rgb="FF002060"/>
      <name val="Arial Nova"/>
      <charset val="134"/>
    </font>
    <font>
      <b/>
      <sz val="10"/>
      <color theme="0" tint="-0.0499893185216834"/>
      <name val="Arial Nova"/>
      <charset val="134"/>
    </font>
    <font>
      <b/>
      <sz val="10"/>
      <color rgb="FF78CCB9"/>
      <name val="Arial"/>
      <charset val="134"/>
    </font>
    <font>
      <b/>
      <sz val="10"/>
      <color rgb="FF241858"/>
      <name val="Arial"/>
      <charset val="134"/>
    </font>
    <font>
      <sz val="10"/>
      <color rgb="FF241858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0"/>
      <color theme="3"/>
      <name val="Arial"/>
      <charset val="134"/>
    </font>
    <font>
      <b/>
      <sz val="11"/>
      <color theme="0"/>
      <name val="Arial"/>
      <charset val="134"/>
    </font>
    <font>
      <b/>
      <sz val="12"/>
      <color rgb="FFE5DDD5"/>
      <name val="Arial"/>
      <charset val="134"/>
    </font>
    <font>
      <sz val="12"/>
      <color theme="0"/>
      <name val="Arial"/>
      <charset val="134"/>
    </font>
    <font>
      <b/>
      <sz val="12"/>
      <color rgb="FF026186"/>
      <name val="Arial"/>
      <charset val="134"/>
    </font>
    <font>
      <sz val="11"/>
      <color theme="0" tint="-0.0499893185216834"/>
      <name val="Arial Nova"/>
      <charset val="134"/>
    </font>
    <font>
      <sz val="12"/>
      <color theme="0"/>
      <name val="宋体"/>
      <charset val="134"/>
    </font>
    <font>
      <b/>
      <sz val="12"/>
      <color rgb="FFE5DDD5"/>
      <name val="Arial Nova"/>
      <charset val="134"/>
    </font>
    <font>
      <sz val="11"/>
      <color theme="0" tint="-0.0499893185216834"/>
      <name val="Arial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Verdana"/>
      <charset val="134"/>
    </font>
    <font>
      <b/>
      <sz val="11"/>
      <color rgb="FFC00000"/>
      <name val="Verdana"/>
      <charset val="134"/>
    </font>
    <font>
      <i/>
      <sz val="11"/>
      <color rgb="FFC00000"/>
      <name val="Verdana"/>
      <charset val="134"/>
    </font>
    <font>
      <sz val="11"/>
      <color theme="0"/>
      <name val="宋体"/>
      <charset val="134"/>
    </font>
    <font>
      <sz val="10"/>
      <color rgb="FF24185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149998474074526"/>
      </right>
      <top/>
      <bottom/>
      <diagonal/>
    </border>
    <border>
      <left style="thin">
        <color theme="0" tint="-0.149998474074526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8" fillId="24" borderId="11" applyNumberFormat="0" applyAlignment="0" applyProtection="0">
      <alignment vertical="center"/>
    </xf>
    <xf numFmtId="0" fontId="45" fillId="24" borderId="7" applyNumberFormat="0" applyAlignment="0" applyProtection="0">
      <alignment vertical="center"/>
    </xf>
    <xf numFmtId="0" fontId="49" fillId="26" borderId="13" applyNumberFormat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1" fontId="8" fillId="0" borderId="0" xfId="0" applyNumberFormat="1" applyFont="1"/>
    <xf numFmtId="177" fontId="8" fillId="0" borderId="0" xfId="0" applyNumberFormat="1" applyFont="1"/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0" fillId="2" borderId="0" xfId="0" applyFont="1" applyFill="1" applyAlignment="1">
      <alignment horizontal="left" vertical="center"/>
    </xf>
    <xf numFmtId="177" fontId="11" fillId="2" borderId="0" xfId="0" applyNumberFormat="1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left" vertical="center"/>
    </xf>
    <xf numFmtId="177" fontId="12" fillId="2" borderId="0" xfId="0" applyNumberFormat="1" applyFont="1" applyFill="1" applyAlignment="1">
      <alignment horizontal="left" vertical="center"/>
    </xf>
    <xf numFmtId="178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indent="1"/>
    </xf>
    <xf numFmtId="1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" fontId="14" fillId="0" borderId="0" xfId="0" applyNumberFormat="1" applyFont="1" applyAlignment="1">
      <alignment vertical="center"/>
    </xf>
    <xf numFmtId="177" fontId="14" fillId="0" borderId="0" xfId="0" applyNumberFormat="1" applyFont="1" applyAlignment="1">
      <alignment vertical="center"/>
    </xf>
    <xf numFmtId="179" fontId="16" fillId="0" borderId="0" xfId="0" applyNumberFormat="1" applyFont="1" applyAlignment="1">
      <alignment vertical="center"/>
    </xf>
    <xf numFmtId="177" fontId="14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9" fontId="17" fillId="3" borderId="2" xfId="0" applyNumberFormat="1" applyFont="1" applyFill="1" applyBorder="1" applyAlignment="1">
      <alignment horizontal="center" vertical="center"/>
    </xf>
    <xf numFmtId="179" fontId="17" fillId="3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177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horizontal="center" vertical="center"/>
    </xf>
    <xf numFmtId="177" fontId="18" fillId="4" borderId="0" xfId="0" applyNumberFormat="1" applyFont="1" applyFill="1" applyAlignment="1">
      <alignment horizontal="right" vertical="center" textRotation="90"/>
    </xf>
    <xf numFmtId="180" fontId="18" fillId="4" borderId="0" xfId="0" applyNumberFormat="1" applyFont="1" applyFill="1" applyAlignment="1">
      <alignment horizontal="right" vertical="center" textRotation="90"/>
    </xf>
    <xf numFmtId="0" fontId="19" fillId="5" borderId="2" xfId="0" applyFont="1" applyFill="1" applyBorder="1" applyAlignment="1">
      <alignment horizontal="left" vertical="center" indent="1"/>
    </xf>
    <xf numFmtId="177" fontId="19" fillId="5" borderId="1" xfId="0" applyNumberFormat="1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77" fontId="20" fillId="6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4" fontId="21" fillId="2" borderId="0" xfId="0" applyNumberFormat="1" applyFont="1" applyFill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center" vertical="center"/>
    </xf>
    <xf numFmtId="14" fontId="22" fillId="0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9" fontId="9" fillId="0" borderId="1" xfId="0" applyNumberFormat="1" applyFont="1" applyFill="1" applyBorder="1" applyAlignment="1" applyProtection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77" fontId="14" fillId="0" borderId="4" xfId="0" applyNumberFormat="1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28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177" fontId="30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3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3" fillId="2" borderId="0" xfId="0" applyFont="1" applyFill="1" applyAlignment="1">
      <alignment vertical="center"/>
    </xf>
    <xf numFmtId="0" fontId="34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 applyAlignment="1" quotePrefix="1">
      <alignment horizontal="left" vertical="center"/>
    </xf>
    <xf numFmtId="0" fontId="7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color theme="0" tint="-0.0499893185216834"/>
      </font>
      <fill>
        <patternFill patternType="solid">
          <bgColor rgb="FFC00000"/>
        </patternFill>
      </fill>
    </dxf>
    <dxf>
      <border>
        <right style="thin">
          <color theme="0" tint="-0.14996795556505"/>
        </right>
      </border>
    </dxf>
    <dxf>
      <border>
        <left style="dashed">
          <color rgb="FFC00000"/>
        </left>
        <right style="dashed">
          <color rgb="FFC00000"/>
        </right>
      </border>
    </dxf>
    <dxf>
      <fill>
        <patternFill patternType="darkUp">
          <fgColor rgb="FF20B087"/>
          <bgColor theme="0" tint="-0.149906918546098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theme="0"/>
          <bgColor rgb="FF20B08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2" tint="-0.249946592608417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darkUp">
          <fgColor theme="0" tint="-0.0499893185216834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numFmt numFmtId="181" formatCode="\ \ \ \ \ \ \ \ \ @"/>
    </dxf>
    <dxf>
      <numFmt numFmtId="182" formatCode="\ \ \ @"/>
    </dxf>
    <dxf>
      <numFmt numFmtId="183" formatCode="\ \ \ \ \ \ @"/>
    </dxf>
    <dxf>
      <font>
        <color rgb="FF0000FF"/>
      </font>
    </dxf>
    <dxf>
      <font>
        <b val="1"/>
        <i val="0"/>
        <color theme="4" tint="-0.249946592608417"/>
      </font>
    </dxf>
  </dxfs>
  <tableStyles count="0" defaultTableStyle="TableStyleMedium2" defaultPivotStyle="PivotStyleLight16"/>
  <colors>
    <mruColors>
      <color rgb="0033CCCC"/>
      <color rgb="0028E3D7"/>
      <color rgb="00358747"/>
      <color rgb="0000CC00"/>
      <color rgb="0032DAAA"/>
      <color rgb="006ADECD"/>
      <color rgb="000000FF"/>
      <color rgb="0028D8A6"/>
      <color rgb="0020B087"/>
      <color rgb="00E5D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6" fmlaLink="$AM$3" horiz="1" max="100" min="1" val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7620</xdr:colOff>
          <xdr:row>2</xdr:row>
          <xdr:rowOff>7620</xdr:rowOff>
        </xdr:from>
        <xdr:to>
          <xdr:col>51</xdr:col>
          <xdr:colOff>22860</xdr:colOff>
          <xdr:row>3</xdr:row>
          <xdr:rowOff>0</xdr:rowOff>
        </xdr:to>
        <xdr:sp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0304125" y="786765"/>
              <a:ext cx="4145915" cy="2451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13</xdr:col>
      <xdr:colOff>15240</xdr:colOff>
      <xdr:row>8</xdr:row>
      <xdr:rowOff>88900</xdr:rowOff>
    </xdr:to>
    <xdr:pic>
      <xdr:nvPicPr>
        <xdr:cNvPr id="2" name="Graphic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08610"/>
          <a:ext cx="5915660" cy="1151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Z23"/>
  <sheetViews>
    <sheetView showGridLines="0" tabSelected="1" zoomScale="56" zoomScaleNormal="56" workbookViewId="0">
      <pane ySplit="7" topLeftCell="A8" activePane="bottomLeft" state="frozen"/>
      <selection/>
      <selection pane="bottomLeft" activeCell="A20" sqref="A20"/>
    </sheetView>
  </sheetViews>
  <sheetFormatPr defaultColWidth="8.85833333333333" defaultRowHeight="14"/>
  <cols>
    <col min="1" max="1" width="37.9" style="17" customWidth="1"/>
    <col min="2" max="2" width="11.6583333333333" style="18" customWidth="1"/>
    <col min="3" max="3" width="11.6583333333333" style="19" customWidth="1"/>
    <col min="4" max="4" width="11.6583333333333" style="20" customWidth="1"/>
    <col min="5" max="5" width="11.6583333333333" style="21" customWidth="1"/>
    <col min="6" max="10" width="11.6583333333333" style="22" customWidth="1"/>
    <col min="11" max="11" width="7.775" style="22" customWidth="1"/>
    <col min="12" max="12" width="8.19166666666667" style="22" customWidth="1"/>
    <col min="13" max="13" width="7.5" style="22" customWidth="1"/>
    <col min="14" max="15" width="11.6583333333333" style="22" customWidth="1"/>
    <col min="16" max="16" width="5.41666666666667" style="22" customWidth="1"/>
    <col min="17" max="19" width="3.56666666666667" style="22" customWidth="1"/>
    <col min="20" max="46" width="3.56666666666667" style="23" customWidth="1"/>
    <col min="47" max="51" width="3.70833333333333" style="23" customWidth="1"/>
    <col min="52" max="52" width="2.425" style="23" customWidth="1"/>
    <col min="53" max="53" width="3" style="23" customWidth="1"/>
    <col min="54" max="3612" width="8.85833333333333" style="23"/>
  </cols>
  <sheetData>
    <row r="1" s="13" customFormat="1" ht="41.45" customHeight="1" spans="1:52">
      <c r="A1" s="24" t="s">
        <v>0</v>
      </c>
      <c r="B1" s="25"/>
      <c r="C1" s="26"/>
      <c r="D1" s="27" t="s">
        <v>1</v>
      </c>
      <c r="E1" s="28"/>
      <c r="F1" s="29"/>
      <c r="G1" s="29"/>
      <c r="H1" s="29"/>
      <c r="I1" s="29"/>
      <c r="J1" s="29"/>
      <c r="K1" s="29"/>
      <c r="L1" s="29"/>
      <c r="M1" s="29"/>
      <c r="N1" s="29"/>
      <c r="O1" s="75"/>
      <c r="P1" s="29"/>
      <c r="Q1" s="82"/>
      <c r="R1" s="29"/>
      <c r="S1" s="29"/>
      <c r="T1" s="29"/>
      <c r="U1" s="29"/>
      <c r="V1" s="82"/>
      <c r="W1" s="83"/>
      <c r="X1" s="29"/>
      <c r="Y1" s="29"/>
      <c r="Z1" s="29"/>
      <c r="AA1" s="86"/>
      <c r="AB1" s="87"/>
      <c r="AC1" s="86"/>
      <c r="AD1" s="86"/>
      <c r="AE1" s="86"/>
      <c r="AF1" s="88"/>
      <c r="AG1" s="83"/>
      <c r="AH1" s="86"/>
      <c r="AI1" s="86"/>
      <c r="AJ1" s="86"/>
      <c r="AK1" s="88"/>
      <c r="AL1" s="89"/>
      <c r="AM1" s="29"/>
      <c r="AN1" s="29"/>
      <c r="AO1" s="29"/>
      <c r="AP1" s="29"/>
      <c r="AQ1" s="29"/>
      <c r="AR1" s="29"/>
      <c r="AS1" s="88"/>
      <c r="AT1" s="88"/>
      <c r="AU1" s="88"/>
      <c r="AV1" s="88"/>
      <c r="AW1" s="88"/>
      <c r="AX1" s="88"/>
      <c r="AY1" s="88"/>
      <c r="AZ1" s="91"/>
    </row>
    <row r="2" ht="19.9" customHeight="1"/>
    <row r="3" s="14" customFormat="1" ht="19.9" customHeight="1" spans="1:39">
      <c r="A3" s="30" t="s">
        <v>2</v>
      </c>
      <c r="C3" s="31"/>
      <c r="D3" s="32"/>
      <c r="E3" s="33"/>
      <c r="F3" s="22"/>
      <c r="G3" s="34" t="s">
        <v>3</v>
      </c>
      <c r="H3" s="34"/>
      <c r="I3" s="34"/>
      <c r="J3" s="34"/>
      <c r="K3" s="34"/>
      <c r="L3" s="76"/>
      <c r="M3" s="77">
        <v>44556</v>
      </c>
      <c r="N3" s="78"/>
      <c r="O3" s="78"/>
      <c r="P3" s="79"/>
      <c r="Q3" s="36"/>
      <c r="R3" s="36"/>
      <c r="S3" s="36"/>
      <c r="T3" s="84"/>
      <c r="U3" s="84"/>
      <c r="V3" s="85"/>
      <c r="W3" s="85"/>
      <c r="X3" s="85"/>
      <c r="Y3" s="85"/>
      <c r="Z3" s="85"/>
      <c r="AA3" s="34"/>
      <c r="AB3" s="34"/>
      <c r="AC3" s="34"/>
      <c r="AD3" s="34"/>
      <c r="AE3" s="34"/>
      <c r="AG3" s="90"/>
      <c r="AM3" s="90">
        <v>1</v>
      </c>
    </row>
    <row r="4" s="14" customFormat="1" ht="18" customHeight="1" spans="1:47">
      <c r="A4" s="30" t="s">
        <v>4</v>
      </c>
      <c r="C4" s="35"/>
      <c r="D4" s="36"/>
      <c r="E4" s="33"/>
      <c r="F4" s="2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</row>
    <row r="5" s="14" customFormat="1" ht="18" customHeight="1" spans="1:51">
      <c r="A5" s="22"/>
      <c r="B5" s="38"/>
      <c r="C5" s="35"/>
      <c r="D5" s="36"/>
      <c r="E5" s="33"/>
      <c r="F5" s="39"/>
      <c r="G5" s="40" t="str">
        <f>_xlfn.CONCAT("WEEK ",WEEKNUM(date,2))</f>
        <v>WEEK 53</v>
      </c>
      <c r="H5" s="41"/>
      <c r="I5" s="41"/>
      <c r="J5" s="41"/>
      <c r="K5" s="41"/>
      <c r="L5" s="40" t="str">
        <f>_xlfn.CONCAT("WEEK ",WEEKNUM(date,2))</f>
        <v>WEEK 1</v>
      </c>
      <c r="M5" s="41"/>
      <c r="N5" s="41"/>
      <c r="O5" s="41"/>
      <c r="P5" s="41"/>
      <c r="Q5" s="40"/>
      <c r="R5" s="41"/>
      <c r="S5" s="41"/>
      <c r="T5" s="41"/>
      <c r="U5" s="41"/>
      <c r="V5" s="40"/>
      <c r="W5" s="41"/>
      <c r="X5" s="41"/>
      <c r="Y5" s="41"/>
      <c r="Z5" s="41"/>
      <c r="AA5" s="40"/>
      <c r="AB5" s="41"/>
      <c r="AC5" s="41"/>
      <c r="AD5" s="41"/>
      <c r="AE5" s="41"/>
      <c r="AF5" s="40"/>
      <c r="AG5" s="41"/>
      <c r="AH5" s="41"/>
      <c r="AI5" s="41"/>
      <c r="AJ5" s="41"/>
      <c r="AK5" s="40"/>
      <c r="AL5" s="41"/>
      <c r="AM5" s="41"/>
      <c r="AN5" s="41"/>
      <c r="AO5" s="41"/>
      <c r="AP5" s="40"/>
      <c r="AQ5" s="41"/>
      <c r="AR5" s="41"/>
      <c r="AS5" s="41"/>
      <c r="AT5" s="41"/>
      <c r="AU5" s="40"/>
      <c r="AV5" s="41"/>
      <c r="AW5" s="41"/>
      <c r="AX5" s="41"/>
      <c r="AY5" s="41"/>
    </row>
    <row r="6" s="15" customFormat="1" ht="58.9" customHeight="1" spans="1:51">
      <c r="A6" s="42"/>
      <c r="B6" s="43"/>
      <c r="C6" s="44"/>
      <c r="D6" s="45"/>
      <c r="E6" s="46"/>
      <c r="F6" s="42"/>
      <c r="G6" s="47">
        <v>44557</v>
      </c>
      <c r="H6" s="48">
        <v>44558</v>
      </c>
      <c r="I6" s="48">
        <v>44559</v>
      </c>
      <c r="J6" s="48">
        <v>44560</v>
      </c>
      <c r="K6" s="48">
        <v>44561</v>
      </c>
      <c r="L6" s="48">
        <v>44562</v>
      </c>
      <c r="M6" s="48">
        <v>44563</v>
      </c>
      <c r="N6" s="48">
        <v>44564</v>
      </c>
      <c r="O6" s="48">
        <v>44565</v>
      </c>
      <c r="P6" s="48">
        <v>44566</v>
      </c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</row>
    <row r="7" s="16" customFormat="1" ht="36" customHeight="1" spans="1:51">
      <c r="A7" s="49" t="s">
        <v>5</v>
      </c>
      <c r="B7" s="50" t="s">
        <v>6</v>
      </c>
      <c r="C7" s="51" t="s">
        <v>7</v>
      </c>
      <c r="D7" s="52" t="s">
        <v>8</v>
      </c>
      <c r="E7" s="53" t="s">
        <v>9</v>
      </c>
      <c r="F7" s="53" t="s">
        <v>10</v>
      </c>
      <c r="G7" s="54" t="str">
        <f t="shared" ref="G7:P7" si="0">LEFT(TEXT(G6,"ddd"),1)</f>
        <v>M</v>
      </c>
      <c r="H7" s="54" t="str">
        <f t="shared" si="0"/>
        <v>T</v>
      </c>
      <c r="I7" s="54" t="str">
        <f t="shared" si="0"/>
        <v>W</v>
      </c>
      <c r="J7" s="54" t="str">
        <f t="shared" si="0"/>
        <v>T</v>
      </c>
      <c r="K7" s="54" t="str">
        <f t="shared" si="0"/>
        <v>F</v>
      </c>
      <c r="L7" s="54" t="str">
        <f t="shared" si="0"/>
        <v>S</v>
      </c>
      <c r="M7" s="54" t="str">
        <f t="shared" si="0"/>
        <v>S</v>
      </c>
      <c r="N7" s="54" t="str">
        <f t="shared" si="0"/>
        <v>M</v>
      </c>
      <c r="O7" s="54" t="str">
        <f t="shared" si="0"/>
        <v>T</v>
      </c>
      <c r="P7" s="54" t="str">
        <f t="shared" si="0"/>
        <v>W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</row>
    <row r="8" s="16" customFormat="1" ht="6.6" customHeight="1" spans="1:47">
      <c r="A8" s="55"/>
      <c r="B8" s="56"/>
      <c r="C8" s="57"/>
      <c r="D8" s="56"/>
      <c r="E8" s="58"/>
      <c r="F8" s="59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</row>
    <row r="9" s="16" customFormat="1" ht="18" customHeight="1" spans="1:47">
      <c r="A9" s="61" t="s">
        <v>11</v>
      </c>
      <c r="B9" s="56">
        <f>MIN(B10:B16)</f>
        <v>44556</v>
      </c>
      <c r="C9" s="57">
        <v>6</v>
      </c>
      <c r="D9" s="62">
        <f>IF(ISBLANK(start_date),"",IF(duration=0,start_date,WORKDAY(start_date,duration-1)))</f>
        <v>44561</v>
      </c>
      <c r="E9" s="58"/>
      <c r="F9" s="59">
        <v>0.5</v>
      </c>
      <c r="G9" s="63"/>
      <c r="H9" s="63"/>
      <c r="I9" s="63"/>
      <c r="J9" s="63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</row>
    <row r="10" s="16" customFormat="1" ht="18" customHeight="1" spans="1:18">
      <c r="A10" s="64" t="s">
        <v>12</v>
      </c>
      <c r="B10" s="62">
        <f>MIN(B11:B12)</f>
        <v>44556</v>
      </c>
      <c r="C10" s="65">
        <v>1</v>
      </c>
      <c r="D10" s="62">
        <f>IF(ISBLANK(start_date),"",IF(duration=0,start_date,WORKDAY(start_date,duration-1)))</f>
        <v>44556</v>
      </c>
      <c r="E10" s="66" t="s">
        <v>13</v>
      </c>
      <c r="F10" s="67">
        <v>0.2</v>
      </c>
      <c r="G10" s="68"/>
      <c r="H10" s="69"/>
      <c r="I10" s="72"/>
      <c r="J10" s="72"/>
      <c r="K10" s="72"/>
      <c r="L10" s="74"/>
      <c r="M10" s="74"/>
      <c r="N10" s="74"/>
      <c r="O10" s="74"/>
      <c r="P10" s="74"/>
      <c r="Q10" s="74"/>
      <c r="R10" s="74"/>
    </row>
    <row r="11" s="16" customFormat="1" ht="18" customHeight="1" spans="1:18">
      <c r="A11" s="64" t="s">
        <v>14</v>
      </c>
      <c r="B11" s="62">
        <v>44556</v>
      </c>
      <c r="C11" s="65">
        <v>0.5</v>
      </c>
      <c r="D11" s="62">
        <f>IF(ISBLANK(start_date),"",IF(duration=U125,start_date,WORKDAY(start_date,duration-1)))</f>
        <v>44554</v>
      </c>
      <c r="E11" s="66" t="s">
        <v>13</v>
      </c>
      <c r="F11" s="70">
        <v>0.1</v>
      </c>
      <c r="G11" s="71"/>
      <c r="H11" s="72"/>
      <c r="I11" s="72"/>
      <c r="J11" s="72"/>
      <c r="K11" s="72"/>
      <c r="L11" s="74"/>
      <c r="M11" s="74"/>
      <c r="N11" s="74"/>
      <c r="O11" s="74"/>
      <c r="P11" s="74"/>
      <c r="Q11" s="74"/>
      <c r="R11" s="74"/>
    </row>
    <row r="12" s="16" customFormat="1" ht="18" customHeight="1" spans="1:18">
      <c r="A12" s="64" t="s">
        <v>15</v>
      </c>
      <c r="B12" s="62">
        <v>44557</v>
      </c>
      <c r="C12" s="65">
        <v>1</v>
      </c>
      <c r="D12" s="62">
        <f>IF(ISBLANK(start_date),"",IF(duration=0,start_date,WORKDAY(start_date,duration-1)))</f>
        <v>44557</v>
      </c>
      <c r="E12" s="66" t="s">
        <v>13</v>
      </c>
      <c r="F12" s="70">
        <v>0.1</v>
      </c>
      <c r="G12"/>
      <c r="H12" s="71"/>
      <c r="I12"/>
      <c r="J12"/>
      <c r="K12"/>
      <c r="L12"/>
      <c r="M12"/>
      <c r="N12"/>
      <c r="O12" s="74"/>
      <c r="P12" s="74"/>
      <c r="Q12" s="74"/>
      <c r="R12" s="74"/>
    </row>
    <row r="13" s="16" customFormat="1" ht="18" customHeight="1" spans="1:18">
      <c r="A13" s="64" t="s">
        <v>16</v>
      </c>
      <c r="B13" s="62">
        <v>44558</v>
      </c>
      <c r="C13" s="65">
        <v>1</v>
      </c>
      <c r="D13" s="62">
        <f>IF(ISBLANK(start_date),"",IF(duration=0,start_date,WORKDAY(start_date,duration-1)))</f>
        <v>44558</v>
      </c>
      <c r="E13" s="66" t="s">
        <v>13</v>
      </c>
      <c r="F13" s="67">
        <v>0.1</v>
      </c>
      <c r="G13"/>
      <c r="H13"/>
      <c r="I13" s="71"/>
      <c r="J13"/>
      <c r="K13"/>
      <c r="L13"/>
      <c r="M13"/>
      <c r="N13"/>
      <c r="O13" s="74"/>
      <c r="P13" s="74"/>
      <c r="Q13" s="74"/>
      <c r="R13" s="74"/>
    </row>
    <row r="14" s="16" customFormat="1" ht="16" customHeight="1" spans="1:18">
      <c r="A14" s="64" t="s">
        <v>17</v>
      </c>
      <c r="B14" s="62">
        <v>44559</v>
      </c>
      <c r="C14" s="65">
        <v>1</v>
      </c>
      <c r="D14" s="62">
        <f>IF(ISBLANK(start_date),"",IF(duration=0,start_date,WORKDAY(start_date,duration-1)))</f>
        <v>44559</v>
      </c>
      <c r="E14" s="66" t="s">
        <v>13</v>
      </c>
      <c r="F14" s="67">
        <v>0.1</v>
      </c>
      <c r="G14"/>
      <c r="H14"/>
      <c r="I14"/>
      <c r="J14" s="71"/>
      <c r="K14"/>
      <c r="L14"/>
      <c r="M14"/>
      <c r="N14"/>
      <c r="O14" s="74"/>
      <c r="P14" s="74"/>
      <c r="Q14" s="74"/>
      <c r="R14" s="74"/>
    </row>
    <row r="15" s="16" customFormat="1" ht="18" customHeight="1" spans="1:18">
      <c r="A15" s="64" t="s">
        <v>18</v>
      </c>
      <c r="B15" s="62">
        <v>44560</v>
      </c>
      <c r="C15" s="65">
        <v>1</v>
      </c>
      <c r="D15" s="62">
        <f>IF(ISBLANK(start_date),"",IF(duration=0,start_date,WORKDAY(start_date,duration-1)))</f>
        <v>44560</v>
      </c>
      <c r="E15" s="66" t="s">
        <v>13</v>
      </c>
      <c r="F15" s="67">
        <v>0.05</v>
      </c>
      <c r="G15"/>
      <c r="H15"/>
      <c r="I15"/>
      <c r="J15"/>
      <c r="K15" s="71"/>
      <c r="L15"/>
      <c r="M15"/>
      <c r="N15"/>
      <c r="O15" s="74"/>
      <c r="P15" s="74"/>
      <c r="Q15" s="74"/>
      <c r="R15" s="74"/>
    </row>
    <row r="16" s="16" customFormat="1" ht="18" customHeight="1" spans="1:18">
      <c r="A16" s="64" t="s">
        <v>19</v>
      </c>
      <c r="B16" s="62">
        <v>44561</v>
      </c>
      <c r="C16" s="65">
        <v>1</v>
      </c>
      <c r="D16" s="62">
        <f>IF(ISBLANK(start_date),"",IF(duration=0,start_date,WORKDAY(start_date,duration-1)))</f>
        <v>44561</v>
      </c>
      <c r="E16" s="66" t="s">
        <v>13</v>
      </c>
      <c r="F16" s="67">
        <v>0.05</v>
      </c>
      <c r="G16"/>
      <c r="H16"/>
      <c r="I16"/>
      <c r="J16"/>
      <c r="K16"/>
      <c r="L16" s="71"/>
      <c r="M16"/>
      <c r="N16"/>
      <c r="O16" s="74"/>
      <c r="P16" s="74"/>
      <c r="Q16" s="74"/>
      <c r="R16" s="74"/>
    </row>
    <row r="17" s="16" customFormat="1" ht="18" customHeight="1" spans="1:18">
      <c r="A17" s="64" t="s">
        <v>20</v>
      </c>
      <c r="B17" s="62">
        <f>MIN(B18:B22)</f>
        <v>44562</v>
      </c>
      <c r="C17" s="65">
        <v>5</v>
      </c>
      <c r="D17" s="62">
        <f>IF(ISBLANK(start_date),"",IF(duration=0,start_date,WORKDAY(start_date,duration-1)))</f>
        <v>44567</v>
      </c>
      <c r="E17" s="73"/>
      <c r="F17" s="67">
        <v>0.4</v>
      </c>
      <c r="G17"/>
      <c r="H17"/>
      <c r="I17"/>
      <c r="J17"/>
      <c r="K17"/>
      <c r="L17"/>
      <c r="M17" s="80"/>
      <c r="N17"/>
      <c r="O17" s="74"/>
      <c r="P17" s="74"/>
      <c r="Q17" s="74"/>
      <c r="R17" s="74"/>
    </row>
    <row r="18" s="16" customFormat="1" ht="18" customHeight="1" spans="1:18">
      <c r="A18" s="64" t="s">
        <v>21</v>
      </c>
      <c r="B18" s="62">
        <v>44562</v>
      </c>
      <c r="C18" s="65">
        <v>1</v>
      </c>
      <c r="D18" s="62">
        <f>IF(ISBLANK(start_date),"",IF(duration=0,start_date,WORKDAY(start_date,duration-1)))</f>
        <v>44562</v>
      </c>
      <c r="E18" s="66" t="s">
        <v>22</v>
      </c>
      <c r="F18" s="67">
        <v>0.05</v>
      </c>
      <c r="G18"/>
      <c r="H18"/>
      <c r="I18"/>
      <c r="J18"/>
      <c r="K18"/>
      <c r="L18"/>
      <c r="M18" s="80"/>
      <c r="N18"/>
      <c r="O18" s="74"/>
      <c r="P18" s="74"/>
      <c r="Q18" s="74"/>
      <c r="R18" s="74"/>
    </row>
    <row r="19" s="16" customFormat="1" ht="18" customHeight="1" spans="1:18">
      <c r="A19" s="64" t="s">
        <v>23</v>
      </c>
      <c r="B19" s="62">
        <v>44562</v>
      </c>
      <c r="C19" s="65">
        <v>1</v>
      </c>
      <c r="D19" s="62">
        <f>IF(ISBLANK(start_date),"",IF(duration=0,start_date,WORKDAY(start_date,duration-1)))</f>
        <v>44562</v>
      </c>
      <c r="E19" s="66" t="s">
        <v>22</v>
      </c>
      <c r="F19" s="67">
        <v>0.1</v>
      </c>
      <c r="G19"/>
      <c r="H19"/>
      <c r="I19"/>
      <c r="J19"/>
      <c r="K19"/>
      <c r="L19"/>
      <c r="M19"/>
      <c r="N19" s="80"/>
      <c r="O19"/>
      <c r="P19" s="74"/>
      <c r="Q19" s="74"/>
      <c r="R19" s="74"/>
    </row>
    <row r="20" s="16" customFormat="1" ht="18" customHeight="1" spans="1:18">
      <c r="A20" s="64" t="s">
        <v>24</v>
      </c>
      <c r="B20" s="62">
        <v>44563</v>
      </c>
      <c r="C20" s="65">
        <v>1</v>
      </c>
      <c r="D20" s="62">
        <f>IF(ISBLANK(start_date),"",IF(duration=0,start_date,WORKDAY(start_date,duration-1)))</f>
        <v>44563</v>
      </c>
      <c r="E20" s="66" t="s">
        <v>22</v>
      </c>
      <c r="F20" s="67">
        <v>0.1</v>
      </c>
      <c r="G20"/>
      <c r="H20"/>
      <c r="I20"/>
      <c r="J20"/>
      <c r="K20"/>
      <c r="L20"/>
      <c r="M20"/>
      <c r="N20" s="81"/>
      <c r="O20" s="80"/>
      <c r="P20" s="74"/>
      <c r="Q20" s="74"/>
      <c r="R20" s="74"/>
    </row>
    <row r="21" s="16" customFormat="1" ht="18" customHeight="1" spans="1:18">
      <c r="A21" s="64" t="s">
        <v>25</v>
      </c>
      <c r="B21" s="62">
        <v>44564</v>
      </c>
      <c r="C21" s="65">
        <v>1</v>
      </c>
      <c r="D21" s="62">
        <f>IF(ISBLANK(start_date),"",IF(duration=0,start_date,WORKDAY(start_date,duration-1)))</f>
        <v>44564</v>
      </c>
      <c r="E21" s="66" t="s">
        <v>22</v>
      </c>
      <c r="F21" s="67">
        <v>0.1</v>
      </c>
      <c r="G21"/>
      <c r="H21"/>
      <c r="I21"/>
      <c r="J21"/>
      <c r="K21"/>
      <c r="L21"/>
      <c r="M21"/>
      <c r="N21"/>
      <c r="O21" s="74"/>
      <c r="P21" s="74"/>
      <c r="Q21" s="74"/>
      <c r="R21" s="74"/>
    </row>
    <row r="22" s="16" customFormat="1" ht="18" customHeight="1" spans="1:18">
      <c r="A22" s="64" t="s">
        <v>26</v>
      </c>
      <c r="B22" s="62">
        <v>44565</v>
      </c>
      <c r="C22" s="65">
        <v>1</v>
      </c>
      <c r="D22" s="62">
        <f>IF(ISBLANK(start_date),"",IF(duration=0,start_date,WORKDAY(start_date,duration-1)))</f>
        <v>44565</v>
      </c>
      <c r="E22" s="66" t="s">
        <v>27</v>
      </c>
      <c r="F22" s="67">
        <v>0.05</v>
      </c>
      <c r="G22"/>
      <c r="H22"/>
      <c r="I22"/>
      <c r="J22"/>
      <c r="K22"/>
      <c r="L22"/>
      <c r="M22"/>
      <c r="N22"/>
      <c r="O22" s="74"/>
      <c r="P22" s="71"/>
      <c r="Q22" s="74"/>
      <c r="R22" s="74"/>
    </row>
    <row r="23" s="16" customFormat="1" ht="18" customHeight="1" spans="1:18">
      <c r="A23" s="64"/>
      <c r="B23" s="62"/>
      <c r="C23" s="65"/>
      <c r="D23" s="62" t="str">
        <f>IF(ISBLANK(start_date),"",IF(duration=0,start_date,WORKDAY(start_date,duration-1)))</f>
        <v/>
      </c>
      <c r="E23" s="73"/>
      <c r="F23" s="67"/>
      <c r="G23" s="74"/>
      <c r="H23" s="74"/>
      <c r="I23" s="74"/>
      <c r="J23" s="74"/>
      <c r="K23" s="74"/>
      <c r="L23" s="74"/>
      <c r="M23" s="74"/>
      <c r="N23"/>
      <c r="O23" s="74"/>
      <c r="P23" s="74"/>
      <c r="Q23" s="74"/>
      <c r="R23" s="74"/>
    </row>
  </sheetData>
  <mergeCells count="12">
    <mergeCell ref="G3:L3"/>
    <mergeCell ref="M3:P3"/>
    <mergeCell ref="AA3:AE3"/>
    <mergeCell ref="G5:K5"/>
    <mergeCell ref="L5:P5"/>
    <mergeCell ref="Q5:U5"/>
    <mergeCell ref="V5:Z5"/>
    <mergeCell ref="AA5:AE5"/>
    <mergeCell ref="AF5:AJ5"/>
    <mergeCell ref="AK5:AO5"/>
    <mergeCell ref="AP5:AT5"/>
    <mergeCell ref="AU5:AY5"/>
  </mergeCells>
  <conditionalFormatting sqref="G7:AY7">
    <cfRule type="expression" dxfId="0" priority="57">
      <formula>date=TODAY()</formula>
    </cfRule>
  </conditionalFormatting>
  <conditionalFormatting sqref="H12">
    <cfRule type="expression" dxfId="1" priority="42">
      <formula>WEEKDAY(date,2)&gt;WEEKDAY(next_date,2)</formula>
    </cfRule>
    <cfRule type="expression" dxfId="2" priority="41">
      <formula>date=TODAY()</formula>
    </cfRule>
    <cfRule type="expression" dxfId="3" priority="40">
      <formula>AND(type="T",NOT(ISBLANK(start_date)),date&gt;=start_date,date&lt;=end_date)</formula>
    </cfRule>
    <cfRule type="expression" dxfId="4" priority="39">
      <formula>AND(type="T",date&gt;=start_date,date&lt;=start_date+percent*(end_date-start_date+1)-1)</formula>
    </cfRule>
    <cfRule type="expression" dxfId="5" priority="38">
      <formula>AND(type="P",NOT(ISBLANK(start_date)),date&gt;=start_date,date&lt;=end_date)</formula>
    </cfRule>
    <cfRule type="expression" dxfId="6" priority="37">
      <formula>AND(type="S",NOT(ISBLANK(start_date)),date&gt;=start_date,date&lt;=end_date)</formula>
    </cfRule>
    <cfRule type="expression" dxfId="7" priority="36">
      <formula>AND(type="S",date&gt;=start_date,date&lt;=start_date+percent*(end_date-start_date+1)-1)</formula>
    </cfRule>
  </conditionalFormatting>
  <conditionalFormatting sqref="I13">
    <cfRule type="expression" dxfId="1" priority="35">
      <formula>WEEKDAY(date,2)&gt;WEEKDAY(next_date,2)</formula>
    </cfRule>
    <cfRule type="expression" dxfId="2" priority="34">
      <formula>date=TODAY()</formula>
    </cfRule>
    <cfRule type="expression" dxfId="3" priority="33">
      <formula>AND(type="T",NOT(ISBLANK(start_date)),date&gt;=start_date,date&lt;=end_date)</formula>
    </cfRule>
    <cfRule type="expression" dxfId="4" priority="32">
      <formula>AND(type="T",date&gt;=start_date,date&lt;=start_date+percent*(end_date-start_date+1)-1)</formula>
    </cfRule>
    <cfRule type="expression" dxfId="5" priority="31">
      <formula>AND(type="P",NOT(ISBLANK(start_date)),date&gt;=start_date,date&lt;=end_date)</formula>
    </cfRule>
    <cfRule type="expression" dxfId="6" priority="30">
      <formula>AND(type="S",NOT(ISBLANK(start_date)),date&gt;=start_date,date&lt;=end_date)</formula>
    </cfRule>
    <cfRule type="expression" dxfId="7" priority="29">
      <formula>AND(type="S",date&gt;=start_date,date&lt;=start_date+percent*(end_date-start_date+1)-1)</formula>
    </cfRule>
  </conditionalFormatting>
  <conditionalFormatting sqref="J14">
    <cfRule type="expression" dxfId="1" priority="28">
      <formula>WEEKDAY(date,2)&gt;WEEKDAY(next_date,2)</formula>
    </cfRule>
    <cfRule type="expression" dxfId="2" priority="27">
      <formula>date=TODAY()</formula>
    </cfRule>
    <cfRule type="expression" dxfId="3" priority="26">
      <formula>AND(type="T",NOT(ISBLANK(start_date)),date&gt;=start_date,date&lt;=end_date)</formula>
    </cfRule>
    <cfRule type="expression" dxfId="4" priority="25">
      <formula>AND(type="T",date&gt;=start_date,date&lt;=start_date+percent*(end_date-start_date+1)-1)</formula>
    </cfRule>
    <cfRule type="expression" dxfId="5" priority="24">
      <formula>AND(type="P",NOT(ISBLANK(start_date)),date&gt;=start_date,date&lt;=end_date)</formula>
    </cfRule>
    <cfRule type="expression" dxfId="6" priority="23">
      <formula>AND(type="S",NOT(ISBLANK(start_date)),date&gt;=start_date,date&lt;=end_date)</formula>
    </cfRule>
    <cfRule type="expression" dxfId="7" priority="22">
      <formula>AND(type="S",date&gt;=start_date,date&lt;=start_date+percent*(end_date-start_date+1)-1)</formula>
    </cfRule>
  </conditionalFormatting>
  <conditionalFormatting sqref="K15">
    <cfRule type="expression" dxfId="1" priority="21">
      <formula>WEEKDAY(date,2)&gt;WEEKDAY(next_date,2)</formula>
    </cfRule>
    <cfRule type="expression" dxfId="2" priority="20">
      <formula>date=TODAY()</formula>
    </cfRule>
    <cfRule type="expression" dxfId="3" priority="19">
      <formula>AND(type="T",NOT(ISBLANK(start_date)),date&gt;=start_date,date&lt;=end_date)</formula>
    </cfRule>
    <cfRule type="expression" dxfId="4" priority="18">
      <formula>AND(type="T",date&gt;=start_date,date&lt;=start_date+percent*(end_date-start_date+1)-1)</formula>
    </cfRule>
    <cfRule type="expression" dxfId="5" priority="17">
      <formula>AND(type="P",NOT(ISBLANK(start_date)),date&gt;=start_date,date&lt;=end_date)</formula>
    </cfRule>
    <cfRule type="expression" dxfId="6" priority="16">
      <formula>AND(type="S",NOT(ISBLANK(start_date)),date&gt;=start_date,date&lt;=end_date)</formula>
    </cfRule>
    <cfRule type="expression" dxfId="7" priority="15">
      <formula>AND(type="S",date&gt;=start_date,date&lt;=start_date+percent*(end_date-start_date+1)-1)</formula>
    </cfRule>
  </conditionalFormatting>
  <conditionalFormatting sqref="L16">
    <cfRule type="expression" dxfId="1" priority="14">
      <formula>WEEKDAY(date,2)&gt;WEEKDAY(next_date,2)</formula>
    </cfRule>
    <cfRule type="expression" dxfId="2" priority="13">
      <formula>date=TODAY()</formula>
    </cfRule>
    <cfRule type="expression" dxfId="3" priority="12">
      <formula>AND(type="T",NOT(ISBLANK(start_date)),date&gt;=start_date,date&lt;=end_date)</formula>
    </cfRule>
    <cfRule type="expression" dxfId="4" priority="11">
      <formula>AND(type="T",date&gt;=start_date,date&lt;=start_date+percent*(end_date-start_date+1)-1)</formula>
    </cfRule>
    <cfRule type="expression" dxfId="5" priority="10">
      <formula>AND(type="P",NOT(ISBLANK(start_date)),date&gt;=start_date,date&lt;=end_date)</formula>
    </cfRule>
    <cfRule type="expression" dxfId="6" priority="9">
      <formula>AND(type="S",NOT(ISBLANK(start_date)),date&gt;=start_date,date&lt;=end_date)</formula>
    </cfRule>
    <cfRule type="expression" dxfId="7" priority="8">
      <formula>AND(type="S",date&gt;=start_date,date&lt;=start_date+percent*(end_date-start_date+1)-1)</formula>
    </cfRule>
  </conditionalFormatting>
  <conditionalFormatting sqref="P22">
    <cfRule type="expression" dxfId="1" priority="7">
      <formula>WEEKDAY(date,2)&gt;WEEKDAY(next_date,2)</formula>
    </cfRule>
    <cfRule type="expression" dxfId="2" priority="6">
      <formula>date=TODAY()</formula>
    </cfRule>
    <cfRule type="expression" dxfId="3" priority="5">
      <formula>AND(type="T",NOT(ISBLANK(start_date)),date&gt;=start_date,date&lt;=end_date)</formula>
    </cfRule>
    <cfRule type="expression" dxfId="4" priority="4">
      <formula>AND(type="T",date&gt;=start_date,date&lt;=start_date+percent*(end_date-start_date+1)-1)</formula>
    </cfRule>
    <cfRule type="expression" dxfId="5" priority="3">
      <formula>AND(type="P",NOT(ISBLANK(start_date)),date&gt;=start_date,date&lt;=end_date)</formula>
    </cfRule>
    <cfRule type="expression" dxfId="6" priority="2">
      <formula>AND(type="S",NOT(ISBLANK(start_date)),date&gt;=start_date,date&lt;=end_date)</formula>
    </cfRule>
    <cfRule type="expression" dxfId="7" priority="1">
      <formula>AND(type="S",date&gt;=start_date,date&lt;=start_date+percent*(end_date-start_date+1)-1)</formula>
    </cfRule>
  </conditionalFormatting>
  <conditionalFormatting sqref="A8:A23">
    <cfRule type="expression" dxfId="8" priority="50">
      <formula>type="S"</formula>
    </cfRule>
    <cfRule type="expression" dxfId="9" priority="51">
      <formula>type="P"</formula>
    </cfRule>
    <cfRule type="expression" dxfId="10" priority="54">
      <formula>OR(type="T")</formula>
    </cfRule>
  </conditionalFormatting>
  <conditionalFormatting sqref="B8:B23">
    <cfRule type="expression" dxfId="11" priority="49">
      <formula>AND(type="T",_xlfn.ISFORMULA(start_date))</formula>
    </cfRule>
  </conditionalFormatting>
  <conditionalFormatting sqref="C8:C23">
    <cfRule type="expression" dxfId="11" priority="48">
      <formula>AND(type="T",_xlfn.ISFORMULA(duration))</formula>
    </cfRule>
  </conditionalFormatting>
  <conditionalFormatting sqref="D8:D23">
    <cfRule type="expression" dxfId="11" priority="46">
      <formula>_xlfn.ISFORMULA(end_date)</formula>
    </cfRule>
  </conditionalFormatting>
  <conditionalFormatting sqref="F8:F23">
    <cfRule type="expression" dxfId="11" priority="47">
      <formula>AND(type="T",_xlfn.ISFORMULA(percent))</formula>
    </cfRule>
  </conditionalFormatting>
  <conditionalFormatting sqref="G5:AY11 O12:AY18 P19:AY20 O21:AY21 O22 Q22:AY22 O23:AY23 G23:M23">
    <cfRule type="expression" dxfId="1" priority="73">
      <formula>WEEKDAY(date,2)&gt;WEEKDAY(next_date,2)</formula>
    </cfRule>
  </conditionalFormatting>
  <conditionalFormatting sqref="G7:AY11 O12:AY18 P19:AY20 O21:AY21 O22 Q22:AY22 O23:AY23 G23:M23">
    <cfRule type="expression" dxfId="2" priority="66">
      <formula>date=TODAY()</formula>
    </cfRule>
  </conditionalFormatting>
  <conditionalFormatting sqref="G8:AY11 O12:AY18 P19:AY20 O21:AY21 O22 Q22:AY22 O23:AY23 G23:M23">
    <cfRule type="expression" dxfId="7" priority="43">
      <formula>AND(type="S",date&gt;=start_date,date&lt;=start_date+percent*(end_date-start_date+1)-1)</formula>
    </cfRule>
    <cfRule type="expression" dxfId="6" priority="45">
      <formula>AND(type="S",NOT(ISBLANK(start_date)),date&gt;=start_date,date&lt;=end_date)</formula>
    </cfRule>
    <cfRule type="expression" dxfId="5" priority="52">
      <formula>AND(type="P",NOT(ISBLANK(start_date)),date&gt;=start_date,date&lt;=end_date)</formula>
    </cfRule>
    <cfRule type="expression" dxfId="4" priority="56">
      <formula>AND(type="T",date&gt;=start_date,date&lt;=start_date+percent*(end_date-start_date+1)-1)</formula>
    </cfRule>
    <cfRule type="expression" dxfId="3" priority="58">
      <formula>AND(type="T",NOT(ISBLANK(start_date)),date&gt;=start_date,date&lt;=end_date)</formula>
    </cfRule>
  </conditionalFormatting>
  <conditionalFormatting sqref="A9:F23">
    <cfRule type="expression" dxfId="12" priority="53">
      <formula>type="P"</formula>
    </cfRule>
  </conditionalFormatting>
  <pageMargins left="0.25" right="0.25" top="0.75" bottom="0.75" header="0.3" footer="0.3"/>
  <pageSetup paperSize="9" scale="62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croll Bar 5" r:id="rId3">
              <controlPr defaultSize="0">
                <anchor moveWithCells="1">
                  <from>
                    <xdr:col>36</xdr:col>
                    <xdr:colOff>7620</xdr:colOff>
                    <xdr:row>2</xdr:row>
                    <xdr:rowOff>7620</xdr:rowOff>
                  </from>
                  <to>
                    <xdr:col>51</xdr:col>
                    <xdr:colOff>22860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2:H44"/>
  <sheetViews>
    <sheetView showGridLines="0" topLeftCell="A41" workbookViewId="0">
      <selection activeCell="I55" sqref="I55"/>
    </sheetView>
  </sheetViews>
  <sheetFormatPr defaultColWidth="8.85833333333333" defaultRowHeight="13.5" outlineLevelCol="7"/>
  <cols>
    <col min="1" max="1" width="2.70833333333333" style="3" customWidth="1"/>
    <col min="2" max="2" width="3.28333333333333" style="3" customWidth="1"/>
    <col min="3" max="3" width="3.56666666666667" style="4" customWidth="1"/>
    <col min="4" max="4" width="2.70833333333333" style="3" customWidth="1"/>
    <col min="5" max="5" width="8.28333333333333" style="3" customWidth="1"/>
    <col min="6" max="6" width="4.28333333333333" style="3" customWidth="1"/>
    <col min="7" max="7" width="4.425" style="3" customWidth="1"/>
    <col min="8" max="8" width="6.28333333333333" style="3" customWidth="1"/>
    <col min="9" max="16384" width="8.85833333333333" style="3"/>
  </cols>
  <sheetData>
    <row r="12" s="1" customFormat="1" ht="19.9" customHeight="1" spans="2:3">
      <c r="B12" s="5" t="s">
        <v>28</v>
      </c>
      <c r="C12" s="4"/>
    </row>
    <row r="13" s="2" customFormat="1" ht="18" customHeight="1" spans="3:4">
      <c r="C13" s="6" t="s">
        <v>29</v>
      </c>
      <c r="D13" s="2" t="s">
        <v>30</v>
      </c>
    </row>
    <row r="14" s="2" customFormat="1" ht="18" customHeight="1" spans="3:4">
      <c r="C14" s="6" t="s">
        <v>29</v>
      </c>
      <c r="D14" s="2" t="s">
        <v>31</v>
      </c>
    </row>
    <row r="15" s="2" customFormat="1" ht="18" customHeight="1" spans="3:4">
      <c r="C15" s="6" t="s">
        <v>29</v>
      </c>
      <c r="D15" s="2" t="s">
        <v>32</v>
      </c>
    </row>
    <row r="16" s="2" customFormat="1" ht="18" customHeight="1" spans="3:6">
      <c r="C16" s="6"/>
      <c r="D16" s="7"/>
      <c r="E16" s="8" t="s">
        <v>33</v>
      </c>
      <c r="F16" s="2" t="s">
        <v>34</v>
      </c>
    </row>
    <row r="17" s="2" customFormat="1" ht="18" customHeight="1" spans="3:4">
      <c r="C17" s="6" t="s">
        <v>29</v>
      </c>
      <c r="D17" s="2" t="s">
        <v>35</v>
      </c>
    </row>
    <row r="18" s="2" customFormat="1" ht="18" customHeight="1" spans="3:6">
      <c r="C18" s="6"/>
      <c r="E18" s="2" t="s">
        <v>36</v>
      </c>
      <c r="F18" s="2" t="s">
        <v>37</v>
      </c>
    </row>
    <row r="19" s="2" customFormat="1" ht="18" customHeight="1" spans="3:4">
      <c r="C19" s="6" t="s">
        <v>29</v>
      </c>
      <c r="D19" s="2" t="s">
        <v>38</v>
      </c>
    </row>
    <row r="20" s="2" customFormat="1" ht="18" customHeight="1" spans="3:6">
      <c r="C20" s="6"/>
      <c r="E20" s="9" t="s">
        <v>39</v>
      </c>
      <c r="F20" s="2" t="s">
        <v>40</v>
      </c>
    </row>
    <row r="21" s="2" customFormat="1" ht="18" customHeight="1" spans="3:6">
      <c r="C21" s="6"/>
      <c r="E21" s="9" t="s">
        <v>41</v>
      </c>
      <c r="F21" s="2" t="s">
        <v>42</v>
      </c>
    </row>
    <row r="22" s="2" customFormat="1" ht="18" customHeight="1" spans="3:6">
      <c r="C22" s="6"/>
      <c r="E22" s="9"/>
      <c r="F22" s="2" t="s">
        <v>43</v>
      </c>
    </row>
    <row r="23" s="2" customFormat="1" ht="18" customHeight="1" spans="3:5">
      <c r="C23" s="6" t="s">
        <v>29</v>
      </c>
      <c r="D23" s="10" t="s">
        <v>44</v>
      </c>
      <c r="E23" s="10"/>
    </row>
    <row r="24" s="2" customFormat="1" ht="18" customHeight="1" spans="3:6">
      <c r="C24" s="6"/>
      <c r="E24" s="9" t="s">
        <v>39</v>
      </c>
      <c r="F24" s="2" t="s">
        <v>45</v>
      </c>
    </row>
    <row r="25" s="2" customFormat="1" ht="18" customHeight="1" spans="3:6">
      <c r="C25" s="6"/>
      <c r="E25" s="9" t="s">
        <v>41</v>
      </c>
      <c r="F25" s="2" t="s">
        <v>46</v>
      </c>
    </row>
    <row r="26" ht="18" customHeight="1"/>
    <row r="27" s="1" customFormat="1" ht="19.9" customHeight="1" spans="2:3">
      <c r="B27" s="5" t="s">
        <v>47</v>
      </c>
      <c r="C27" s="4"/>
    </row>
    <row r="28" s="1" customFormat="1" ht="18" customHeight="1" spans="2:4">
      <c r="B28" s="5"/>
      <c r="C28" s="4" t="s">
        <v>29</v>
      </c>
      <c r="D28" s="1" t="s">
        <v>48</v>
      </c>
    </row>
    <row r="29" s="1" customFormat="1" ht="18" customHeight="1" spans="3:4">
      <c r="C29" s="4" t="s">
        <v>29</v>
      </c>
      <c r="D29" s="1" t="s">
        <v>49</v>
      </c>
    </row>
    <row r="30" s="1" customFormat="1" ht="18" customHeight="1" spans="3:6">
      <c r="C30" s="4"/>
      <c r="E30" s="1" t="s">
        <v>36</v>
      </c>
      <c r="F30" s="1" t="s">
        <v>50</v>
      </c>
    </row>
    <row r="31" ht="18" customHeight="1"/>
    <row r="32" s="1" customFormat="1" ht="19.9" customHeight="1" spans="2:3">
      <c r="B32" s="5" t="s">
        <v>51</v>
      </c>
      <c r="C32" s="4"/>
    </row>
    <row r="33" s="1" customFormat="1" ht="19.9" customHeight="1" spans="2:4">
      <c r="B33" s="5"/>
      <c r="C33" s="4" t="s">
        <v>29</v>
      </c>
      <c r="D33" s="1" t="s">
        <v>52</v>
      </c>
    </row>
    <row r="34" s="1" customFormat="1" ht="18" customHeight="1" spans="2:4">
      <c r="B34" s="5"/>
      <c r="C34" s="4" t="s">
        <v>29</v>
      </c>
      <c r="D34" s="1" t="s">
        <v>53</v>
      </c>
    </row>
    <row r="35" s="1" customFormat="1" ht="18" customHeight="1" spans="2:8">
      <c r="B35" s="5"/>
      <c r="C35" s="4"/>
      <c r="E35" s="1" t="s">
        <v>6</v>
      </c>
      <c r="H35" s="92" t="s">
        <v>54</v>
      </c>
    </row>
    <row r="36" s="1" customFormat="1" ht="18" customHeight="1" spans="3:8">
      <c r="C36" s="4"/>
      <c r="E36" s="3" t="s">
        <v>7</v>
      </c>
      <c r="H36" s="93" t="s">
        <v>55</v>
      </c>
    </row>
    <row r="37" ht="18" customHeight="1"/>
    <row r="38" s="1" customFormat="1" ht="19.9" customHeight="1" spans="2:3">
      <c r="B38" s="5" t="s">
        <v>56</v>
      </c>
      <c r="C38" s="4"/>
    </row>
    <row r="39" s="1" customFormat="1" ht="19.9" customHeight="1" spans="2:4">
      <c r="B39" s="5"/>
      <c r="C39" s="4" t="s">
        <v>29</v>
      </c>
      <c r="D39" s="1" t="s">
        <v>57</v>
      </c>
    </row>
    <row r="40" s="1" customFormat="1" ht="18" customHeight="1" spans="2:4">
      <c r="B40" s="5"/>
      <c r="C40" s="4" t="s">
        <v>29</v>
      </c>
      <c r="D40" s="1" t="s">
        <v>58</v>
      </c>
    </row>
    <row r="41" s="1" customFormat="1" ht="18" customHeight="1" spans="2:8">
      <c r="B41" s="5"/>
      <c r="C41" s="4"/>
      <c r="E41" s="1" t="s">
        <v>6</v>
      </c>
      <c r="H41" s="92" t="s">
        <v>59</v>
      </c>
    </row>
    <row r="42" s="1" customFormat="1" ht="18" customHeight="1" spans="2:8">
      <c r="B42" s="5"/>
      <c r="C42" s="4"/>
      <c r="E42" s="3" t="s">
        <v>60</v>
      </c>
      <c r="H42" s="93" t="s">
        <v>61</v>
      </c>
    </row>
    <row r="43" s="1" customFormat="1" ht="18" customHeight="1" spans="2:8">
      <c r="B43" s="5"/>
      <c r="C43" s="4"/>
      <c r="E43" s="4" t="s">
        <v>10</v>
      </c>
      <c r="H43" s="92" t="s">
        <v>62</v>
      </c>
    </row>
    <row r="44" spans="8:8">
      <c r="H44" s="93" t="s">
        <v>63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Gantt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</dc:creator>
  <cp:lastModifiedBy>cang our eart</cp:lastModifiedBy>
  <dcterms:created xsi:type="dcterms:W3CDTF">2021-09-04T08:30:00Z</dcterms:created>
  <dcterms:modified xsi:type="dcterms:W3CDTF">2022-01-06T09:48:05Z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0D7C498CF24F44ECA2122244B5407EAB</vt:lpwstr>
  </property>
  <property fmtid="{D5CDD505-2E9C-101B-9397-08002B2CF9AE}" pid="3" name="KSOProductBuildVer">
    <vt:lpwstr>2052-11.1.0.11115</vt:lpwstr>
  </property>
</Properties>
</file>