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\Documents\系统开发采购\"/>
    </mc:Choice>
  </mc:AlternateContent>
  <bookViews>
    <workbookView xWindow="0" yWindow="0" windowWidth="20490" windowHeight="7530" activeTab="3"/>
  </bookViews>
  <sheets>
    <sheet name="资料清单" sheetId="1" r:id="rId1"/>
    <sheet name="财务报表" sheetId="2" r:id="rId2"/>
    <sheet name="结构分析" sheetId="3" r:id="rId3"/>
    <sheet name="财务指标" sheetId="4" r:id="rId4"/>
  </sheets>
  <externalReferences>
    <externalReference r:id="rId5"/>
  </externalReferences>
  <definedNames>
    <definedName name="财务费用">财务报表!$C$13:$F$13</definedName>
    <definedName name="存货">'[1]04-财务报表 '!$C$37:$F$37</definedName>
    <definedName name="递延所得税资产">'[1]04-财务报表 '!$C$60:$F$60</definedName>
    <definedName name="二、营业利润">'[1]04-财务报表 '!$C$18:$F$18</definedName>
    <definedName name="负债合计">'[1]04-财务报表 '!$C$89:$F$89</definedName>
    <definedName name="固定资产净值">'[1]04-财务报表 '!$C$49:$F$49</definedName>
    <definedName name="管理费用">财务报表!$C$12:$F$12</definedName>
    <definedName name="货币资金">'[1]04-财务报表 '!$C$29:$F$29</definedName>
    <definedName name="加_公允价值变动收益">财务报表!$C$15:$F$15</definedName>
    <definedName name="减_营业成本">'[1]04-财务报表 '!$C$8:$F$8</definedName>
    <definedName name="交易性金融资产">'[1]04-财务报表 '!$C$30:$F$30</definedName>
    <definedName name="经营活动产生的现金流量净额">'[1]04-财务报表 '!$C$111:$F$111</definedName>
    <definedName name="流动负债合计">'[1]04-财务报表 '!$C$79:$F$79</definedName>
    <definedName name="流动资产合计">'[1]04-财务报表 '!$C$40:$F$40</definedName>
    <definedName name="其他流动资产">'[1]04-财务报表 '!$C$39:$F$39</definedName>
    <definedName name="三、利润总额">'[1]04-财务报表 '!$C$22:$F$22</definedName>
    <definedName name="四、净利润">'[1]04-财务报表 '!$C$24:$F$24</definedName>
    <definedName name="所有者权益_或股东权益_合计">'[1]04-财务报表 '!$C$97:$F$97</definedName>
    <definedName name="投资收益">财务报表!$C$16:$F$16</definedName>
    <definedName name="无形资产">'[1]04-财务报表 '!$C$55:$F$55</definedName>
    <definedName name="销售费用">财务报表!$C$11:$F$11</definedName>
    <definedName name="一、营业收入">'[1]04-财务报表 '!$C$7:$F$7</definedName>
    <definedName name="一年内到期的非流动资产">'[1]04-财务报表 '!$C$38:$F$38</definedName>
    <definedName name="应收票据">'[1]04-财务报表 '!$C$31:$F$31</definedName>
    <definedName name="应收账款">'[1]04-财务报表 '!$C$32:$F$32</definedName>
    <definedName name="预付账款">'[1]04-财务报表 '!$C$33:$F$33</definedName>
    <definedName name="主营业务利润">财务报表!$C$10:$F$10</definedName>
    <definedName name="资产减值损失">财务报表!$C$14:$F$14</definedName>
    <definedName name="资产总计">'[1]04-财务报表 '!$C$63:$F$63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4" l="1"/>
  <c r="C39" i="4" s="1"/>
  <c r="D3" i="4"/>
  <c r="D48" i="4" s="1"/>
  <c r="F58" i="4"/>
  <c r="E58" i="4"/>
  <c r="D58" i="4"/>
  <c r="F57" i="4"/>
  <c r="E57" i="4"/>
  <c r="D57" i="4"/>
  <c r="F56" i="4"/>
  <c r="E56" i="4"/>
  <c r="D56" i="4"/>
  <c r="F55" i="4"/>
  <c r="E55" i="4"/>
  <c r="D55" i="4"/>
  <c r="F52" i="4"/>
  <c r="E52" i="4"/>
  <c r="D52" i="4"/>
  <c r="C52" i="4"/>
  <c r="F51" i="4"/>
  <c r="E51" i="4"/>
  <c r="D51" i="4"/>
  <c r="C51" i="4"/>
  <c r="F50" i="4"/>
  <c r="E50" i="4"/>
  <c r="D50" i="4"/>
  <c r="C50" i="4"/>
  <c r="F49" i="4"/>
  <c r="E49" i="4"/>
  <c r="D49" i="4"/>
  <c r="C49" i="4"/>
  <c r="F34" i="4"/>
  <c r="F43" i="4" s="1"/>
  <c r="E34" i="4"/>
  <c r="E43" i="4" s="1"/>
  <c r="D34" i="4"/>
  <c r="D43" i="4" s="1"/>
  <c r="C34" i="4"/>
  <c r="C43" i="4" s="1"/>
  <c r="F33" i="4"/>
  <c r="F42" i="4" s="1"/>
  <c r="E33" i="4"/>
  <c r="E42" i="4" s="1"/>
  <c r="D33" i="4"/>
  <c r="D42" i="4" s="1"/>
  <c r="C33" i="4"/>
  <c r="C42" i="4" s="1"/>
  <c r="F32" i="4"/>
  <c r="F41" i="4" s="1"/>
  <c r="E32" i="4"/>
  <c r="E41" i="4" s="1"/>
  <c r="D32" i="4"/>
  <c r="D41" i="4" s="1"/>
  <c r="C32" i="4"/>
  <c r="C41" i="4" s="1"/>
  <c r="F31" i="4"/>
  <c r="F40" i="4" s="1"/>
  <c r="E31" i="4"/>
  <c r="E40" i="4" s="1"/>
  <c r="D31" i="4"/>
  <c r="D40" i="4" s="1"/>
  <c r="C31" i="4"/>
  <c r="C40" i="4" s="1"/>
  <c r="F30" i="4"/>
  <c r="F39" i="4" s="1"/>
  <c r="E30" i="4"/>
  <c r="E39" i="4" s="1"/>
  <c r="D30" i="4"/>
  <c r="D39" i="4" s="1"/>
  <c r="F26" i="4"/>
  <c r="E26" i="4"/>
  <c r="D26" i="4"/>
  <c r="C26" i="4"/>
  <c r="F25" i="4"/>
  <c r="E25" i="4"/>
  <c r="D25" i="4"/>
  <c r="C25" i="4"/>
  <c r="F24" i="4"/>
  <c r="E24" i="4"/>
  <c r="D24" i="4"/>
  <c r="C24" i="4"/>
  <c r="F23" i="4"/>
  <c r="E23" i="4"/>
  <c r="D23" i="4"/>
  <c r="C23" i="4"/>
  <c r="F18" i="4"/>
  <c r="E18" i="4"/>
  <c r="D18" i="4"/>
  <c r="C18" i="4"/>
  <c r="F17" i="4"/>
  <c r="E17" i="4"/>
  <c r="D17" i="4"/>
  <c r="C17" i="4"/>
  <c r="F16" i="4"/>
  <c r="E16" i="4"/>
  <c r="D16" i="4"/>
  <c r="C16" i="4"/>
  <c r="F15" i="4"/>
  <c r="E15" i="4"/>
  <c r="D15" i="4"/>
  <c r="C15" i="4"/>
  <c r="F14" i="4"/>
  <c r="E14" i="4"/>
  <c r="D14" i="4"/>
  <c r="C14" i="4"/>
  <c r="F10" i="4"/>
  <c r="E10" i="4"/>
  <c r="D10" i="4"/>
  <c r="C10" i="4"/>
  <c r="F9" i="4"/>
  <c r="E9" i="4"/>
  <c r="D9" i="4"/>
  <c r="C9" i="4"/>
  <c r="F8" i="4"/>
  <c r="E8" i="4"/>
  <c r="D8" i="4"/>
  <c r="C8" i="4"/>
  <c r="F7" i="4"/>
  <c r="E7" i="4"/>
  <c r="D7" i="4"/>
  <c r="C7" i="4"/>
  <c r="F6" i="4"/>
  <c r="E6" i="4"/>
  <c r="D6" i="4"/>
  <c r="C6" i="4"/>
  <c r="F5" i="4"/>
  <c r="E5" i="4"/>
  <c r="D5" i="4"/>
  <c r="C5" i="4"/>
  <c r="F3" i="4"/>
  <c r="F48" i="4" s="1"/>
  <c r="E3" i="4"/>
  <c r="E48" i="4" s="1"/>
  <c r="C48" i="4"/>
  <c r="B2" i="4"/>
  <c r="F97" i="3"/>
  <c r="E97" i="3"/>
  <c r="D97" i="3"/>
  <c r="C97" i="3"/>
  <c r="F96" i="3"/>
  <c r="E96" i="3"/>
  <c r="D96" i="3"/>
  <c r="C96" i="3"/>
  <c r="F95" i="3"/>
  <c r="E95" i="3"/>
  <c r="D95" i="3"/>
  <c r="C95" i="3"/>
  <c r="F94" i="3"/>
  <c r="E94" i="3"/>
  <c r="D94" i="3"/>
  <c r="C94" i="3"/>
  <c r="F93" i="3"/>
  <c r="E93" i="3"/>
  <c r="D93" i="3"/>
  <c r="C93" i="3"/>
  <c r="F92" i="3"/>
  <c r="E92" i="3"/>
  <c r="D92" i="3"/>
  <c r="C92" i="3"/>
  <c r="F91" i="3"/>
  <c r="E91" i="3"/>
  <c r="D91" i="3"/>
  <c r="C91" i="3"/>
  <c r="F89" i="3"/>
  <c r="E89" i="3"/>
  <c r="D89" i="3"/>
  <c r="C89" i="3"/>
  <c r="F88" i="3"/>
  <c r="E88" i="3"/>
  <c r="D88" i="3"/>
  <c r="C88" i="3"/>
  <c r="F87" i="3"/>
  <c r="E87" i="3"/>
  <c r="D87" i="3"/>
  <c r="C87" i="3"/>
  <c r="F86" i="3"/>
  <c r="E86" i="3"/>
  <c r="D86" i="3"/>
  <c r="C86" i="3"/>
  <c r="F85" i="3"/>
  <c r="E85" i="3"/>
  <c r="D85" i="3"/>
  <c r="C85" i="3"/>
  <c r="F84" i="3"/>
  <c r="E84" i="3"/>
  <c r="D84" i="3"/>
  <c r="C84" i="3"/>
  <c r="F83" i="3"/>
  <c r="E83" i="3"/>
  <c r="D83" i="3"/>
  <c r="C83" i="3"/>
  <c r="F82" i="3"/>
  <c r="E82" i="3"/>
  <c r="D82" i="3"/>
  <c r="C82" i="3"/>
  <c r="F81" i="3"/>
  <c r="E81" i="3"/>
  <c r="D81" i="3"/>
  <c r="C81" i="3"/>
  <c r="F79" i="3"/>
  <c r="E79" i="3"/>
  <c r="D79" i="3"/>
  <c r="C79" i="3"/>
  <c r="F78" i="3"/>
  <c r="E78" i="3"/>
  <c r="D78" i="3"/>
  <c r="C78" i="3"/>
  <c r="F77" i="3"/>
  <c r="E77" i="3"/>
  <c r="D77" i="3"/>
  <c r="C77" i="3"/>
  <c r="F76" i="3"/>
  <c r="E76" i="3"/>
  <c r="D76" i="3"/>
  <c r="C76" i="3"/>
  <c r="F75" i="3"/>
  <c r="E75" i="3"/>
  <c r="D75" i="3"/>
  <c r="C75" i="3"/>
  <c r="F74" i="3"/>
  <c r="E74" i="3"/>
  <c r="D74" i="3"/>
  <c r="C74" i="3"/>
  <c r="F73" i="3"/>
  <c r="E73" i="3"/>
  <c r="D73" i="3"/>
  <c r="C73" i="3"/>
  <c r="F72" i="3"/>
  <c r="E72" i="3"/>
  <c r="D72" i="3"/>
  <c r="C72" i="3"/>
  <c r="F71" i="3"/>
  <c r="E71" i="3"/>
  <c r="D71" i="3"/>
  <c r="C71" i="3"/>
  <c r="F70" i="3"/>
  <c r="E70" i="3"/>
  <c r="D70" i="3"/>
  <c r="C70" i="3"/>
  <c r="F69" i="3"/>
  <c r="E69" i="3"/>
  <c r="D69" i="3"/>
  <c r="C69" i="3"/>
  <c r="F68" i="3"/>
  <c r="E68" i="3"/>
  <c r="D68" i="3"/>
  <c r="C68" i="3"/>
  <c r="F67" i="3"/>
  <c r="E67" i="3"/>
  <c r="D67" i="3"/>
  <c r="C67" i="3"/>
  <c r="F66" i="3"/>
  <c r="E66" i="3"/>
  <c r="D66" i="3"/>
  <c r="C66" i="3"/>
  <c r="F65" i="3"/>
  <c r="E65" i="3"/>
  <c r="D65" i="3"/>
  <c r="C65" i="3"/>
  <c r="F63" i="3"/>
  <c r="E63" i="3"/>
  <c r="D63" i="3"/>
  <c r="C63" i="3"/>
  <c r="F62" i="3"/>
  <c r="E62" i="3"/>
  <c r="D62" i="3"/>
  <c r="C62" i="3"/>
  <c r="F61" i="3"/>
  <c r="E61" i="3"/>
  <c r="D61" i="3"/>
  <c r="C61" i="3"/>
  <c r="F60" i="3"/>
  <c r="E60" i="3"/>
  <c r="D60" i="3"/>
  <c r="C60" i="3"/>
  <c r="F59" i="3"/>
  <c r="E59" i="3"/>
  <c r="D59" i="3"/>
  <c r="C59" i="3"/>
  <c r="F58" i="3"/>
  <c r="E58" i="3"/>
  <c r="D58" i="3"/>
  <c r="C58" i="3"/>
  <c r="F57" i="3"/>
  <c r="E57" i="3"/>
  <c r="D57" i="3"/>
  <c r="C57" i="3"/>
  <c r="F56" i="3"/>
  <c r="E56" i="3"/>
  <c r="D56" i="3"/>
  <c r="C56" i="3"/>
  <c r="F55" i="3"/>
  <c r="E55" i="3"/>
  <c r="D55" i="3"/>
  <c r="C55" i="3"/>
  <c r="F54" i="3"/>
  <c r="E54" i="3"/>
  <c r="D54" i="3"/>
  <c r="C54" i="3"/>
  <c r="F53" i="3"/>
  <c r="E53" i="3"/>
  <c r="D53" i="3"/>
  <c r="C53" i="3"/>
  <c r="F52" i="3"/>
  <c r="E52" i="3"/>
  <c r="D52" i="3"/>
  <c r="C52" i="3"/>
  <c r="F51" i="3"/>
  <c r="E51" i="3"/>
  <c r="D51" i="3"/>
  <c r="C51" i="3"/>
  <c r="F50" i="3"/>
  <c r="E50" i="3"/>
  <c r="D50" i="3"/>
  <c r="C50" i="3"/>
  <c r="F49" i="3"/>
  <c r="E49" i="3"/>
  <c r="D49" i="3"/>
  <c r="C49" i="3"/>
  <c r="F48" i="3"/>
  <c r="E48" i="3"/>
  <c r="D48" i="3"/>
  <c r="C48" i="3"/>
  <c r="F47" i="3"/>
  <c r="E47" i="3"/>
  <c r="D47" i="3"/>
  <c r="C47" i="3"/>
  <c r="F46" i="3"/>
  <c r="E46" i="3"/>
  <c r="D46" i="3"/>
  <c r="C46" i="3"/>
  <c r="F45" i="3"/>
  <c r="E45" i="3"/>
  <c r="D45" i="3"/>
  <c r="C45" i="3"/>
  <c r="F44" i="3"/>
  <c r="E44" i="3"/>
  <c r="D44" i="3"/>
  <c r="C44" i="3"/>
  <c r="F43" i="3"/>
  <c r="E43" i="3"/>
  <c r="D43" i="3"/>
  <c r="C43" i="3"/>
  <c r="F42" i="3"/>
  <c r="E42" i="3"/>
  <c r="D42" i="3"/>
  <c r="C42" i="3"/>
  <c r="F40" i="3"/>
  <c r="E40" i="3"/>
  <c r="D40" i="3"/>
  <c r="C40" i="3"/>
  <c r="F39" i="3"/>
  <c r="E39" i="3"/>
  <c r="D39" i="3"/>
  <c r="C39" i="3"/>
  <c r="F38" i="3"/>
  <c r="E38" i="3"/>
  <c r="D38" i="3"/>
  <c r="C38" i="3"/>
  <c r="F37" i="3"/>
  <c r="E37" i="3"/>
  <c r="D37" i="3"/>
  <c r="C37" i="3"/>
  <c r="F36" i="3"/>
  <c r="E36" i="3"/>
  <c r="D36" i="3"/>
  <c r="C36" i="3"/>
  <c r="F35" i="3"/>
  <c r="E35" i="3"/>
  <c r="D35" i="3"/>
  <c r="C35" i="3"/>
  <c r="F34" i="3"/>
  <c r="E34" i="3"/>
  <c r="D34" i="3"/>
  <c r="C34" i="3"/>
  <c r="F33" i="3"/>
  <c r="E33" i="3"/>
  <c r="D33" i="3"/>
  <c r="C33" i="3"/>
  <c r="F32" i="3"/>
  <c r="E32" i="3"/>
  <c r="D32" i="3"/>
  <c r="C32" i="3"/>
  <c r="F31" i="3"/>
  <c r="E31" i="3"/>
  <c r="D31" i="3"/>
  <c r="C31" i="3"/>
  <c r="F30" i="3"/>
  <c r="E30" i="3"/>
  <c r="D30" i="3"/>
  <c r="C30" i="3"/>
  <c r="F29" i="3"/>
  <c r="E29" i="3"/>
  <c r="D29" i="3"/>
  <c r="C29" i="3"/>
  <c r="F25" i="3"/>
  <c r="E25" i="3"/>
  <c r="D25" i="3"/>
  <c r="C25" i="3"/>
  <c r="F24" i="3"/>
  <c r="E24" i="3"/>
  <c r="D24" i="3"/>
  <c r="C24" i="3"/>
  <c r="F23" i="3"/>
  <c r="E23" i="3"/>
  <c r="D23" i="3"/>
  <c r="C23" i="3"/>
  <c r="F22" i="3"/>
  <c r="E22" i="3"/>
  <c r="D22" i="3"/>
  <c r="C22" i="3"/>
  <c r="F21" i="3"/>
  <c r="E21" i="3"/>
  <c r="D21" i="3"/>
  <c r="C21" i="3"/>
  <c r="F20" i="3"/>
  <c r="E20" i="3"/>
  <c r="D20" i="3"/>
  <c r="C20" i="3"/>
  <c r="F19" i="3"/>
  <c r="E19" i="3"/>
  <c r="D19" i="3"/>
  <c r="C19" i="3"/>
  <c r="F18" i="3"/>
  <c r="E18" i="3"/>
  <c r="D18" i="3"/>
  <c r="C18" i="3"/>
  <c r="F17" i="3"/>
  <c r="E17" i="3"/>
  <c r="D17" i="3"/>
  <c r="C17" i="3"/>
  <c r="F16" i="3"/>
  <c r="E16" i="3"/>
  <c r="D16" i="3"/>
  <c r="C16" i="3"/>
  <c r="F15" i="3"/>
  <c r="E15" i="3"/>
  <c r="D15" i="3"/>
  <c r="C15" i="3"/>
  <c r="F14" i="3"/>
  <c r="E14" i="3"/>
  <c r="D14" i="3"/>
  <c r="C14" i="3"/>
  <c r="F13" i="3"/>
  <c r="E13" i="3"/>
  <c r="D13" i="3"/>
  <c r="C13" i="3"/>
  <c r="F12" i="3"/>
  <c r="E12" i="3"/>
  <c r="D12" i="3"/>
  <c r="C12" i="3"/>
  <c r="F11" i="3"/>
  <c r="E11" i="3"/>
  <c r="D11" i="3"/>
  <c r="C11" i="3"/>
  <c r="F10" i="3"/>
  <c r="E10" i="3"/>
  <c r="D10" i="3"/>
  <c r="C10" i="3"/>
  <c r="F9" i="3"/>
  <c r="E9" i="3"/>
  <c r="D9" i="3"/>
  <c r="C9" i="3"/>
  <c r="F8" i="3"/>
  <c r="E8" i="3"/>
  <c r="D8" i="3"/>
  <c r="C8" i="3"/>
  <c r="F7" i="3"/>
  <c r="E7" i="3"/>
  <c r="D7" i="3"/>
  <c r="C7" i="3"/>
  <c r="F6" i="3"/>
  <c r="F27" i="3" s="1"/>
  <c r="E6" i="3"/>
  <c r="E27" i="3" s="1"/>
  <c r="D6" i="3"/>
  <c r="D27" i="3" s="1"/>
  <c r="C6" i="3"/>
  <c r="C27" i="3" s="1"/>
  <c r="B2" i="3"/>
  <c r="F174" i="2"/>
  <c r="E174" i="2"/>
  <c r="D174" i="2"/>
  <c r="C174" i="2"/>
  <c r="P173" i="2"/>
  <c r="L173" i="2"/>
  <c r="H173" i="2"/>
  <c r="D173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P158" i="2"/>
  <c r="L158" i="2"/>
  <c r="H158" i="2"/>
  <c r="D158" i="2"/>
  <c r="S153" i="2"/>
  <c r="S158" i="2" s="1"/>
  <c r="R153" i="2"/>
  <c r="R158" i="2" s="1"/>
  <c r="Q153" i="2"/>
  <c r="Q158" i="2" s="1"/>
  <c r="P153" i="2"/>
  <c r="O153" i="2"/>
  <c r="O158" i="2" s="1"/>
  <c r="N153" i="2"/>
  <c r="N158" i="2" s="1"/>
  <c r="M153" i="2"/>
  <c r="M158" i="2" s="1"/>
  <c r="L153" i="2"/>
  <c r="K153" i="2"/>
  <c r="K158" i="2" s="1"/>
  <c r="J153" i="2"/>
  <c r="J158" i="2" s="1"/>
  <c r="I153" i="2"/>
  <c r="I158" i="2" s="1"/>
  <c r="H153" i="2"/>
  <c r="G153" i="2"/>
  <c r="G158" i="2" s="1"/>
  <c r="F153" i="2"/>
  <c r="F158" i="2" s="1"/>
  <c r="E153" i="2"/>
  <c r="E158" i="2" s="1"/>
  <c r="D153" i="2"/>
  <c r="C153" i="2"/>
  <c r="C158" i="2" s="1"/>
  <c r="S150" i="2"/>
  <c r="S173" i="2" s="1"/>
  <c r="R150" i="2"/>
  <c r="R173" i="2" s="1"/>
  <c r="Q150" i="2"/>
  <c r="Q173" i="2" s="1"/>
  <c r="P150" i="2"/>
  <c r="O150" i="2"/>
  <c r="O173" i="2" s="1"/>
  <c r="N150" i="2"/>
  <c r="N173" i="2" s="1"/>
  <c r="M150" i="2"/>
  <c r="M173" i="2" s="1"/>
  <c r="L150" i="2"/>
  <c r="K150" i="2"/>
  <c r="K173" i="2" s="1"/>
  <c r="J150" i="2"/>
  <c r="J173" i="2" s="1"/>
  <c r="I150" i="2"/>
  <c r="I173" i="2" s="1"/>
  <c r="H150" i="2"/>
  <c r="G150" i="2"/>
  <c r="G173" i="2" s="1"/>
  <c r="F150" i="2"/>
  <c r="F173" i="2" s="1"/>
  <c r="E150" i="2"/>
  <c r="E173" i="2" s="1"/>
  <c r="D150" i="2"/>
  <c r="C150" i="2"/>
  <c r="C173" i="2" s="1"/>
  <c r="F133" i="2"/>
  <c r="E133" i="2"/>
  <c r="D133" i="2"/>
  <c r="C133" i="2"/>
  <c r="F129" i="2"/>
  <c r="F134" i="2" s="1"/>
  <c r="E129" i="2"/>
  <c r="E134" i="2" s="1"/>
  <c r="D129" i="2"/>
  <c r="D134" i="2" s="1"/>
  <c r="C129" i="2"/>
  <c r="C134" i="2" s="1"/>
  <c r="F123" i="2"/>
  <c r="E123" i="2"/>
  <c r="D123" i="2"/>
  <c r="C123" i="2"/>
  <c r="F118" i="2"/>
  <c r="F124" i="2" s="1"/>
  <c r="E118" i="2"/>
  <c r="E124" i="2" s="1"/>
  <c r="D118" i="2"/>
  <c r="D124" i="2" s="1"/>
  <c r="C118" i="2"/>
  <c r="C124" i="2" s="1"/>
  <c r="F110" i="2"/>
  <c r="E110" i="2"/>
  <c r="D110" i="2"/>
  <c r="C110" i="2"/>
  <c r="F105" i="2"/>
  <c r="F111" i="2" s="1"/>
  <c r="F136" i="2" s="1"/>
  <c r="F138" i="2" s="1"/>
  <c r="E105" i="2"/>
  <c r="E111" i="2" s="1"/>
  <c r="E136" i="2" s="1"/>
  <c r="E138" i="2" s="1"/>
  <c r="D105" i="2"/>
  <c r="D111" i="2" s="1"/>
  <c r="D136" i="2" s="1"/>
  <c r="D138" i="2" s="1"/>
  <c r="C105" i="2"/>
  <c r="C111" i="2" s="1"/>
  <c r="C136" i="2" s="1"/>
  <c r="C138" i="2" s="1"/>
  <c r="F100" i="2"/>
  <c r="E100" i="2"/>
  <c r="D100" i="2"/>
  <c r="C100" i="2"/>
  <c r="F97" i="2"/>
  <c r="E97" i="2"/>
  <c r="D97" i="2"/>
  <c r="C97" i="2"/>
  <c r="F88" i="2"/>
  <c r="E88" i="2"/>
  <c r="D88" i="2"/>
  <c r="C88" i="2"/>
  <c r="F79" i="2"/>
  <c r="F89" i="2" s="1"/>
  <c r="F98" i="2" s="1"/>
  <c r="E79" i="2"/>
  <c r="E89" i="2" s="1"/>
  <c r="E98" i="2" s="1"/>
  <c r="D79" i="2"/>
  <c r="D89" i="2" s="1"/>
  <c r="D98" i="2" s="1"/>
  <c r="C79" i="2"/>
  <c r="C89" i="2" s="1"/>
  <c r="C98" i="2" s="1"/>
  <c r="F62" i="2"/>
  <c r="E62" i="2"/>
  <c r="D62" i="2"/>
  <c r="C62" i="2"/>
  <c r="F40" i="2"/>
  <c r="F63" i="2" s="1"/>
  <c r="E40" i="2"/>
  <c r="E63" i="2" s="1"/>
  <c r="D40" i="2"/>
  <c r="D63" i="2" s="1"/>
  <c r="C40" i="2"/>
  <c r="C63" i="2" s="1"/>
  <c r="E27" i="2"/>
  <c r="D27" i="2"/>
  <c r="C27" i="2"/>
  <c r="F10" i="2"/>
  <c r="F18" i="2" s="1"/>
  <c r="F22" i="2" s="1"/>
  <c r="F24" i="2" s="1"/>
  <c r="E10" i="2"/>
  <c r="E18" i="2" s="1"/>
  <c r="E22" i="2" s="1"/>
  <c r="E24" i="2" s="1"/>
  <c r="D10" i="2"/>
  <c r="D18" i="2" s="1"/>
  <c r="D22" i="2" s="1"/>
  <c r="D24" i="2" s="1"/>
  <c r="C10" i="2"/>
  <c r="C18" i="2" s="1"/>
  <c r="C22" i="2" s="1"/>
  <c r="C24" i="2" s="1"/>
  <c r="F6" i="2"/>
  <c r="F27" i="2" s="1"/>
  <c r="E6" i="2"/>
  <c r="D6" i="2"/>
  <c r="C6" i="2"/>
  <c r="B2" i="2"/>
  <c r="C4" i="4" l="1"/>
  <c r="C12" i="4"/>
  <c r="D4" i="4"/>
  <c r="D12" i="4"/>
  <c r="D28" i="4"/>
  <c r="E4" i="4"/>
  <c r="E12" i="4"/>
  <c r="E28" i="4"/>
  <c r="C28" i="4"/>
  <c r="F4" i="4"/>
  <c r="F12" i="4"/>
  <c r="F28" i="4"/>
</calcChain>
</file>

<file path=xl/sharedStrings.xml><?xml version="1.0" encoding="utf-8"?>
<sst xmlns="http://schemas.openxmlformats.org/spreadsheetml/2006/main" count="498" uniqueCount="329">
  <si>
    <t>序号</t>
  </si>
  <si>
    <t>资料</t>
  </si>
  <si>
    <t>说明</t>
  </si>
  <si>
    <t>类型</t>
    <phoneticPr fontId="4" type="noConversion"/>
  </si>
  <si>
    <t>是否收到</t>
    <phoneticPr fontId="4" type="noConversion"/>
  </si>
  <si>
    <t>客户资料</t>
    <phoneticPr fontId="4" type="noConversion"/>
  </si>
  <si>
    <t>（一）基础资质文件</t>
  </si>
  <si>
    <t>企业基本情况介绍</t>
    <phoneticPr fontId="4" type="noConversion"/>
  </si>
  <si>
    <t>包括历史沿革（企业成立、结构变更、股本变化、管理层变动、业务转型等重大事项及相应阶段收入规模），股东情况，关联企业介绍，主营业务，经营业绩，主要客户等，word或PPT，电子版或打印件</t>
    <phoneticPr fontId="4" type="noConversion"/>
  </si>
  <si>
    <t>必须</t>
    <phoneticPr fontId="4" type="noConversion"/>
  </si>
  <si>
    <t>营业执照正副本</t>
    <phoneticPr fontId="4" type="noConversion"/>
  </si>
  <si>
    <t>经年检有效，复印件</t>
  </si>
  <si>
    <t>银行开户许可证</t>
    <phoneticPr fontId="4" type="noConversion"/>
  </si>
  <si>
    <t>复印件</t>
  </si>
  <si>
    <t>验资报告</t>
    <phoneticPr fontId="4" type="noConversion"/>
  </si>
  <si>
    <t>历次报告，复印件</t>
  </si>
  <si>
    <t>或有</t>
    <phoneticPr fontId="4" type="noConversion"/>
  </si>
  <si>
    <t>机构信用代码证</t>
    <phoneticPr fontId="4" type="noConversion"/>
  </si>
  <si>
    <t>公司章程</t>
    <phoneticPr fontId="4" type="noConversion"/>
  </si>
  <si>
    <t>企业实际控制人、法人及主要高管人员身份证</t>
    <phoneticPr fontId="4" type="noConversion"/>
  </si>
  <si>
    <t>主要高管至少包含财务负责人，身份证需正反面复印</t>
  </si>
  <si>
    <t>企业法人及主要高管人员简历</t>
    <phoneticPr fontId="4" type="noConversion"/>
  </si>
  <si>
    <t>包括基本信息、教育信息、工作履历等，打印件</t>
  </si>
  <si>
    <t>经营场所合法使用证明</t>
    <phoneticPr fontId="4" type="noConversion"/>
  </si>
  <si>
    <t>例如房产证 、土地租赁/流转合同/土地证</t>
    <phoneticPr fontId="4" type="noConversion"/>
  </si>
  <si>
    <t>其他各类合格、有效的相关法律批准文件</t>
    <phoneticPr fontId="4" type="noConversion"/>
  </si>
  <si>
    <t>防疫合格证或相关生产经营许可证</t>
    <phoneticPr fontId="4" type="noConversion"/>
  </si>
  <si>
    <t>（二）财务资料</t>
  </si>
  <si>
    <t>近三年及最近一期的财务报表</t>
  </si>
  <si>
    <t>如经审计须提供审计报告，复印件；如为未经审计报告，须提供资产、负债占比超过5%的科目明细</t>
    <phoneticPr fontId="4" type="noConversion"/>
  </si>
  <si>
    <t>公司基本账户及主要结算账户最近一年的银行对账单</t>
    <phoneticPr fontId="4" type="noConversion"/>
  </si>
  <si>
    <t>企业征信报告</t>
  </si>
  <si>
    <t>由企业自行联系银行打印，原件</t>
  </si>
  <si>
    <t>企业实际控制人、主要股东征信报告</t>
    <phoneticPr fontId="4" type="noConversion"/>
  </si>
  <si>
    <t>近三年税务申报表</t>
  </si>
  <si>
    <t>最近一期纳税证明</t>
  </si>
  <si>
    <t>现有借款合同、融资租赁合同及担保合同</t>
    <phoneticPr fontId="4" type="noConversion"/>
  </si>
  <si>
    <t>如有，并正执行，复印件</t>
  </si>
  <si>
    <t>未来三年现金流量预测及营运计划</t>
    <phoneticPr fontId="4" type="noConversion"/>
  </si>
  <si>
    <t>由企业编制，如已有，提供复印件</t>
  </si>
  <si>
    <t>（三）经营资料</t>
  </si>
  <si>
    <t>上一年度及今年产品销售分类统计数据</t>
    <phoneticPr fontId="4" type="noConversion"/>
  </si>
  <si>
    <t>包括产品品种、产能、产量及销售量、单价、销售收入、占营业收入比重、利润比重等信息</t>
    <phoneticPr fontId="4" type="noConversion"/>
  </si>
  <si>
    <t>上一年度及今年前五大客户销售统计数据</t>
    <phoneticPr fontId="4" type="noConversion"/>
  </si>
  <si>
    <t>包括客户名称、主要产品、年业务量、结算方式、账期等信息</t>
  </si>
  <si>
    <t>固定资产清单或台帐，本次租赁物件清单</t>
    <phoneticPr fontId="4" type="noConversion"/>
  </si>
  <si>
    <t>主要包括自有及租赁房产、在建工程、核心生产设备明细情况</t>
  </si>
  <si>
    <t>（四）产品资料</t>
    <phoneticPr fontId="4" type="noConversion"/>
  </si>
  <si>
    <t>应收账款标的</t>
    <phoneticPr fontId="4" type="noConversion"/>
  </si>
  <si>
    <t>复印件，包括对应的销售合同、订单、发货单和发票</t>
    <phoneticPr fontId="4" type="noConversion"/>
  </si>
  <si>
    <t>保理</t>
    <phoneticPr fontId="4" type="noConversion"/>
  </si>
  <si>
    <t>租赁资产</t>
    <phoneticPr fontId="4" type="noConversion"/>
  </si>
  <si>
    <t>复印件，包括设备清单，包含合同及发票/付款凭证</t>
    <phoneticPr fontId="4" type="noConversion"/>
  </si>
  <si>
    <t>融资租赁</t>
    <phoneticPr fontId="4" type="noConversion"/>
  </si>
  <si>
    <t>拟转让资产材料</t>
    <phoneticPr fontId="4" type="noConversion"/>
  </si>
  <si>
    <t>复印件，包括拟转让资产底层资产合同、放款及回款凭据、交易对手主体资格材料</t>
    <phoneticPr fontId="4" type="noConversion"/>
  </si>
  <si>
    <t>资产转让</t>
    <phoneticPr fontId="4" type="noConversion"/>
  </si>
  <si>
    <r>
      <t>=</t>
    </r>
    <r>
      <rPr>
        <sz val="9"/>
        <color theme="1"/>
        <rFont val="微软雅黑"/>
        <family val="2"/>
        <charset val="134"/>
      </rPr>
      <t>输入值</t>
    </r>
    <phoneticPr fontId="4" type="noConversion"/>
  </si>
  <si>
    <r>
      <t>=</t>
    </r>
    <r>
      <rPr>
        <sz val="9"/>
        <color theme="1"/>
        <rFont val="微软雅黑"/>
        <family val="2"/>
        <charset val="134"/>
      </rPr>
      <t>公式自动计算</t>
    </r>
    <phoneticPr fontId="4" type="noConversion"/>
  </si>
  <si>
    <r>
      <rPr>
        <b/>
        <sz val="9"/>
        <color theme="0"/>
        <rFont val="微软雅黑"/>
        <family val="2"/>
        <charset val="134"/>
      </rPr>
      <t>单位：元</t>
    </r>
    <phoneticPr fontId="4" type="noConversion"/>
  </si>
  <si>
    <t>说明</t>
    <phoneticPr fontId="4" type="noConversion"/>
  </si>
  <si>
    <t>2017-XX</t>
    <phoneticPr fontId="4" type="noConversion"/>
  </si>
  <si>
    <r>
      <rPr>
        <b/>
        <sz val="9"/>
        <color theme="0"/>
        <rFont val="微软雅黑"/>
        <family val="2"/>
        <charset val="134"/>
      </rPr>
      <t>利润表</t>
    </r>
    <phoneticPr fontId="4" type="noConversion"/>
  </si>
  <si>
    <r>
      <rPr>
        <b/>
        <sz val="9"/>
        <color theme="1"/>
        <rFont val="微软雅黑"/>
        <family val="2"/>
        <charset val="134"/>
      </rPr>
      <t>一、营业收入</t>
    </r>
    <phoneticPr fontId="4" type="noConversion"/>
  </si>
  <si>
    <r>
      <rPr>
        <sz val="9"/>
        <color theme="1"/>
        <rFont val="微软雅黑"/>
        <family val="2"/>
        <charset val="134"/>
      </rPr>
      <t>减：营业成本</t>
    </r>
    <phoneticPr fontId="4" type="noConversion"/>
  </si>
  <si>
    <r>
      <rPr>
        <sz val="9"/>
        <color theme="1"/>
        <rFont val="微软雅黑"/>
        <family val="2"/>
        <charset val="134"/>
      </rPr>
      <t>营业税金及附加</t>
    </r>
    <phoneticPr fontId="4" type="noConversion"/>
  </si>
  <si>
    <r>
      <rPr>
        <b/>
        <sz val="9"/>
        <color theme="1"/>
        <rFont val="微软雅黑"/>
        <family val="2"/>
        <charset val="134"/>
      </rPr>
      <t>主营业务利润</t>
    </r>
    <phoneticPr fontId="4" type="noConversion"/>
  </si>
  <si>
    <r>
      <rPr>
        <sz val="9"/>
        <color theme="1"/>
        <rFont val="微软雅黑"/>
        <family val="2"/>
        <charset val="134"/>
      </rPr>
      <t>销售费用</t>
    </r>
    <phoneticPr fontId="4" type="noConversion"/>
  </si>
  <si>
    <r>
      <rPr>
        <sz val="9"/>
        <color theme="1"/>
        <rFont val="微软雅黑"/>
        <family val="2"/>
        <charset val="134"/>
      </rPr>
      <t>管理费用</t>
    </r>
    <phoneticPr fontId="4" type="noConversion"/>
  </si>
  <si>
    <t xml:space="preserve"> </t>
    <phoneticPr fontId="4" type="noConversion"/>
  </si>
  <si>
    <r>
      <rPr>
        <sz val="9"/>
        <color theme="1"/>
        <rFont val="微软雅黑"/>
        <family val="2"/>
        <charset val="134"/>
      </rPr>
      <t>财务费用</t>
    </r>
    <phoneticPr fontId="4" type="noConversion"/>
  </si>
  <si>
    <r>
      <rPr>
        <sz val="9"/>
        <color theme="1"/>
        <rFont val="微软雅黑"/>
        <family val="2"/>
        <charset val="134"/>
      </rPr>
      <t>资产减值损失</t>
    </r>
    <phoneticPr fontId="4" type="noConversion"/>
  </si>
  <si>
    <r>
      <rPr>
        <sz val="9"/>
        <color theme="1"/>
        <rFont val="微软雅黑"/>
        <family val="2"/>
        <charset val="134"/>
      </rPr>
      <t>加：公允价值变动收益</t>
    </r>
    <phoneticPr fontId="4" type="noConversion"/>
  </si>
  <si>
    <r>
      <rPr>
        <sz val="9"/>
        <color theme="1"/>
        <rFont val="微软雅黑"/>
        <family val="2"/>
        <charset val="134"/>
      </rPr>
      <t>投资收益</t>
    </r>
    <phoneticPr fontId="4" type="noConversion"/>
  </si>
  <si>
    <r>
      <rPr>
        <sz val="9"/>
        <color theme="1"/>
        <rFont val="微软雅黑"/>
        <family val="2"/>
        <charset val="134"/>
      </rPr>
      <t>其中：对联营企业和合营企业的投资收益</t>
    </r>
    <phoneticPr fontId="4" type="noConversion"/>
  </si>
  <si>
    <r>
      <rPr>
        <b/>
        <sz val="9"/>
        <color theme="1"/>
        <rFont val="微软雅黑"/>
        <family val="2"/>
        <charset val="134"/>
      </rPr>
      <t>二、营业利润</t>
    </r>
    <phoneticPr fontId="4" type="noConversion"/>
  </si>
  <si>
    <r>
      <rPr>
        <sz val="9"/>
        <color theme="1"/>
        <rFont val="微软雅黑"/>
        <family val="2"/>
        <charset val="134"/>
      </rPr>
      <t>营业外收入</t>
    </r>
    <phoneticPr fontId="4" type="noConversion"/>
  </si>
  <si>
    <r>
      <rPr>
        <sz val="9"/>
        <color theme="1"/>
        <rFont val="微软雅黑"/>
        <family val="2"/>
        <charset val="134"/>
      </rPr>
      <t>营业外支出</t>
    </r>
    <phoneticPr fontId="4" type="noConversion"/>
  </si>
  <si>
    <r>
      <rPr>
        <sz val="9"/>
        <color theme="1"/>
        <rFont val="微软雅黑"/>
        <family val="2"/>
        <charset val="134"/>
      </rPr>
      <t>其中：非流动资产处置损失</t>
    </r>
    <phoneticPr fontId="4" type="noConversion"/>
  </si>
  <si>
    <r>
      <rPr>
        <b/>
        <sz val="9"/>
        <color theme="1"/>
        <rFont val="微软雅黑"/>
        <family val="2"/>
        <charset val="134"/>
      </rPr>
      <t>三、利润总额</t>
    </r>
    <phoneticPr fontId="4" type="noConversion"/>
  </si>
  <si>
    <r>
      <rPr>
        <sz val="9"/>
        <color theme="1"/>
        <rFont val="微软雅黑"/>
        <family val="2"/>
        <charset val="134"/>
      </rPr>
      <t>减：所得税费用</t>
    </r>
    <phoneticPr fontId="4" type="noConversion"/>
  </si>
  <si>
    <r>
      <rPr>
        <b/>
        <sz val="9"/>
        <color theme="1"/>
        <rFont val="微软雅黑"/>
        <family val="2"/>
        <charset val="134"/>
      </rPr>
      <t>四、净利润</t>
    </r>
    <phoneticPr fontId="4" type="noConversion"/>
  </si>
  <si>
    <r>
      <rPr>
        <sz val="9"/>
        <color theme="1"/>
        <rFont val="微软雅黑"/>
        <family val="2"/>
        <charset val="134"/>
      </rPr>
      <t>少数股东损益</t>
    </r>
    <phoneticPr fontId="4" type="noConversion"/>
  </si>
  <si>
    <r>
      <rPr>
        <b/>
        <sz val="9"/>
        <color theme="0"/>
        <rFont val="微软雅黑"/>
        <family val="2"/>
        <charset val="134"/>
      </rPr>
      <t>资产负债表</t>
    </r>
    <phoneticPr fontId="4" type="noConversion"/>
  </si>
  <si>
    <r>
      <rPr>
        <sz val="9"/>
        <color theme="1"/>
        <rFont val="微软雅黑"/>
        <family val="2"/>
        <charset val="134"/>
      </rPr>
      <t>流动资产：</t>
    </r>
    <phoneticPr fontId="4" type="noConversion"/>
  </si>
  <si>
    <r>
      <rPr>
        <sz val="9"/>
        <color theme="1"/>
        <rFont val="微软雅黑"/>
        <family val="2"/>
        <charset val="134"/>
      </rPr>
      <t>货币资金</t>
    </r>
    <phoneticPr fontId="4" type="noConversion"/>
  </si>
  <si>
    <r>
      <rPr>
        <sz val="9"/>
        <color theme="1"/>
        <rFont val="微软雅黑"/>
        <family val="2"/>
        <charset val="134"/>
      </rPr>
      <t>交易性金融资产</t>
    </r>
    <phoneticPr fontId="4" type="noConversion"/>
  </si>
  <si>
    <r>
      <rPr>
        <sz val="9"/>
        <color theme="1"/>
        <rFont val="微软雅黑"/>
        <family val="2"/>
        <charset val="134"/>
      </rPr>
      <t>应收票据</t>
    </r>
    <phoneticPr fontId="4" type="noConversion"/>
  </si>
  <si>
    <r>
      <rPr>
        <sz val="9"/>
        <color theme="1"/>
        <rFont val="微软雅黑"/>
        <family val="2"/>
        <charset val="134"/>
      </rPr>
      <t>应收账款</t>
    </r>
    <phoneticPr fontId="4" type="noConversion"/>
  </si>
  <si>
    <r>
      <rPr>
        <sz val="9"/>
        <color theme="1"/>
        <rFont val="微软雅黑"/>
        <family val="2"/>
        <charset val="134"/>
      </rPr>
      <t>预付账款</t>
    </r>
    <phoneticPr fontId="4" type="noConversion"/>
  </si>
  <si>
    <r>
      <rPr>
        <sz val="9"/>
        <color theme="1"/>
        <rFont val="微软雅黑"/>
        <family val="2"/>
        <charset val="134"/>
      </rPr>
      <t>应收利息</t>
    </r>
    <phoneticPr fontId="4" type="noConversion"/>
  </si>
  <si>
    <r>
      <rPr>
        <sz val="9"/>
        <color theme="1"/>
        <rFont val="微软雅黑"/>
        <family val="2"/>
        <charset val="134"/>
      </rPr>
      <t>应收股利</t>
    </r>
    <phoneticPr fontId="4" type="noConversion"/>
  </si>
  <si>
    <r>
      <rPr>
        <sz val="9"/>
        <color theme="1"/>
        <rFont val="微软雅黑"/>
        <family val="2"/>
        <charset val="134"/>
      </rPr>
      <t>其他应收款</t>
    </r>
    <phoneticPr fontId="4" type="noConversion"/>
  </si>
  <si>
    <r>
      <rPr>
        <sz val="9"/>
        <color theme="1"/>
        <rFont val="微软雅黑"/>
        <family val="2"/>
        <charset val="134"/>
      </rPr>
      <t>存货</t>
    </r>
    <phoneticPr fontId="4" type="noConversion"/>
  </si>
  <si>
    <r>
      <rPr>
        <sz val="9"/>
        <color theme="1"/>
        <rFont val="微软雅黑"/>
        <family val="2"/>
        <charset val="134"/>
      </rPr>
      <t>一年内到期的非流动资产</t>
    </r>
    <phoneticPr fontId="4" type="noConversion"/>
  </si>
  <si>
    <r>
      <rPr>
        <sz val="9"/>
        <color theme="1"/>
        <rFont val="微软雅黑"/>
        <family val="2"/>
        <charset val="134"/>
      </rPr>
      <t>其他流动资产</t>
    </r>
    <phoneticPr fontId="4" type="noConversion"/>
  </si>
  <si>
    <r>
      <rPr>
        <b/>
        <sz val="9"/>
        <rFont val="微软雅黑"/>
        <family val="2"/>
        <charset val="134"/>
      </rPr>
      <t>流动资产合计</t>
    </r>
    <phoneticPr fontId="4" type="noConversion"/>
  </si>
  <si>
    <r>
      <rPr>
        <sz val="9"/>
        <color theme="1"/>
        <rFont val="微软雅黑"/>
        <family val="2"/>
        <charset val="134"/>
      </rPr>
      <t>非流动资产：</t>
    </r>
    <phoneticPr fontId="4" type="noConversion"/>
  </si>
  <si>
    <r>
      <rPr>
        <sz val="9"/>
        <color theme="1"/>
        <rFont val="微软雅黑"/>
        <family val="2"/>
        <charset val="134"/>
      </rPr>
      <t>可供出售金融资产</t>
    </r>
    <phoneticPr fontId="4" type="noConversion"/>
  </si>
  <si>
    <r>
      <rPr>
        <sz val="9"/>
        <color theme="1"/>
        <rFont val="微软雅黑"/>
        <family val="2"/>
        <charset val="134"/>
      </rPr>
      <t>持有至到期投资</t>
    </r>
    <phoneticPr fontId="4" type="noConversion"/>
  </si>
  <si>
    <r>
      <rPr>
        <sz val="9"/>
        <color theme="1"/>
        <rFont val="微软雅黑"/>
        <family val="2"/>
        <charset val="134"/>
      </rPr>
      <t>长期应收款</t>
    </r>
    <phoneticPr fontId="4" type="noConversion"/>
  </si>
  <si>
    <r>
      <rPr>
        <sz val="9"/>
        <color theme="1"/>
        <rFont val="微软雅黑"/>
        <family val="2"/>
        <charset val="134"/>
      </rPr>
      <t>长期股权投资</t>
    </r>
    <phoneticPr fontId="4" type="noConversion"/>
  </si>
  <si>
    <r>
      <rPr>
        <sz val="9"/>
        <color theme="1"/>
        <rFont val="微软雅黑"/>
        <family val="2"/>
        <charset val="134"/>
      </rPr>
      <t>投资性房地产</t>
    </r>
    <phoneticPr fontId="4" type="noConversion"/>
  </si>
  <si>
    <t>固定资产原值</t>
    <phoneticPr fontId="4" type="noConversion"/>
  </si>
  <si>
    <t>累计折旧</t>
    <phoneticPr fontId="4" type="noConversion"/>
  </si>
  <si>
    <t>固定资产净值</t>
    <phoneticPr fontId="4" type="noConversion"/>
  </si>
  <si>
    <r>
      <rPr>
        <sz val="9"/>
        <color theme="1"/>
        <rFont val="微软雅黑"/>
        <family val="2"/>
        <charset val="134"/>
      </rPr>
      <t>在建工程</t>
    </r>
    <phoneticPr fontId="4" type="noConversion"/>
  </si>
  <si>
    <r>
      <rPr>
        <sz val="9"/>
        <color theme="1"/>
        <rFont val="微软雅黑"/>
        <family val="2"/>
        <charset val="134"/>
      </rPr>
      <t>工程物资</t>
    </r>
    <phoneticPr fontId="4" type="noConversion"/>
  </si>
  <si>
    <r>
      <rPr>
        <sz val="9"/>
        <color theme="1"/>
        <rFont val="微软雅黑"/>
        <family val="2"/>
        <charset val="134"/>
      </rPr>
      <t>固定资产清理</t>
    </r>
    <r>
      <rPr>
        <sz val="9"/>
        <color theme="1"/>
        <rFont val="Arial"/>
        <family val="2"/>
      </rPr>
      <t xml:space="preserve"> </t>
    </r>
    <phoneticPr fontId="4" type="noConversion"/>
  </si>
  <si>
    <r>
      <rPr>
        <b/>
        <sz val="9"/>
        <color theme="1"/>
        <rFont val="微软雅黑"/>
        <family val="2"/>
        <charset val="134"/>
      </rPr>
      <t>生产性生物资产</t>
    </r>
    <phoneticPr fontId="4" type="noConversion"/>
  </si>
  <si>
    <r>
      <rPr>
        <sz val="9"/>
        <color theme="1"/>
        <rFont val="微软雅黑"/>
        <family val="2"/>
        <charset val="134"/>
      </rPr>
      <t>油气资产</t>
    </r>
    <phoneticPr fontId="4" type="noConversion"/>
  </si>
  <si>
    <r>
      <rPr>
        <sz val="9"/>
        <color theme="1"/>
        <rFont val="微软雅黑"/>
        <family val="2"/>
        <charset val="134"/>
      </rPr>
      <t>无形资产</t>
    </r>
    <phoneticPr fontId="4" type="noConversion"/>
  </si>
  <si>
    <r>
      <rPr>
        <sz val="9"/>
        <color theme="1"/>
        <rFont val="微软雅黑"/>
        <family val="2"/>
        <charset val="134"/>
      </rPr>
      <t>开发支出</t>
    </r>
    <phoneticPr fontId="4" type="noConversion"/>
  </si>
  <si>
    <r>
      <rPr>
        <sz val="9"/>
        <color theme="1"/>
        <rFont val="微软雅黑"/>
        <family val="2"/>
        <charset val="134"/>
      </rPr>
      <t>商誉</t>
    </r>
    <phoneticPr fontId="4" type="noConversion"/>
  </si>
  <si>
    <r>
      <rPr>
        <sz val="9"/>
        <color theme="1"/>
        <rFont val="微软雅黑"/>
        <family val="2"/>
        <charset val="134"/>
      </rPr>
      <t>长期待摊费用</t>
    </r>
    <phoneticPr fontId="4" type="noConversion"/>
  </si>
  <si>
    <r>
      <rPr>
        <sz val="9"/>
        <color theme="1"/>
        <rFont val="微软雅黑"/>
        <family val="2"/>
        <charset val="134"/>
      </rPr>
      <t>其他长期资产</t>
    </r>
    <phoneticPr fontId="4" type="noConversion"/>
  </si>
  <si>
    <r>
      <rPr>
        <sz val="9"/>
        <color theme="1"/>
        <rFont val="微软雅黑"/>
        <family val="2"/>
        <charset val="134"/>
      </rPr>
      <t>递延所得税资产</t>
    </r>
    <phoneticPr fontId="4" type="noConversion"/>
  </si>
  <si>
    <r>
      <rPr>
        <sz val="9"/>
        <color theme="1"/>
        <rFont val="微软雅黑"/>
        <family val="2"/>
        <charset val="134"/>
      </rPr>
      <t>其他非流动资产</t>
    </r>
    <phoneticPr fontId="4" type="noConversion"/>
  </si>
  <si>
    <r>
      <rPr>
        <b/>
        <sz val="9"/>
        <rFont val="微软雅黑"/>
        <family val="2"/>
        <charset val="134"/>
      </rPr>
      <t>非流动资产合计</t>
    </r>
    <phoneticPr fontId="4" type="noConversion"/>
  </si>
  <si>
    <r>
      <rPr>
        <b/>
        <sz val="9"/>
        <color theme="1"/>
        <rFont val="微软雅黑"/>
        <family val="2"/>
        <charset val="134"/>
      </rPr>
      <t>资产总计</t>
    </r>
    <phoneticPr fontId="4" type="noConversion"/>
  </si>
  <si>
    <r>
      <rPr>
        <sz val="9"/>
        <color theme="1"/>
        <rFont val="微软雅黑"/>
        <family val="2"/>
        <charset val="134"/>
      </rPr>
      <t>流动负债：</t>
    </r>
    <phoneticPr fontId="4" type="noConversion"/>
  </si>
  <si>
    <r>
      <rPr>
        <sz val="9"/>
        <color theme="1"/>
        <rFont val="微软雅黑"/>
        <family val="2"/>
        <charset val="134"/>
      </rPr>
      <t>短期借款</t>
    </r>
    <phoneticPr fontId="4" type="noConversion"/>
  </si>
  <si>
    <r>
      <rPr>
        <sz val="9"/>
        <color theme="1"/>
        <rFont val="微软雅黑"/>
        <family val="2"/>
        <charset val="134"/>
      </rPr>
      <t>交易性金融负债</t>
    </r>
    <phoneticPr fontId="4" type="noConversion"/>
  </si>
  <si>
    <r>
      <rPr>
        <sz val="9"/>
        <color theme="1"/>
        <rFont val="微软雅黑"/>
        <family val="2"/>
        <charset val="134"/>
      </rPr>
      <t>应付票据</t>
    </r>
    <phoneticPr fontId="4" type="noConversion"/>
  </si>
  <si>
    <r>
      <rPr>
        <sz val="9"/>
        <color theme="1"/>
        <rFont val="微软雅黑"/>
        <family val="2"/>
        <charset val="134"/>
      </rPr>
      <t>应付账款</t>
    </r>
    <phoneticPr fontId="4" type="noConversion"/>
  </si>
  <si>
    <r>
      <rPr>
        <sz val="9"/>
        <color theme="1"/>
        <rFont val="微软雅黑"/>
        <family val="2"/>
        <charset val="134"/>
      </rPr>
      <t>预收账款</t>
    </r>
    <phoneticPr fontId="4" type="noConversion"/>
  </si>
  <si>
    <r>
      <rPr>
        <sz val="9"/>
        <color theme="1"/>
        <rFont val="微软雅黑"/>
        <family val="2"/>
        <charset val="134"/>
      </rPr>
      <t>应付职工薪酬</t>
    </r>
    <phoneticPr fontId="4" type="noConversion"/>
  </si>
  <si>
    <r>
      <rPr>
        <sz val="9"/>
        <color theme="1"/>
        <rFont val="微软雅黑"/>
        <family val="2"/>
        <charset val="134"/>
      </rPr>
      <t>应交税费</t>
    </r>
    <phoneticPr fontId="4" type="noConversion"/>
  </si>
  <si>
    <r>
      <rPr>
        <sz val="9"/>
        <color theme="1"/>
        <rFont val="微软雅黑"/>
        <family val="2"/>
        <charset val="134"/>
      </rPr>
      <t>应付利息</t>
    </r>
    <phoneticPr fontId="4" type="noConversion"/>
  </si>
  <si>
    <r>
      <rPr>
        <sz val="9"/>
        <color theme="1"/>
        <rFont val="微软雅黑"/>
        <family val="2"/>
        <charset val="134"/>
      </rPr>
      <t>应付股利</t>
    </r>
    <phoneticPr fontId="4" type="noConversion"/>
  </si>
  <si>
    <r>
      <rPr>
        <sz val="9"/>
        <color theme="1"/>
        <rFont val="微软雅黑"/>
        <family val="2"/>
        <charset val="134"/>
      </rPr>
      <t>其他应交款</t>
    </r>
    <phoneticPr fontId="4" type="noConversion"/>
  </si>
  <si>
    <r>
      <rPr>
        <sz val="9"/>
        <color theme="1"/>
        <rFont val="微软雅黑"/>
        <family val="2"/>
        <charset val="134"/>
      </rPr>
      <t>其他应付款</t>
    </r>
    <phoneticPr fontId="4" type="noConversion"/>
  </si>
  <si>
    <r>
      <rPr>
        <sz val="9"/>
        <color theme="1"/>
        <rFont val="微软雅黑"/>
        <family val="2"/>
        <charset val="134"/>
      </rPr>
      <t>预提费用</t>
    </r>
    <phoneticPr fontId="4" type="noConversion"/>
  </si>
  <si>
    <r>
      <rPr>
        <sz val="9"/>
        <color theme="1"/>
        <rFont val="微软雅黑"/>
        <family val="2"/>
        <charset val="134"/>
      </rPr>
      <t>一年内到期非流动负债</t>
    </r>
    <phoneticPr fontId="4" type="noConversion"/>
  </si>
  <si>
    <r>
      <rPr>
        <sz val="9"/>
        <color theme="1"/>
        <rFont val="微软雅黑"/>
        <family val="2"/>
        <charset val="134"/>
      </rPr>
      <t>其他流动负债</t>
    </r>
    <phoneticPr fontId="4" type="noConversion"/>
  </si>
  <si>
    <r>
      <rPr>
        <b/>
        <sz val="9"/>
        <rFont val="微软雅黑"/>
        <family val="2"/>
        <charset val="134"/>
      </rPr>
      <t>流动负债合计</t>
    </r>
    <phoneticPr fontId="4" type="noConversion"/>
  </si>
  <si>
    <r>
      <rPr>
        <sz val="9"/>
        <color theme="1"/>
        <rFont val="微软雅黑"/>
        <family val="2"/>
        <charset val="134"/>
      </rPr>
      <t>非负债：</t>
    </r>
    <phoneticPr fontId="4" type="noConversion"/>
  </si>
  <si>
    <r>
      <rPr>
        <sz val="9"/>
        <color theme="1"/>
        <rFont val="微软雅黑"/>
        <family val="2"/>
        <charset val="134"/>
      </rPr>
      <t>长期借款</t>
    </r>
    <phoneticPr fontId="4" type="noConversion"/>
  </si>
  <si>
    <r>
      <rPr>
        <sz val="9"/>
        <color theme="1"/>
        <rFont val="微软雅黑"/>
        <family val="2"/>
        <charset val="134"/>
      </rPr>
      <t>应付债券</t>
    </r>
    <phoneticPr fontId="4" type="noConversion"/>
  </si>
  <si>
    <r>
      <rPr>
        <sz val="9"/>
        <color theme="1"/>
        <rFont val="微软雅黑"/>
        <family val="2"/>
        <charset val="134"/>
      </rPr>
      <t>长期应付款</t>
    </r>
    <phoneticPr fontId="4" type="noConversion"/>
  </si>
  <si>
    <r>
      <rPr>
        <sz val="9"/>
        <color theme="1"/>
        <rFont val="微软雅黑"/>
        <family val="2"/>
        <charset val="134"/>
      </rPr>
      <t>专项应付款</t>
    </r>
    <phoneticPr fontId="4" type="noConversion"/>
  </si>
  <si>
    <r>
      <rPr>
        <sz val="9"/>
        <color theme="1"/>
        <rFont val="微软雅黑"/>
        <family val="2"/>
        <charset val="134"/>
      </rPr>
      <t>预计负债</t>
    </r>
    <phoneticPr fontId="4" type="noConversion"/>
  </si>
  <si>
    <r>
      <rPr>
        <sz val="9"/>
        <color theme="1"/>
        <rFont val="微软雅黑"/>
        <family val="2"/>
        <charset val="134"/>
      </rPr>
      <t>递延所得税负债</t>
    </r>
    <phoneticPr fontId="4" type="noConversion"/>
  </si>
  <si>
    <r>
      <rPr>
        <sz val="9"/>
        <color theme="1"/>
        <rFont val="微软雅黑"/>
        <family val="2"/>
        <charset val="134"/>
      </rPr>
      <t>其他非流动负债</t>
    </r>
    <phoneticPr fontId="4" type="noConversion"/>
  </si>
  <si>
    <r>
      <rPr>
        <b/>
        <sz val="9"/>
        <color theme="1"/>
        <rFont val="微软雅黑"/>
        <family val="2"/>
        <charset val="134"/>
      </rPr>
      <t>非流动负债合计</t>
    </r>
    <phoneticPr fontId="4" type="noConversion"/>
  </si>
  <si>
    <r>
      <rPr>
        <b/>
        <sz val="9"/>
        <color theme="1"/>
        <rFont val="微软雅黑"/>
        <family val="2"/>
        <charset val="134"/>
      </rPr>
      <t>负债合计</t>
    </r>
    <phoneticPr fontId="4" type="noConversion"/>
  </si>
  <si>
    <r>
      <rPr>
        <sz val="9"/>
        <color theme="1"/>
        <rFont val="微软雅黑"/>
        <family val="2"/>
        <charset val="134"/>
      </rPr>
      <t>所有者权益（或股东权益）：</t>
    </r>
    <phoneticPr fontId="4" type="noConversion"/>
  </si>
  <si>
    <r>
      <rPr>
        <sz val="9"/>
        <color theme="1"/>
        <rFont val="微软雅黑"/>
        <family val="2"/>
        <charset val="134"/>
      </rPr>
      <t>实收资本（或股本）</t>
    </r>
    <phoneticPr fontId="4" type="noConversion"/>
  </si>
  <si>
    <r>
      <rPr>
        <sz val="9"/>
        <color theme="1"/>
        <rFont val="微软雅黑"/>
        <family val="2"/>
        <charset val="134"/>
      </rPr>
      <t>资本公积</t>
    </r>
    <phoneticPr fontId="4" type="noConversion"/>
  </si>
  <si>
    <r>
      <rPr>
        <sz val="9"/>
        <color theme="1"/>
        <rFont val="微软雅黑"/>
        <family val="2"/>
        <charset val="134"/>
      </rPr>
      <t>减：库存股</t>
    </r>
    <phoneticPr fontId="4" type="noConversion"/>
  </si>
  <si>
    <r>
      <rPr>
        <sz val="9"/>
        <color theme="1"/>
        <rFont val="微软雅黑"/>
        <family val="2"/>
        <charset val="134"/>
      </rPr>
      <t>盈余公积</t>
    </r>
    <phoneticPr fontId="4" type="noConversion"/>
  </si>
  <si>
    <r>
      <rPr>
        <sz val="9"/>
        <color theme="1"/>
        <rFont val="微软雅黑"/>
        <family val="2"/>
        <charset val="134"/>
      </rPr>
      <t>未分配利润</t>
    </r>
    <phoneticPr fontId="4" type="noConversion"/>
  </si>
  <si>
    <t>少数股东权益</t>
    <phoneticPr fontId="4" type="noConversion"/>
  </si>
  <si>
    <r>
      <rPr>
        <b/>
        <sz val="9"/>
        <color theme="1"/>
        <rFont val="微软雅黑"/>
        <family val="2"/>
        <charset val="134"/>
      </rPr>
      <t>所有者权益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微软雅黑"/>
        <family val="2"/>
        <charset val="134"/>
      </rPr>
      <t>或股东权益）合计</t>
    </r>
    <phoneticPr fontId="4" type="noConversion"/>
  </si>
  <si>
    <r>
      <rPr>
        <b/>
        <sz val="9"/>
        <color theme="1"/>
        <rFont val="微软雅黑"/>
        <family val="2"/>
        <charset val="134"/>
      </rPr>
      <t>负债及股东权益（或股东权益）</t>
    </r>
    <phoneticPr fontId="4" type="noConversion"/>
  </si>
  <si>
    <r>
      <rPr>
        <b/>
        <sz val="9"/>
        <color theme="0"/>
        <rFont val="微软雅黑"/>
        <family val="2"/>
        <charset val="134"/>
      </rPr>
      <t>现金流量表</t>
    </r>
    <phoneticPr fontId="4" type="noConversion"/>
  </si>
  <si>
    <r>
      <rPr>
        <sz val="9"/>
        <color theme="1"/>
        <rFont val="微软雅黑"/>
        <family val="2"/>
        <charset val="134"/>
      </rPr>
      <t>一、经营活动产生的现金流量</t>
    </r>
    <phoneticPr fontId="4" type="noConversion"/>
  </si>
  <si>
    <r>
      <rPr>
        <sz val="9"/>
        <color theme="1"/>
        <rFont val="微软雅黑"/>
        <family val="2"/>
        <charset val="134"/>
      </rPr>
      <t>销售商品、提供劳务收到的现金</t>
    </r>
    <phoneticPr fontId="4" type="noConversion"/>
  </si>
  <si>
    <r>
      <rPr>
        <sz val="9"/>
        <color theme="1"/>
        <rFont val="微软雅黑"/>
        <family val="2"/>
        <charset val="134"/>
      </rPr>
      <t>收到的税费返还</t>
    </r>
    <phoneticPr fontId="4" type="noConversion"/>
  </si>
  <si>
    <r>
      <rPr>
        <sz val="9"/>
        <color theme="1"/>
        <rFont val="微软雅黑"/>
        <family val="2"/>
        <charset val="134"/>
      </rPr>
      <t>收到其他与经营活动有关的现金</t>
    </r>
    <phoneticPr fontId="4" type="noConversion"/>
  </si>
  <si>
    <r>
      <rPr>
        <b/>
        <sz val="9"/>
        <color theme="1"/>
        <rFont val="微软雅黑"/>
        <family val="2"/>
        <charset val="134"/>
      </rPr>
      <t>经营活动现金流入小计</t>
    </r>
    <phoneticPr fontId="4" type="noConversion"/>
  </si>
  <si>
    <r>
      <rPr>
        <sz val="9"/>
        <color theme="1"/>
        <rFont val="微软雅黑"/>
        <family val="2"/>
        <charset val="134"/>
      </rPr>
      <t>购买商品、接受劳务支付的现金</t>
    </r>
    <phoneticPr fontId="4" type="noConversion"/>
  </si>
  <si>
    <r>
      <rPr>
        <sz val="9"/>
        <color theme="1"/>
        <rFont val="微软雅黑"/>
        <family val="2"/>
        <charset val="134"/>
      </rPr>
      <t>支付给职工以及为职工支付的现金</t>
    </r>
    <phoneticPr fontId="4" type="noConversion"/>
  </si>
  <si>
    <r>
      <rPr>
        <sz val="9"/>
        <color theme="1"/>
        <rFont val="微软雅黑"/>
        <family val="2"/>
        <charset val="134"/>
      </rPr>
      <t>支付的各项税费</t>
    </r>
    <phoneticPr fontId="4" type="noConversion"/>
  </si>
  <si>
    <r>
      <rPr>
        <sz val="9"/>
        <color theme="1"/>
        <rFont val="微软雅黑"/>
        <family val="2"/>
        <charset val="134"/>
      </rPr>
      <t>支付其他与经营活动有关的现金</t>
    </r>
    <phoneticPr fontId="4" type="noConversion"/>
  </si>
  <si>
    <r>
      <rPr>
        <b/>
        <sz val="9"/>
        <color theme="1"/>
        <rFont val="微软雅黑"/>
        <family val="2"/>
        <charset val="134"/>
      </rPr>
      <t>经营活动现金流出小计</t>
    </r>
    <phoneticPr fontId="4" type="noConversion"/>
  </si>
  <si>
    <r>
      <rPr>
        <b/>
        <sz val="9"/>
        <color theme="1"/>
        <rFont val="微软雅黑"/>
        <family val="2"/>
        <charset val="134"/>
      </rPr>
      <t>经营活动产生的现金流量净额</t>
    </r>
    <phoneticPr fontId="4" type="noConversion"/>
  </si>
  <si>
    <r>
      <rPr>
        <sz val="9"/>
        <color theme="1"/>
        <rFont val="微软雅黑"/>
        <family val="2"/>
        <charset val="134"/>
      </rPr>
      <t>二、投资活动产生的现金流量</t>
    </r>
    <phoneticPr fontId="4" type="noConversion"/>
  </si>
  <si>
    <r>
      <rPr>
        <sz val="9"/>
        <color theme="1"/>
        <rFont val="微软雅黑"/>
        <family val="2"/>
        <charset val="134"/>
      </rPr>
      <t>收回投资收到的现金</t>
    </r>
    <phoneticPr fontId="4" type="noConversion"/>
  </si>
  <si>
    <r>
      <rPr>
        <sz val="9"/>
        <color theme="1"/>
        <rFont val="微软雅黑"/>
        <family val="2"/>
        <charset val="134"/>
      </rPr>
      <t>取得投资收益收到的现金</t>
    </r>
    <phoneticPr fontId="4" type="noConversion"/>
  </si>
  <si>
    <r>
      <rPr>
        <sz val="9"/>
        <color theme="1"/>
        <rFont val="微软雅黑"/>
        <family val="2"/>
        <charset val="134"/>
      </rPr>
      <t>处置固定资产、无形资产和其他
长期资产收回的现金净额</t>
    </r>
    <phoneticPr fontId="4" type="noConversion"/>
  </si>
  <si>
    <r>
      <rPr>
        <sz val="9"/>
        <color theme="1"/>
        <rFont val="微软雅黑"/>
        <family val="2"/>
        <charset val="134"/>
      </rPr>
      <t>处置子公司及其他营业单位收到
的现金净额</t>
    </r>
    <phoneticPr fontId="4" type="noConversion"/>
  </si>
  <si>
    <r>
      <rPr>
        <sz val="9"/>
        <color theme="1"/>
        <rFont val="微软雅黑"/>
        <family val="2"/>
        <charset val="134"/>
      </rPr>
      <t>收到其他与投资活动有关的现金</t>
    </r>
    <phoneticPr fontId="4" type="noConversion"/>
  </si>
  <si>
    <r>
      <rPr>
        <b/>
        <sz val="9"/>
        <color theme="1"/>
        <rFont val="微软雅黑"/>
        <family val="2"/>
        <charset val="134"/>
      </rPr>
      <t>投资活动现金流入小计</t>
    </r>
    <phoneticPr fontId="4" type="noConversion"/>
  </si>
  <si>
    <r>
      <rPr>
        <sz val="9"/>
        <color theme="1"/>
        <rFont val="微软雅黑"/>
        <family val="2"/>
        <charset val="134"/>
      </rPr>
      <t>购建固定资产、无形资产和其他
长期资产支付的现金</t>
    </r>
    <phoneticPr fontId="4" type="noConversion"/>
  </si>
  <si>
    <r>
      <rPr>
        <sz val="9"/>
        <color theme="1"/>
        <rFont val="微软雅黑"/>
        <family val="2"/>
        <charset val="134"/>
      </rPr>
      <t>投资支付的现金</t>
    </r>
    <phoneticPr fontId="4" type="noConversion"/>
  </si>
  <si>
    <r>
      <rPr>
        <sz val="9"/>
        <color theme="1"/>
        <rFont val="微软雅黑"/>
        <family val="2"/>
        <charset val="134"/>
      </rPr>
      <t>取得子公司及其他营业单位支付
的现金净额</t>
    </r>
    <phoneticPr fontId="4" type="noConversion"/>
  </si>
  <si>
    <r>
      <rPr>
        <sz val="9"/>
        <color theme="1"/>
        <rFont val="微软雅黑"/>
        <family val="2"/>
        <charset val="134"/>
      </rPr>
      <t>支付其他与投资活动有关的现金</t>
    </r>
    <phoneticPr fontId="4" type="noConversion"/>
  </si>
  <si>
    <r>
      <rPr>
        <b/>
        <sz val="9"/>
        <color theme="1"/>
        <rFont val="微软雅黑"/>
        <family val="2"/>
        <charset val="134"/>
      </rPr>
      <t>投资活动现金流出小计</t>
    </r>
    <phoneticPr fontId="4" type="noConversion"/>
  </si>
  <si>
    <r>
      <rPr>
        <b/>
        <sz val="9"/>
        <color theme="1"/>
        <rFont val="微软雅黑"/>
        <family val="2"/>
        <charset val="134"/>
      </rPr>
      <t>投资活动产生的现金流量净额</t>
    </r>
    <phoneticPr fontId="4" type="noConversion"/>
  </si>
  <si>
    <r>
      <rPr>
        <sz val="9"/>
        <color theme="1"/>
        <rFont val="微软雅黑"/>
        <family val="2"/>
        <charset val="134"/>
      </rPr>
      <t>三、筹资活动产生的现金流量</t>
    </r>
    <phoneticPr fontId="4" type="noConversion"/>
  </si>
  <si>
    <r>
      <rPr>
        <sz val="9"/>
        <color theme="1"/>
        <rFont val="微软雅黑"/>
        <family val="2"/>
        <charset val="134"/>
      </rPr>
      <t>吸收投资收到的现金</t>
    </r>
    <phoneticPr fontId="4" type="noConversion"/>
  </si>
  <si>
    <r>
      <rPr>
        <sz val="9"/>
        <color theme="1"/>
        <rFont val="微软雅黑"/>
        <family val="2"/>
        <charset val="134"/>
      </rPr>
      <t>取得借款收到的现金</t>
    </r>
    <phoneticPr fontId="4" type="noConversion"/>
  </si>
  <si>
    <r>
      <rPr>
        <sz val="9"/>
        <color theme="1"/>
        <rFont val="微软雅黑"/>
        <family val="2"/>
        <charset val="134"/>
      </rPr>
      <t>收到其他与筹资活动有关的现金</t>
    </r>
    <phoneticPr fontId="4" type="noConversion"/>
  </si>
  <si>
    <r>
      <rPr>
        <b/>
        <sz val="9"/>
        <color theme="1"/>
        <rFont val="微软雅黑"/>
        <family val="2"/>
        <charset val="134"/>
      </rPr>
      <t>筹资活动现金流入小计</t>
    </r>
    <phoneticPr fontId="4" type="noConversion"/>
  </si>
  <si>
    <r>
      <rPr>
        <sz val="9"/>
        <color theme="1"/>
        <rFont val="微软雅黑"/>
        <family val="2"/>
        <charset val="134"/>
      </rPr>
      <t>偿还债务支付的现金</t>
    </r>
    <phoneticPr fontId="4" type="noConversion"/>
  </si>
  <si>
    <r>
      <rPr>
        <sz val="9"/>
        <color theme="1"/>
        <rFont val="微软雅黑"/>
        <family val="2"/>
        <charset val="134"/>
      </rPr>
      <t>分配股利、利润或偿付利息支付
的现金</t>
    </r>
    <phoneticPr fontId="4" type="noConversion"/>
  </si>
  <si>
    <r>
      <rPr>
        <sz val="9"/>
        <color theme="1"/>
        <rFont val="微软雅黑"/>
        <family val="2"/>
        <charset val="134"/>
      </rPr>
      <t>支付其他与筹资活动有关的现金</t>
    </r>
    <phoneticPr fontId="4" type="noConversion"/>
  </si>
  <si>
    <r>
      <rPr>
        <b/>
        <sz val="9"/>
        <color theme="1"/>
        <rFont val="微软雅黑"/>
        <family val="2"/>
        <charset val="134"/>
      </rPr>
      <t>筹资活动现金流出小计</t>
    </r>
    <phoneticPr fontId="4" type="noConversion"/>
  </si>
  <si>
    <r>
      <rPr>
        <b/>
        <sz val="9"/>
        <color theme="1"/>
        <rFont val="微软雅黑"/>
        <family val="2"/>
        <charset val="134"/>
      </rPr>
      <t>筹资活动产生的现金流量净额</t>
    </r>
    <phoneticPr fontId="4" type="noConversion"/>
  </si>
  <si>
    <r>
      <rPr>
        <sz val="9"/>
        <color theme="1"/>
        <rFont val="微软雅黑"/>
        <family val="2"/>
        <charset val="134"/>
      </rPr>
      <t>四、汇率变动对现金及现金等价
物的影响</t>
    </r>
    <phoneticPr fontId="4" type="noConversion"/>
  </si>
  <si>
    <t>五、现金及现金等价物净增加额</t>
    <phoneticPr fontId="4" type="noConversion"/>
  </si>
  <si>
    <r>
      <rPr>
        <sz val="9"/>
        <color theme="1"/>
        <rFont val="微软雅黑"/>
        <family val="2"/>
        <charset val="134"/>
      </rPr>
      <t>加：起初现金及现金等价物余额</t>
    </r>
    <phoneticPr fontId="4" type="noConversion"/>
  </si>
  <si>
    <r>
      <rPr>
        <sz val="9"/>
        <color theme="1"/>
        <rFont val="微软雅黑"/>
        <family val="2"/>
        <charset val="134"/>
      </rPr>
      <t>六、期末现金及现金等价物余额</t>
    </r>
    <phoneticPr fontId="4" type="noConversion"/>
  </si>
  <si>
    <t>补  充  资  料</t>
  </si>
  <si>
    <t>1.将净利润调节为经营活动现金流量：</t>
  </si>
  <si>
    <t>净利润</t>
  </si>
  <si>
    <t>加：资产减值准备</t>
  </si>
  <si>
    <r>
      <rPr>
        <sz val="9"/>
        <color theme="1"/>
        <rFont val="微软雅黑"/>
        <family val="2"/>
        <charset val="134"/>
      </rPr>
      <t>本年金额</t>
    </r>
    <phoneticPr fontId="4" type="noConversion"/>
  </si>
  <si>
    <r>
      <rPr>
        <sz val="9"/>
        <color theme="1"/>
        <rFont val="微软雅黑"/>
        <family val="2"/>
        <charset val="134"/>
      </rPr>
      <t>上年金额</t>
    </r>
    <phoneticPr fontId="4" type="noConversion"/>
  </si>
  <si>
    <t>固定资产折旧、油气资产折耗、生产性生物资产折旧</t>
  </si>
  <si>
    <r>
      <rPr>
        <sz val="9"/>
        <color theme="1"/>
        <rFont val="微软雅黑"/>
        <family val="2"/>
        <charset val="134"/>
      </rPr>
      <t>归属母公司所有者权益</t>
    </r>
    <phoneticPr fontId="4" type="noConversion"/>
  </si>
  <si>
    <r>
      <rPr>
        <sz val="9"/>
        <color theme="1"/>
        <rFont val="微软雅黑"/>
        <family val="2"/>
        <charset val="134"/>
      </rPr>
      <t>少数股东权益</t>
    </r>
    <phoneticPr fontId="4" type="noConversion"/>
  </si>
  <si>
    <r>
      <rPr>
        <sz val="9"/>
        <color theme="1"/>
        <rFont val="微软雅黑"/>
        <family val="2"/>
        <charset val="134"/>
      </rPr>
      <t>所有者权益合计</t>
    </r>
    <phoneticPr fontId="4" type="noConversion"/>
  </si>
  <si>
    <t>无形资产摊销</t>
  </si>
  <si>
    <r>
      <rPr>
        <sz val="9"/>
        <color theme="1"/>
        <rFont val="微软雅黑"/>
        <family val="2"/>
        <charset val="134"/>
      </rPr>
      <t>减库存股</t>
    </r>
    <phoneticPr fontId="4" type="noConversion"/>
  </si>
  <si>
    <r>
      <rPr>
        <sz val="9"/>
        <color theme="1"/>
        <rFont val="微软雅黑"/>
        <family val="2"/>
        <charset val="134"/>
      </rPr>
      <t>其他</t>
    </r>
    <phoneticPr fontId="4" type="noConversion"/>
  </si>
  <si>
    <r>
      <rPr>
        <sz val="9"/>
        <color theme="1"/>
        <rFont val="微软雅黑"/>
        <family val="2"/>
        <charset val="134"/>
      </rPr>
      <t>一般风险准备</t>
    </r>
    <phoneticPr fontId="4" type="noConversion"/>
  </si>
  <si>
    <t>长期待摊费用摊销</t>
  </si>
  <si>
    <t>处置固定资产、无形资产和其他长期资产的损失（收益以“－”号填列）</t>
  </si>
  <si>
    <t>固定资产报废损失（收益以“－”号填列）</t>
  </si>
  <si>
    <t>公允价值变动损失（收益以“－”号填列）</t>
  </si>
  <si>
    <t>财务费用（收益以“－”号填列）</t>
  </si>
  <si>
    <t>投资损失（收益以“－”号填列）</t>
  </si>
  <si>
    <t>递延所得税资产减少（增加以“－”号填列）</t>
  </si>
  <si>
    <t>递延所得税负债增加（减少以“－”号填列）</t>
  </si>
  <si>
    <t>存货的减少（增加以“－”号填列）</t>
  </si>
  <si>
    <t>经营性应收项目的减少（增加以“－”号填列）</t>
  </si>
  <si>
    <t>经营性应付项目的增加（减少以“－”号填列）</t>
  </si>
  <si>
    <t>其他</t>
  </si>
  <si>
    <t>经营活动产生的现金流量净额</t>
  </si>
  <si>
    <t>2.不涉及现金收支的重大投资和筹资活动：</t>
  </si>
  <si>
    <t>债务转为资本</t>
  </si>
  <si>
    <t>一年内到期的可转换公司债券</t>
  </si>
  <si>
    <t>融资租入固定资产</t>
  </si>
  <si>
    <t>3.现金及现金等价物净变动情况：</t>
  </si>
  <si>
    <t>现金的期末余额</t>
  </si>
  <si>
    <t>减：现金的期初余额</t>
  </si>
  <si>
    <t>加：现金等价物的期末余额</t>
  </si>
  <si>
    <t>减：现金等价物的期初余额</t>
  </si>
  <si>
    <t>现金及现金等价物净增加额</t>
  </si>
  <si>
    <t>现金及现金等价物净增加额差：</t>
  </si>
  <si>
    <r>
      <t>4.</t>
    </r>
    <r>
      <rPr>
        <sz val="9"/>
        <color theme="1"/>
        <rFont val="微软雅黑"/>
        <family val="2"/>
        <charset val="134"/>
      </rPr>
      <t>其他</t>
    </r>
    <phoneticPr fontId="4" type="noConversion"/>
  </si>
  <si>
    <r>
      <rPr>
        <sz val="9"/>
        <color theme="1"/>
        <rFont val="微软雅黑"/>
        <family val="2"/>
        <charset val="134"/>
      </rPr>
      <t>四、本年年末余额</t>
    </r>
    <phoneticPr fontId="4" type="noConversion"/>
  </si>
  <si>
    <t>Y-3</t>
    <phoneticPr fontId="4" type="noConversion"/>
  </si>
  <si>
    <t>Y-2</t>
    <phoneticPr fontId="4" type="noConversion"/>
  </si>
  <si>
    <t>Y-1</t>
    <phoneticPr fontId="4" type="noConversion"/>
  </si>
  <si>
    <r>
      <rPr>
        <b/>
        <sz val="9"/>
        <color theme="0"/>
        <rFont val="微软雅黑"/>
        <family val="2"/>
        <charset val="134"/>
      </rPr>
      <t>最近一期</t>
    </r>
    <phoneticPr fontId="4" type="noConversion"/>
  </si>
  <si>
    <r>
      <rPr>
        <b/>
        <sz val="9"/>
        <color theme="1"/>
        <rFont val="微软雅黑"/>
        <family val="2"/>
        <charset val="134"/>
      </rPr>
      <t>一、营业收入</t>
    </r>
    <phoneticPr fontId="4" type="noConversion"/>
  </si>
  <si>
    <r>
      <rPr>
        <sz val="9"/>
        <color theme="1"/>
        <rFont val="微软雅黑"/>
        <family val="2"/>
        <charset val="134"/>
      </rPr>
      <t>投资收益</t>
    </r>
    <phoneticPr fontId="4" type="noConversion"/>
  </si>
  <si>
    <r>
      <rPr>
        <sz val="9"/>
        <color theme="1"/>
        <rFont val="微软雅黑"/>
        <family val="2"/>
        <charset val="134"/>
      </rPr>
      <t>其中：对联营企业和合营企业的投资收益</t>
    </r>
    <phoneticPr fontId="4" type="noConversion"/>
  </si>
  <si>
    <r>
      <rPr>
        <sz val="9"/>
        <color theme="1"/>
        <rFont val="微软雅黑"/>
        <family val="2"/>
        <charset val="134"/>
      </rPr>
      <t>生产性生物资产</t>
    </r>
    <phoneticPr fontId="4" type="noConversion"/>
  </si>
  <si>
    <r>
      <rPr>
        <sz val="9"/>
        <color theme="1"/>
        <rFont val="微软雅黑"/>
        <family val="2"/>
        <charset val="134"/>
      </rPr>
      <t>负债及股东权益（或股东权益）</t>
    </r>
    <phoneticPr fontId="4" type="noConversion"/>
  </si>
  <si>
    <t>公式</t>
    <phoneticPr fontId="4" type="noConversion"/>
  </si>
  <si>
    <t>盈利能力分析</t>
    <phoneticPr fontId="4" type="noConversion"/>
  </si>
  <si>
    <t>毛利率</t>
  </si>
  <si>
    <t>主营业务利润/营业收入</t>
  </si>
  <si>
    <t>营业利润率</t>
  </si>
  <si>
    <t>税前利润率</t>
  </si>
  <si>
    <t>利润总额/营业收入</t>
  </si>
  <si>
    <t>净利润率</t>
  </si>
  <si>
    <t>净利润/营业收入</t>
  </si>
  <si>
    <t>偿债能力</t>
    <phoneticPr fontId="4" type="noConversion"/>
  </si>
  <si>
    <t>短期偿债能力</t>
    <phoneticPr fontId="4" type="noConversion"/>
  </si>
  <si>
    <t>流动比率</t>
  </si>
  <si>
    <t>流动资产/流动负债</t>
    <phoneticPr fontId="4" type="noConversion"/>
  </si>
  <si>
    <t>速动比率</t>
  </si>
  <si>
    <t>现金比率</t>
  </si>
  <si>
    <t>营运资金</t>
    <phoneticPr fontId="4" type="noConversion"/>
  </si>
  <si>
    <t>流动资产-流动负债</t>
    <phoneticPr fontId="4" type="noConversion"/>
  </si>
  <si>
    <t>长期偿债能力</t>
    <phoneticPr fontId="4" type="noConversion"/>
  </si>
  <si>
    <t>利息支付倍数</t>
    <phoneticPr fontId="4" type="noConversion"/>
  </si>
  <si>
    <t>（利润总额+利息费用）/利息费用</t>
    <phoneticPr fontId="4" type="noConversion"/>
  </si>
  <si>
    <t>资产负债率</t>
  </si>
  <si>
    <t>负债总额/资产总额</t>
    <phoneticPr fontId="4" type="noConversion"/>
  </si>
  <si>
    <t>负债与所有者权益比</t>
  </si>
  <si>
    <t>负债总额/所有者权益合计</t>
    <phoneticPr fontId="4" type="noConversion"/>
  </si>
  <si>
    <t>负债与有形资产比</t>
    <phoneticPr fontId="4" type="noConversion"/>
  </si>
  <si>
    <t>负债总额/有形净资产</t>
    <phoneticPr fontId="4" type="noConversion"/>
  </si>
  <si>
    <t>营运能力</t>
    <phoneticPr fontId="4" type="noConversion"/>
  </si>
  <si>
    <t>资产效率（次数）</t>
    <phoneticPr fontId="4" type="noConversion"/>
  </si>
  <si>
    <t>应收账款周转率</t>
  </si>
  <si>
    <t>存货周转率</t>
  </si>
  <si>
    <t>流动资产周转率</t>
  </si>
  <si>
    <t>固定资产周转率</t>
  </si>
  <si>
    <t>总资产周转率</t>
  </si>
  <si>
    <t>资产效率（天数）</t>
    <phoneticPr fontId="4" type="noConversion"/>
  </si>
  <si>
    <t>应收账款周转天数</t>
    <phoneticPr fontId="4" type="noConversion"/>
  </si>
  <si>
    <t>存货周转天数</t>
    <phoneticPr fontId="4" type="noConversion"/>
  </si>
  <si>
    <t>流动资产周转天数</t>
    <phoneticPr fontId="4" type="noConversion"/>
  </si>
  <si>
    <t>固定资产周转天数</t>
    <phoneticPr fontId="4" type="noConversion"/>
  </si>
  <si>
    <t>总资产周转天数</t>
    <phoneticPr fontId="4" type="noConversion"/>
  </si>
  <si>
    <t>成本结构</t>
    <phoneticPr fontId="4" type="noConversion"/>
  </si>
  <si>
    <t>营业成本率</t>
  </si>
  <si>
    <t>主营业务成本/营业收入</t>
  </si>
  <si>
    <t>销售费用率</t>
  </si>
  <si>
    <t>销售费用/营业收入</t>
  </si>
  <si>
    <t>管理费用率</t>
  </si>
  <si>
    <t>管理费用/营业收入</t>
  </si>
  <si>
    <t>财务费用率</t>
  </si>
  <si>
    <t>财务费用/营业收入</t>
  </si>
  <si>
    <t>增长率</t>
    <phoneticPr fontId="4" type="noConversion"/>
  </si>
  <si>
    <t>营业收入增长率</t>
    <phoneticPr fontId="4" type="noConversion"/>
  </si>
  <si>
    <t>营业利润增长率</t>
    <phoneticPr fontId="4" type="noConversion"/>
  </si>
  <si>
    <t>净利润增长率</t>
    <phoneticPr fontId="4" type="noConversion"/>
  </si>
  <si>
    <t>总资产增长率</t>
    <phoneticPr fontId="4" type="noConversion"/>
  </si>
  <si>
    <t>应付账款周转率</t>
    <phoneticPr fontId="3" type="noConversion"/>
  </si>
  <si>
    <t>预付账款周转率</t>
    <phoneticPr fontId="3" type="noConversion"/>
  </si>
  <si>
    <t>预收账款周转率</t>
    <phoneticPr fontId="3" type="noConversion"/>
  </si>
  <si>
    <t>365/应收账款周转率</t>
    <phoneticPr fontId="3" type="noConversion"/>
  </si>
  <si>
    <t>总资产报酬率</t>
    <phoneticPr fontId="3" type="noConversion"/>
  </si>
  <si>
    <t>净资产收益率</t>
    <phoneticPr fontId="3" type="noConversion"/>
  </si>
  <si>
    <t>净利润/[(期初所有者权益+期末所有证权益）/2]*100%</t>
    <phoneticPr fontId="3" type="noConversion"/>
  </si>
  <si>
    <t>营业利润/营业收入</t>
    <phoneticPr fontId="3" type="noConversion"/>
  </si>
  <si>
    <t>（流动资产-存货）/流动负债</t>
    <phoneticPr fontId="4" type="noConversion"/>
  </si>
  <si>
    <t>（货币资金+交易性货币资产）/流动负债</t>
    <phoneticPr fontId="4" type="noConversion"/>
  </si>
  <si>
    <t>经营现金债务总额比</t>
    <phoneticPr fontId="3" type="noConversion"/>
  </si>
  <si>
    <t>经营现金流动负债比</t>
    <phoneticPr fontId="3" type="noConversion"/>
  </si>
  <si>
    <t>经营现金利息偿还能力</t>
    <phoneticPr fontId="3" type="noConversion"/>
  </si>
  <si>
    <t>经营活动现金流净额/流动债务总额</t>
    <phoneticPr fontId="3" type="noConversion"/>
  </si>
  <si>
    <t>经营活动现金流净额/（资本化利息+计入财务费用的利息支出）</t>
    <phoneticPr fontId="3" type="noConversion"/>
  </si>
  <si>
    <t>经营活动现金流净额/负债总额</t>
    <phoneticPr fontId="4" type="noConversion"/>
  </si>
  <si>
    <t>营业收入/[（（期初应收票据+期初应收账款）+（期末应收票据+期末应收账款））/2]</t>
    <phoneticPr fontId="4" type="noConversion"/>
  </si>
  <si>
    <t>营业成本/[(期初存货+期末存货）/2]</t>
    <phoneticPr fontId="3" type="noConversion"/>
  </si>
  <si>
    <t>营业收入/[(期初流动资产+期末流动资产）/2]</t>
    <phoneticPr fontId="3" type="noConversion"/>
  </si>
  <si>
    <t>营业收入/[(期初总资产+期末总资产）/2]</t>
    <phoneticPr fontId="3" type="noConversion"/>
  </si>
  <si>
    <t>营业收入/[(期初固定资产净值+期末固定资产净值）/2]</t>
    <phoneticPr fontId="4" type="noConversion"/>
  </si>
  <si>
    <t>（利润总额+计入财务费用的利息支出）/[（期初总资产+期末总资产）/2]</t>
    <phoneticPr fontId="3" type="noConversion"/>
  </si>
  <si>
    <t>营业成本/[(期初应付账款+期末应付账款）/2]</t>
    <phoneticPr fontId="3" type="noConversion"/>
  </si>
  <si>
    <t>营业成本/[(期初预付账款+期末预付账款）/2]</t>
    <phoneticPr fontId="3" type="noConversion"/>
  </si>
  <si>
    <t>营业收入/[(期初预收账款+期末预收账款）/2]</t>
    <phoneticPr fontId="3" type="noConversion"/>
  </si>
  <si>
    <t>365/存货周转率</t>
    <phoneticPr fontId="3" type="noConversion"/>
  </si>
  <si>
    <t>365/流动资产周转率</t>
    <phoneticPr fontId="3" type="noConversion"/>
  </si>
  <si>
    <t>365/固定资产周转率</t>
    <phoneticPr fontId="3" type="noConversion"/>
  </si>
  <si>
    <t>365/总资产周转率</t>
    <phoneticPr fontId="3" type="noConversion"/>
  </si>
  <si>
    <t>365/应付账款周率</t>
  </si>
  <si>
    <t>365/预收账款周率</t>
  </si>
  <si>
    <t>365/预付账款周率</t>
    <phoneticPr fontId="3" type="noConversion"/>
  </si>
  <si>
    <t>（本期-上期）/上期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</si>
</sst>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 * #,##0.00_ ;_ * \-#,##0.00_ ;_ * &quot;-&quot;??_ ;_ @_ "/>
    <numFmt numFmtId="176" formatCode="d/m;@"/>
    <numFmt numFmtId="177" formatCode="yyyy\-mm"/>
    <numFmt numFmtId="178" formatCode="0.0%"/>
    <numFmt numFmtId="179" formatCode="_ * #,##0_ ;_ * \-#,##0_ ;_ * &quot;-&quot;??_ ;_ @_ "/>
    <numFmt numFmtId="180" formatCode="0.00_);[Red]\(0.00\)"/>
    <numFmt numFmtId="181" formatCode="_ * #,##0.0_ ;_ * \-#,##0.0_ ;_ * &quot;-&quot;??_ ;_ @_ "/>
    <numFmt numFmtId="182" formatCode="0.0_);[Red]\(0.0\)"/>
  </numFmts>
  <fonts count="2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9"/>
      <color theme="1"/>
      <name val="Arial"/>
      <family val="2"/>
    </font>
    <font>
      <sz val="9"/>
      <color theme="1"/>
      <name val="微软雅黑"/>
      <family val="2"/>
      <charset val="134"/>
    </font>
    <font>
      <b/>
      <sz val="9"/>
      <color theme="0"/>
      <name val="Arial"/>
      <family val="2"/>
    </font>
    <font>
      <b/>
      <sz val="9"/>
      <color theme="0"/>
      <name val="微软雅黑"/>
      <family val="2"/>
      <charset val="134"/>
    </font>
    <font>
      <sz val="9"/>
      <color theme="0"/>
      <name val="Arial"/>
      <family val="2"/>
    </font>
    <font>
      <b/>
      <sz val="9"/>
      <name val="微软雅黑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微软雅黑"/>
      <family val="2"/>
      <charset val="134"/>
    </font>
    <font>
      <b/>
      <sz val="9"/>
      <color theme="2" tint="-0.499984740745262"/>
      <name val="Arial"/>
      <family val="2"/>
    </font>
    <font>
      <sz val="9"/>
      <color theme="2" tint="-0.499984740745262"/>
      <name val="Arial"/>
      <family val="2"/>
    </font>
    <font>
      <sz val="9"/>
      <color theme="1"/>
      <name val="宋体"/>
      <family val="3"/>
      <charset val="134"/>
    </font>
    <font>
      <b/>
      <sz val="9"/>
      <name val="Arial"/>
      <family val="2"/>
    </font>
    <font>
      <sz val="9"/>
      <name val="Arial"/>
      <family val="2"/>
    </font>
    <font>
      <sz val="9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theme="8" tint="0.59999389629810485"/>
      <name val="Arial"/>
      <family val="2"/>
    </font>
    <font>
      <b/>
      <sz val="14"/>
      <color theme="1"/>
      <name val="Arial"/>
      <family val="2"/>
    </font>
    <font>
      <sz val="9"/>
      <name val="宋体"/>
      <family val="3"/>
      <charset val="134"/>
    </font>
    <font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justify" vertical="center" wrapText="1"/>
    </xf>
    <xf numFmtId="0" fontId="5" fillId="0" borderId="0" xfId="0" applyFont="1" applyFill="1" applyAlignment="1"/>
    <xf numFmtId="0" fontId="6" fillId="2" borderId="0" xfId="0" applyFont="1" applyFill="1" applyAlignment="1" applyProtection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2" borderId="1" xfId="0" applyFont="1" applyFill="1" applyBorder="1" applyAlignment="1"/>
    <xf numFmtId="0" fontId="7" fillId="0" borderId="0" xfId="0" quotePrefix="1" applyFont="1" applyAlignment="1"/>
    <xf numFmtId="0" fontId="7" fillId="0" borderId="1" xfId="0" applyFont="1" applyBorder="1" applyAlignment="1"/>
    <xf numFmtId="0" fontId="9" fillId="3" borderId="0" xfId="0" applyFont="1" applyFill="1" applyAlignment="1"/>
    <xf numFmtId="0" fontId="11" fillId="3" borderId="0" xfId="0" applyFont="1" applyFill="1" applyAlignment="1"/>
    <xf numFmtId="0" fontId="10" fillId="3" borderId="0" xfId="0" applyFont="1" applyFill="1" applyAlignment="1">
      <alignment horizontal="center"/>
    </xf>
    <xf numFmtId="0" fontId="11" fillId="0" borderId="0" xfId="0" applyFont="1" applyFill="1" applyAlignment="1"/>
    <xf numFmtId="0" fontId="12" fillId="4" borderId="0" xfId="0" applyNumberFormat="1" applyFont="1" applyFill="1" applyAlignment="1">
      <alignment horizontal="center"/>
    </xf>
    <xf numFmtId="17" fontId="12" fillId="4" borderId="0" xfId="0" applyNumberFormat="1" applyFont="1" applyFill="1" applyAlignment="1">
      <alignment horizontal="center"/>
    </xf>
    <xf numFmtId="0" fontId="9" fillId="3" borderId="2" xfId="0" applyFont="1" applyFill="1" applyBorder="1" applyAlignment="1"/>
    <xf numFmtId="0" fontId="9" fillId="3" borderId="2" xfId="0" applyFont="1" applyFill="1" applyBorder="1" applyAlignment="1" applyProtection="1">
      <alignment horizontal="center"/>
    </xf>
    <xf numFmtId="0" fontId="9" fillId="0" borderId="0" xfId="0" applyFont="1" applyFill="1" applyAlignment="1"/>
    <xf numFmtId="0" fontId="13" fillId="0" borderId="2" xfId="0" applyFont="1" applyBorder="1" applyAlignment="1"/>
    <xf numFmtId="43" fontId="15" fillId="5" borderId="2" xfId="1" applyFont="1" applyFill="1" applyBorder="1" applyAlignment="1">
      <alignment horizontal="center"/>
    </xf>
    <xf numFmtId="0" fontId="7" fillId="0" borderId="2" xfId="0" applyFont="1" applyBorder="1" applyAlignment="1"/>
    <xf numFmtId="43" fontId="16" fillId="5" borderId="2" xfId="1" applyFont="1" applyFill="1" applyBorder="1" applyAlignment="1">
      <alignment horizontal="center"/>
    </xf>
    <xf numFmtId="43" fontId="13" fillId="0" borderId="2" xfId="1" applyFont="1" applyBorder="1" applyAlignment="1">
      <alignment horizontal="center"/>
    </xf>
    <xf numFmtId="0" fontId="13" fillId="0" borderId="0" xfId="0" applyFont="1" applyAlignment="1"/>
    <xf numFmtId="43" fontId="16" fillId="5" borderId="2" xfId="1" applyFont="1" applyFill="1" applyBorder="1" applyAlignment="1" applyProtection="1">
      <alignment horizontal="center"/>
    </xf>
    <xf numFmtId="0" fontId="17" fillId="0" borderId="0" xfId="0" applyFont="1" applyAlignment="1"/>
    <xf numFmtId="43" fontId="7" fillId="0" borderId="0" xfId="1" applyFont="1" applyAlignment="1"/>
    <xf numFmtId="176" fontId="9" fillId="3" borderId="2" xfId="0" applyNumberFormat="1" applyFont="1" applyFill="1" applyBorder="1" applyAlignment="1">
      <alignment horizontal="center"/>
    </xf>
    <xf numFmtId="177" fontId="9" fillId="3" borderId="2" xfId="0" applyNumberFormat="1" applyFont="1" applyFill="1" applyBorder="1" applyAlignment="1">
      <alignment horizontal="center"/>
    </xf>
    <xf numFmtId="43" fontId="7" fillId="0" borderId="2" xfId="1" applyFont="1" applyBorder="1" applyAlignment="1">
      <alignment horizontal="center"/>
    </xf>
    <xf numFmtId="43" fontId="16" fillId="5" borderId="2" xfId="1" applyFont="1" applyFill="1" applyBorder="1" applyAlignment="1"/>
    <xf numFmtId="0" fontId="18" fillId="0" borderId="2" xfId="0" applyFont="1" applyBorder="1" applyAlignment="1"/>
    <xf numFmtId="43" fontId="18" fillId="0" borderId="2" xfId="0" applyNumberFormat="1" applyFont="1" applyFill="1" applyBorder="1" applyAlignment="1"/>
    <xf numFmtId="43" fontId="18" fillId="0" borderId="2" xfId="0" applyNumberFormat="1" applyFont="1" applyBorder="1" applyAlignment="1"/>
    <xf numFmtId="0" fontId="18" fillId="0" borderId="0" xfId="0" applyFont="1" applyAlignment="1"/>
    <xf numFmtId="43" fontId="19" fillId="0" borderId="0" xfId="1" applyFont="1" applyAlignment="1">
      <alignment horizontal="center"/>
    </xf>
    <xf numFmtId="0" fontId="20" fillId="0" borderId="2" xfId="0" applyFont="1" applyBorder="1" applyAlignment="1"/>
    <xf numFmtId="0" fontId="19" fillId="0" borderId="0" xfId="0" applyFont="1" applyAlignment="1"/>
    <xf numFmtId="43" fontId="16" fillId="6" borderId="2" xfId="1" applyFont="1" applyFill="1" applyBorder="1" applyAlignment="1">
      <alignment horizontal="center"/>
    </xf>
    <xf numFmtId="0" fontId="18" fillId="0" borderId="2" xfId="0" applyFont="1" applyFill="1" applyBorder="1" applyAlignment="1"/>
    <xf numFmtId="43" fontId="18" fillId="0" borderId="2" xfId="1" applyFont="1" applyFill="1" applyBorder="1" applyAlignment="1">
      <alignment horizontal="center"/>
    </xf>
    <xf numFmtId="0" fontId="18" fillId="0" borderId="0" xfId="0" applyFont="1" applyFill="1" applyAlignment="1"/>
    <xf numFmtId="43" fontId="13" fillId="0" borderId="2" xfId="0" applyNumberFormat="1" applyFont="1" applyBorder="1" applyAlignment="1"/>
    <xf numFmtId="43" fontId="16" fillId="5" borderId="2" xfId="1" applyFont="1" applyFill="1" applyBorder="1" applyAlignment="1" applyProtection="1"/>
    <xf numFmtId="43" fontId="16" fillId="2" borderId="2" xfId="1" applyFont="1" applyFill="1" applyBorder="1" applyAlignment="1">
      <alignment horizontal="center"/>
    </xf>
    <xf numFmtId="43" fontId="16" fillId="2" borderId="2" xfId="1" applyFont="1" applyFill="1" applyBorder="1" applyAlignment="1"/>
    <xf numFmtId="0" fontId="13" fillId="0" borderId="0" xfId="0" applyFont="1" applyBorder="1" applyAlignment="1"/>
    <xf numFmtId="43" fontId="13" fillId="0" borderId="0" xfId="0" applyNumberFormat="1" applyFont="1" applyBorder="1" applyAlignment="1"/>
    <xf numFmtId="0" fontId="9" fillId="3" borderId="2" xfId="0" applyFont="1" applyFill="1" applyBorder="1" applyAlignment="1">
      <alignment horizontal="center"/>
    </xf>
    <xf numFmtId="43" fontId="7" fillId="0" borderId="2" xfId="1" applyFont="1" applyBorder="1" applyAlignment="1"/>
    <xf numFmtId="0" fontId="7" fillId="0" borderId="2" xfId="0" applyFont="1" applyBorder="1" applyAlignment="1">
      <alignment wrapText="1"/>
    </xf>
    <xf numFmtId="0" fontId="14" fillId="0" borderId="2" xfId="0" applyFont="1" applyBorder="1" applyAlignment="1"/>
    <xf numFmtId="43" fontId="7" fillId="0" borderId="2" xfId="0" applyNumberFormat="1" applyFont="1" applyBorder="1" applyAlignment="1"/>
    <xf numFmtId="43" fontId="7" fillId="0" borderId="0" xfId="0" applyNumberFormat="1" applyFont="1" applyAlignment="1"/>
    <xf numFmtId="3" fontId="21" fillId="0" borderId="2" xfId="0" applyNumberFormat="1" applyFont="1" applyBorder="1" applyAlignment="1">
      <alignment vertical="center" wrapText="1"/>
    </xf>
    <xf numFmtId="43" fontId="7" fillId="0" borderId="0" xfId="1" applyFont="1" applyAlignment="1">
      <alignment horizontal="center"/>
    </xf>
    <xf numFmtId="3" fontId="21" fillId="0" borderId="2" xfId="0" applyNumberFormat="1" applyFont="1" applyBorder="1" applyAlignment="1" applyProtection="1">
      <alignment vertical="center" wrapText="1"/>
      <protection locked="0"/>
    </xf>
    <xf numFmtId="0" fontId="9" fillId="3" borderId="2" xfId="0" applyFont="1" applyFill="1" applyBorder="1" applyAlignment="1">
      <alignment horizontal="right"/>
    </xf>
    <xf numFmtId="3" fontId="22" fillId="0" borderId="2" xfId="0" applyNumberFormat="1" applyFont="1" applyBorder="1" applyAlignment="1" applyProtection="1">
      <alignment vertical="center" wrapText="1"/>
      <protection locked="0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43" fontId="7" fillId="0" borderId="6" xfId="1" applyFont="1" applyBorder="1" applyAlignment="1">
      <alignment horizontal="center" vertical="center"/>
    </xf>
    <xf numFmtId="43" fontId="7" fillId="0" borderId="2" xfId="1" applyFont="1" applyBorder="1" applyAlignment="1">
      <alignment horizontal="left"/>
    </xf>
    <xf numFmtId="43" fontId="7" fillId="0" borderId="7" xfId="1" applyFont="1" applyBorder="1" applyAlignment="1">
      <alignment horizontal="center" vertical="center"/>
    </xf>
    <xf numFmtId="0" fontId="7" fillId="2" borderId="2" xfId="0" applyFont="1" applyFill="1" applyBorder="1" applyAlignment="1"/>
    <xf numFmtId="43" fontId="7" fillId="2" borderId="2" xfId="1" applyFont="1" applyFill="1" applyBorder="1" applyAlignment="1">
      <alignment horizontal="center"/>
    </xf>
    <xf numFmtId="43" fontId="7" fillId="2" borderId="2" xfId="1" applyFont="1" applyFill="1" applyBorder="1" applyAlignment="1"/>
    <xf numFmtId="43" fontId="23" fillId="2" borderId="2" xfId="1" applyFont="1" applyFill="1" applyBorder="1" applyAlignment="1">
      <alignment horizontal="center"/>
    </xf>
    <xf numFmtId="43" fontId="23" fillId="2" borderId="2" xfId="1" applyFont="1" applyFill="1" applyBorder="1" applyAlignment="1"/>
    <xf numFmtId="0" fontId="24" fillId="0" borderId="0" xfId="0" applyFont="1" applyFill="1" applyAlignment="1"/>
    <xf numFmtId="0" fontId="9" fillId="3" borderId="0" xfId="0" applyFont="1" applyFill="1" applyAlignment="1">
      <alignment horizontal="center"/>
    </xf>
    <xf numFmtId="17" fontId="9" fillId="3" borderId="0" xfId="0" applyNumberFormat="1" applyFont="1" applyFill="1" applyAlignment="1">
      <alignment horizontal="center"/>
    </xf>
    <xf numFmtId="9" fontId="19" fillId="0" borderId="2" xfId="2" applyFont="1" applyFill="1" applyBorder="1" applyAlignment="1">
      <alignment horizontal="center"/>
    </xf>
    <xf numFmtId="9" fontId="18" fillId="0" borderId="2" xfId="2" applyFont="1" applyFill="1" applyBorder="1" applyAlignment="1">
      <alignment horizontal="center"/>
    </xf>
    <xf numFmtId="0" fontId="25" fillId="0" borderId="2" xfId="0" applyFont="1" applyBorder="1" applyAlignment="1"/>
    <xf numFmtId="0" fontId="24" fillId="0" borderId="0" xfId="0" applyFont="1" applyAlignment="1"/>
    <xf numFmtId="0" fontId="7" fillId="0" borderId="0" xfId="0" applyFont="1" applyFill="1" applyAlignment="1"/>
    <xf numFmtId="177" fontId="9" fillId="3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right"/>
    </xf>
    <xf numFmtId="0" fontId="9" fillId="0" borderId="0" xfId="0" applyFont="1" applyFill="1" applyAlignment="1">
      <alignment horizontal="center"/>
    </xf>
    <xf numFmtId="0" fontId="7" fillId="0" borderId="2" xfId="0" applyFont="1" applyBorder="1" applyAlignment="1">
      <alignment horizontal="center"/>
    </xf>
    <xf numFmtId="177" fontId="7" fillId="0" borderId="2" xfId="0" applyNumberFormat="1" applyFont="1" applyBorder="1" applyAlignment="1">
      <alignment horizontal="center"/>
    </xf>
    <xf numFmtId="0" fontId="8" fillId="0" borderId="8" xfId="0" applyFont="1" applyBorder="1" applyAlignment="1"/>
    <xf numFmtId="0" fontId="8" fillId="0" borderId="2" xfId="0" applyFont="1" applyBorder="1" applyAlignment="1"/>
    <xf numFmtId="9" fontId="7" fillId="0" borderId="2" xfId="0" applyNumberFormat="1" applyFont="1" applyBorder="1" applyAlignment="1"/>
    <xf numFmtId="9" fontId="8" fillId="0" borderId="8" xfId="0" applyNumberFormat="1" applyFont="1" applyBorder="1" applyAlignment="1"/>
    <xf numFmtId="9" fontId="7" fillId="0" borderId="0" xfId="0" applyNumberFormat="1" applyFont="1" applyAlignment="1"/>
    <xf numFmtId="0" fontId="8" fillId="0" borderId="2" xfId="0" applyFont="1" applyBorder="1" applyAlignment="1">
      <alignment wrapText="1"/>
    </xf>
    <xf numFmtId="178" fontId="7" fillId="0" borderId="2" xfId="2" applyNumberFormat="1" applyFont="1" applyBorder="1" applyAlignment="1"/>
    <xf numFmtId="178" fontId="7" fillId="0" borderId="0" xfId="2" applyNumberFormat="1" applyFont="1" applyAlignment="1"/>
    <xf numFmtId="0" fontId="8" fillId="0" borderId="0" xfId="0" applyFont="1" applyAlignment="1"/>
    <xf numFmtId="177" fontId="7" fillId="0" borderId="2" xfId="2" applyNumberFormat="1" applyFont="1" applyBorder="1" applyAlignment="1">
      <alignment horizontal="center"/>
    </xf>
    <xf numFmtId="10" fontId="7" fillId="0" borderId="2" xfId="2" applyNumberFormat="1" applyFont="1" applyBorder="1" applyAlignment="1"/>
    <xf numFmtId="179" fontId="26" fillId="0" borderId="2" xfId="2" applyNumberFormat="1" applyFont="1" applyBorder="1" applyAlignment="1"/>
    <xf numFmtId="179" fontId="19" fillId="0" borderId="2" xfId="2" applyNumberFormat="1" applyFont="1" applyBorder="1" applyAlignment="1"/>
    <xf numFmtId="10" fontId="19" fillId="0" borderId="2" xfId="2" applyNumberFormat="1" applyFont="1" applyBorder="1" applyAlignment="1"/>
    <xf numFmtId="10" fontId="26" fillId="0" borderId="2" xfId="2" applyNumberFormat="1" applyFont="1" applyBorder="1" applyAlignment="1"/>
    <xf numFmtId="180" fontId="7" fillId="0" borderId="2" xfId="2" applyNumberFormat="1" applyFont="1" applyBorder="1" applyAlignment="1"/>
    <xf numFmtId="181" fontId="7" fillId="0" borderId="2" xfId="1" applyNumberFormat="1" applyFont="1" applyBorder="1" applyAlignment="1"/>
    <xf numFmtId="180" fontId="8" fillId="0" borderId="8" xfId="2" applyNumberFormat="1" applyFont="1" applyBorder="1" applyAlignment="1"/>
    <xf numFmtId="180" fontId="7" fillId="0" borderId="0" xfId="2" applyNumberFormat="1" applyFont="1" applyAlignment="1"/>
    <xf numFmtId="180" fontId="8" fillId="0" borderId="8" xfId="0" applyNumberFormat="1" applyFont="1" applyBorder="1" applyAlignment="1"/>
    <xf numFmtId="180" fontId="7" fillId="0" borderId="0" xfId="0" applyNumberFormat="1" applyFont="1" applyAlignment="1"/>
    <xf numFmtId="181" fontId="7" fillId="0" borderId="0" xfId="1" applyNumberFormat="1" applyFont="1" applyAlignment="1"/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9" fontId="7" fillId="0" borderId="2" xfId="2" applyFont="1" applyBorder="1" applyAlignment="1"/>
    <xf numFmtId="0" fontId="7" fillId="0" borderId="2" xfId="2" applyNumberFormat="1" applyFont="1" applyBorder="1" applyAlignment="1"/>
    <xf numFmtId="9" fontId="8" fillId="0" borderId="0" xfId="2" applyFont="1" applyAlignment="1"/>
    <xf numFmtId="9" fontId="7" fillId="0" borderId="0" xfId="2" applyFont="1" applyAlignment="1"/>
    <xf numFmtId="9" fontId="7" fillId="0" borderId="2" xfId="2" applyNumberFormat="1" applyFont="1" applyBorder="1" applyAlignment="1"/>
    <xf numFmtId="178" fontId="8" fillId="0" borderId="0" xfId="2" applyNumberFormat="1" applyFont="1" applyAlignment="1"/>
    <xf numFmtId="0" fontId="7" fillId="0" borderId="0" xfId="0" applyFont="1" applyAlignment="1">
      <alignment horizontal="left"/>
    </xf>
    <xf numFmtId="182" fontId="7" fillId="0" borderId="0" xfId="2" applyNumberFormat="1" applyFont="1" applyAlignment="1"/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right"/>
    </xf>
    <xf numFmtId="0" fontId="7" fillId="0" borderId="0" xfId="0" applyFont="1" applyFill="1" applyAlignment="1">
      <alignment horizontal="center"/>
    </xf>
    <xf numFmtId="0" fontId="8" fillId="0" borderId="0" xfId="0" applyFont="1" applyBorder="1" applyAlignment="1"/>
    <xf numFmtId="181" fontId="7" fillId="0" borderId="0" xfId="1" applyNumberFormat="1" applyFont="1" applyBorder="1" applyAlignment="1"/>
    <xf numFmtId="178" fontId="8" fillId="0" borderId="8" xfId="2" applyNumberFormat="1" applyFont="1" applyBorder="1" applyAlignment="1">
      <alignment wrapText="1"/>
    </xf>
    <xf numFmtId="0" fontId="8" fillId="0" borderId="8" xfId="0" applyFont="1" applyBorder="1" applyAlignment="1">
      <alignment wrapText="1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10/Documents/WeChat%20Files/wxid_clkj99vu87bj21/Files/&#26032;&#24076;&#26395;&#37329;&#26381;&#23458;&#25143;&#23613;&#35843;&#27169;&#26495;V2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-授信方案"/>
      <sheetName val="项目资料清单"/>
      <sheetName val="报价方案&amp;还款分析"/>
      <sheetName val="01-公司结构及治理"/>
      <sheetName val="02-关联企业"/>
      <sheetName val="03-网络查询"/>
      <sheetName val="04-财务报表 "/>
      <sheetName val="05-结构分析"/>
      <sheetName val="06-财务指标"/>
      <sheetName val="07-经营&amp;收入"/>
      <sheetName val="08-资产"/>
      <sheetName val="09-负债"/>
      <sheetName val="10-银行流水"/>
      <sheetName val="11-投融资"/>
      <sheetName val="增信措施"/>
      <sheetName val="12-现场照片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e">
            <v>#REF!</v>
          </cell>
        </row>
        <row r="6">
          <cell r="C6">
            <v>2014</v>
          </cell>
          <cell r="D6">
            <v>2015</v>
          </cell>
          <cell r="E6">
            <v>2016</v>
          </cell>
          <cell r="F6" t="str">
            <v>2017-XX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89">
          <cell r="C89">
            <v>0</v>
          </cell>
          <cell r="D89">
            <v>0</v>
          </cell>
          <cell r="E89">
            <v>0</v>
          </cell>
          <cell r="F89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8">
          <cell r="C98">
            <v>0</v>
          </cell>
          <cell r="D98">
            <v>0</v>
          </cell>
          <cell r="E98">
            <v>0</v>
          </cell>
          <cell r="F98">
            <v>0</v>
          </cell>
        </row>
        <row r="111">
          <cell r="C111">
            <v>0</v>
          </cell>
          <cell r="D111">
            <v>0</v>
          </cell>
          <cell r="E111">
            <v>0</v>
          </cell>
          <cell r="F111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XFD1048576"/>
    </sheetView>
  </sheetViews>
  <sheetFormatPr defaultRowHeight="16.5" x14ac:dyDescent="0.35"/>
  <cols>
    <col min="1" max="1" width="4.75" style="2" bestFit="1" customWidth="1"/>
    <col min="2" max="2" width="37" style="2" customWidth="1"/>
    <col min="3" max="3" width="56.5" style="2" customWidth="1"/>
    <col min="4" max="4" width="11" style="2" customWidth="1"/>
    <col min="5" max="5" width="13" style="2" customWidth="1"/>
    <col min="6" max="16384" width="9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 t="s">
        <v>5</v>
      </c>
      <c r="B2" s="3"/>
      <c r="C2" s="3"/>
      <c r="D2" s="3"/>
      <c r="E2" s="3"/>
    </row>
    <row r="3" spans="1:5" x14ac:dyDescent="0.35">
      <c r="A3" s="4" t="s">
        <v>6</v>
      </c>
      <c r="B3" s="4"/>
      <c r="C3" s="4"/>
      <c r="D3" s="4"/>
      <c r="E3" s="4"/>
    </row>
    <row r="4" spans="1:5" ht="49.5" x14ac:dyDescent="0.35">
      <c r="A4" s="1">
        <v>1</v>
      </c>
      <c r="B4" s="5" t="s">
        <v>7</v>
      </c>
      <c r="C4" s="5" t="s">
        <v>8</v>
      </c>
      <c r="D4" s="1" t="s">
        <v>9</v>
      </c>
      <c r="E4" s="1"/>
    </row>
    <row r="5" spans="1:5" x14ac:dyDescent="0.35">
      <c r="A5" s="1">
        <v>2</v>
      </c>
      <c r="B5" s="5" t="s">
        <v>10</v>
      </c>
      <c r="C5" s="5" t="s">
        <v>11</v>
      </c>
      <c r="D5" s="1" t="s">
        <v>9</v>
      </c>
      <c r="E5" s="1"/>
    </row>
    <row r="6" spans="1:5" x14ac:dyDescent="0.35">
      <c r="A6" s="1">
        <v>3</v>
      </c>
      <c r="B6" s="5" t="s">
        <v>12</v>
      </c>
      <c r="C6" s="5" t="s">
        <v>13</v>
      </c>
      <c r="D6" s="1" t="s">
        <v>9</v>
      </c>
      <c r="E6" s="1"/>
    </row>
    <row r="7" spans="1:5" x14ac:dyDescent="0.35">
      <c r="A7" s="1">
        <v>4</v>
      </c>
      <c r="B7" s="5" t="s">
        <v>14</v>
      </c>
      <c r="C7" s="5" t="s">
        <v>15</v>
      </c>
      <c r="D7" s="1" t="s">
        <v>16</v>
      </c>
      <c r="E7" s="1"/>
    </row>
    <row r="8" spans="1:5" x14ac:dyDescent="0.35">
      <c r="A8" s="1">
        <v>5</v>
      </c>
      <c r="B8" s="5" t="s">
        <v>17</v>
      </c>
      <c r="C8" s="5" t="s">
        <v>13</v>
      </c>
      <c r="D8" s="1" t="s">
        <v>9</v>
      </c>
      <c r="E8" s="1"/>
    </row>
    <row r="9" spans="1:5" x14ac:dyDescent="0.35">
      <c r="A9" s="1">
        <v>6</v>
      </c>
      <c r="B9" s="5" t="s">
        <v>18</v>
      </c>
      <c r="C9" s="5" t="s">
        <v>13</v>
      </c>
      <c r="D9" s="1" t="s">
        <v>9</v>
      </c>
      <c r="E9" s="1"/>
    </row>
    <row r="10" spans="1:5" x14ac:dyDescent="0.35">
      <c r="A10" s="1">
        <v>7</v>
      </c>
      <c r="B10" s="5" t="s">
        <v>19</v>
      </c>
      <c r="C10" s="5" t="s">
        <v>20</v>
      </c>
      <c r="D10" s="1" t="s">
        <v>9</v>
      </c>
      <c r="E10" s="1"/>
    </row>
    <row r="11" spans="1:5" x14ac:dyDescent="0.35">
      <c r="A11" s="1">
        <v>8</v>
      </c>
      <c r="B11" s="5" t="s">
        <v>21</v>
      </c>
      <c r="C11" s="5" t="s">
        <v>22</v>
      </c>
      <c r="D11" s="1" t="s">
        <v>9</v>
      </c>
      <c r="E11" s="1"/>
    </row>
    <row r="12" spans="1:5" x14ac:dyDescent="0.35">
      <c r="A12" s="1">
        <v>9</v>
      </c>
      <c r="B12" s="5" t="s">
        <v>23</v>
      </c>
      <c r="C12" s="5" t="s">
        <v>24</v>
      </c>
      <c r="D12" s="1" t="s">
        <v>9</v>
      </c>
      <c r="E12" s="1"/>
    </row>
    <row r="13" spans="1:5" x14ac:dyDescent="0.35">
      <c r="A13" s="1">
        <v>10</v>
      </c>
      <c r="B13" s="5" t="s">
        <v>25</v>
      </c>
      <c r="C13" s="5" t="s">
        <v>13</v>
      </c>
      <c r="D13" s="1" t="s">
        <v>16</v>
      </c>
      <c r="E13" s="1"/>
    </row>
    <row r="14" spans="1:5" x14ac:dyDescent="0.35">
      <c r="A14" s="1">
        <v>11</v>
      </c>
      <c r="B14" s="5" t="s">
        <v>26</v>
      </c>
      <c r="C14" s="5" t="s">
        <v>13</v>
      </c>
      <c r="D14" s="1" t="s">
        <v>16</v>
      </c>
      <c r="E14" s="1"/>
    </row>
    <row r="15" spans="1:5" x14ac:dyDescent="0.35">
      <c r="A15" s="4" t="s">
        <v>27</v>
      </c>
      <c r="B15" s="4"/>
      <c r="C15" s="4"/>
      <c r="D15" s="4"/>
      <c r="E15" s="4"/>
    </row>
    <row r="16" spans="1:5" ht="33" x14ac:dyDescent="0.35">
      <c r="A16" s="1">
        <v>12</v>
      </c>
      <c r="B16" s="5" t="s">
        <v>28</v>
      </c>
      <c r="C16" s="5" t="s">
        <v>29</v>
      </c>
      <c r="D16" s="1" t="s">
        <v>9</v>
      </c>
      <c r="E16" s="1"/>
    </row>
    <row r="17" spans="1:5" ht="33" x14ac:dyDescent="0.35">
      <c r="A17" s="1">
        <v>15</v>
      </c>
      <c r="B17" s="5" t="s">
        <v>30</v>
      </c>
      <c r="C17" s="5" t="s">
        <v>13</v>
      </c>
      <c r="D17" s="1" t="s">
        <v>9</v>
      </c>
      <c r="E17" s="1"/>
    </row>
    <row r="18" spans="1:5" x14ac:dyDescent="0.35">
      <c r="A18" s="1">
        <v>16</v>
      </c>
      <c r="B18" s="5" t="s">
        <v>31</v>
      </c>
      <c r="C18" s="5" t="s">
        <v>32</v>
      </c>
      <c r="D18" s="1" t="s">
        <v>9</v>
      </c>
      <c r="E18" s="1"/>
    </row>
    <row r="19" spans="1:5" x14ac:dyDescent="0.35">
      <c r="A19" s="1"/>
      <c r="B19" s="5" t="s">
        <v>33</v>
      </c>
      <c r="C19" s="5" t="s">
        <v>32</v>
      </c>
      <c r="D19" s="1" t="s">
        <v>9</v>
      </c>
      <c r="E19" s="1"/>
    </row>
    <row r="20" spans="1:5" x14ac:dyDescent="0.35">
      <c r="A20" s="1">
        <v>13</v>
      </c>
      <c r="B20" s="5" t="s">
        <v>34</v>
      </c>
      <c r="C20" s="5" t="s">
        <v>13</v>
      </c>
      <c r="D20" s="1" t="s">
        <v>16</v>
      </c>
      <c r="E20" s="1"/>
    </row>
    <row r="21" spans="1:5" x14ac:dyDescent="0.35">
      <c r="A21" s="1">
        <v>14</v>
      </c>
      <c r="B21" s="5" t="s">
        <v>35</v>
      </c>
      <c r="C21" s="5" t="s">
        <v>13</v>
      </c>
      <c r="D21" s="1" t="s">
        <v>16</v>
      </c>
      <c r="E21" s="1"/>
    </row>
    <row r="22" spans="1:5" x14ac:dyDescent="0.35">
      <c r="A22" s="1">
        <v>17</v>
      </c>
      <c r="B22" s="5" t="s">
        <v>36</v>
      </c>
      <c r="C22" s="5" t="s">
        <v>37</v>
      </c>
      <c r="D22" s="1" t="s">
        <v>16</v>
      </c>
      <c r="E22" s="1"/>
    </row>
    <row r="23" spans="1:5" x14ac:dyDescent="0.35">
      <c r="A23" s="1">
        <v>18</v>
      </c>
      <c r="B23" s="5" t="s">
        <v>38</v>
      </c>
      <c r="C23" s="5" t="s">
        <v>39</v>
      </c>
      <c r="D23" s="1" t="s">
        <v>16</v>
      </c>
      <c r="E23" s="1"/>
    </row>
    <row r="24" spans="1:5" x14ac:dyDescent="0.35">
      <c r="A24" s="4" t="s">
        <v>40</v>
      </c>
      <c r="B24" s="4"/>
      <c r="C24" s="4"/>
      <c r="D24" s="4"/>
      <c r="E24" s="4"/>
    </row>
    <row r="25" spans="1:5" ht="33" x14ac:dyDescent="0.35">
      <c r="A25" s="1">
        <v>21</v>
      </c>
      <c r="B25" s="5" t="s">
        <v>41</v>
      </c>
      <c r="C25" s="5" t="s">
        <v>42</v>
      </c>
      <c r="D25" s="1" t="s">
        <v>16</v>
      </c>
      <c r="E25" s="1"/>
    </row>
    <row r="26" spans="1:5" x14ac:dyDescent="0.35">
      <c r="A26" s="1">
        <v>22</v>
      </c>
      <c r="B26" s="5" t="s">
        <v>43</v>
      </c>
      <c r="C26" s="5" t="s">
        <v>44</v>
      </c>
      <c r="D26" s="1" t="s">
        <v>16</v>
      </c>
      <c r="E26" s="1"/>
    </row>
    <row r="27" spans="1:5" x14ac:dyDescent="0.35">
      <c r="A27" s="1">
        <v>23</v>
      </c>
      <c r="B27" s="5" t="s">
        <v>45</v>
      </c>
      <c r="C27" s="5" t="s">
        <v>46</v>
      </c>
      <c r="D27" s="1" t="s">
        <v>16</v>
      </c>
      <c r="E27" s="1"/>
    </row>
    <row r="28" spans="1:5" x14ac:dyDescent="0.35">
      <c r="A28" s="4" t="s">
        <v>47</v>
      </c>
      <c r="B28" s="4"/>
      <c r="C28" s="4"/>
      <c r="D28" s="4"/>
      <c r="E28" s="4"/>
    </row>
    <row r="29" spans="1:5" x14ac:dyDescent="0.35">
      <c r="A29" s="1">
        <v>24</v>
      </c>
      <c r="B29" s="5" t="s">
        <v>48</v>
      </c>
      <c r="C29" s="5" t="s">
        <v>49</v>
      </c>
      <c r="D29" s="1" t="s">
        <v>50</v>
      </c>
      <c r="E29" s="1"/>
    </row>
    <row r="30" spans="1:5" x14ac:dyDescent="0.35">
      <c r="A30" s="1">
        <v>25</v>
      </c>
      <c r="B30" s="5" t="s">
        <v>51</v>
      </c>
      <c r="C30" s="5" t="s">
        <v>52</v>
      </c>
      <c r="D30" s="1" t="s">
        <v>53</v>
      </c>
      <c r="E30" s="1"/>
    </row>
    <row r="31" spans="1:5" s="9" customFormat="1" ht="33" x14ac:dyDescent="0.35">
      <c r="A31" s="6">
        <v>26</v>
      </c>
      <c r="B31" s="7" t="s">
        <v>54</v>
      </c>
      <c r="C31" s="8" t="s">
        <v>55</v>
      </c>
      <c r="D31" s="7" t="s">
        <v>56</v>
      </c>
      <c r="E31" s="7"/>
    </row>
  </sheetData>
  <mergeCells count="5">
    <mergeCell ref="A2:E2"/>
    <mergeCell ref="A3:E3"/>
    <mergeCell ref="A15:E15"/>
    <mergeCell ref="A24:E24"/>
    <mergeCell ref="A28:E2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03"/>
  <sheetViews>
    <sheetView workbookViewId="0">
      <selection activeCell="B30" sqref="B30"/>
    </sheetView>
  </sheetViews>
  <sheetFormatPr defaultColWidth="8.875" defaultRowHeight="12" x14ac:dyDescent="0.2"/>
  <cols>
    <col min="1" max="1" width="2.5" style="11" customWidth="1"/>
    <col min="2" max="2" width="30.5" style="11" bestFit="1" customWidth="1"/>
    <col min="3" max="4" width="18" style="11" bestFit="1" customWidth="1"/>
    <col min="5" max="6" width="19" style="12" bestFit="1" customWidth="1"/>
    <col min="7" max="7" width="17.625" style="12" customWidth="1"/>
    <col min="8" max="8" width="6.125" style="12" bestFit="1" customWidth="1"/>
    <col min="9" max="9" width="12.5" style="12" bestFit="1" customWidth="1"/>
    <col min="10" max="10" width="14.875" style="12" bestFit="1" customWidth="1"/>
    <col min="11" max="11" width="15.625" style="12" bestFit="1" customWidth="1"/>
    <col min="12" max="12" width="15.875" style="11" bestFit="1" customWidth="1"/>
    <col min="13" max="14" width="15" style="11" bestFit="1" customWidth="1"/>
    <col min="15" max="15" width="11.5" style="11" customWidth="1"/>
    <col min="16" max="19" width="9.125" style="11" bestFit="1" customWidth="1"/>
    <col min="20" max="16384" width="8.875" style="11"/>
  </cols>
  <sheetData>
    <row r="2" spans="2:11" ht="21" x14ac:dyDescent="0.4">
      <c r="B2" s="10" t="e">
        <f>#REF!</f>
        <v>#REF!</v>
      </c>
    </row>
    <row r="3" spans="2:11" ht="14.25" x14ac:dyDescent="0.3">
      <c r="C3" s="13"/>
      <c r="D3" s="14" t="s">
        <v>57</v>
      </c>
      <c r="E3" s="15"/>
      <c r="F3" s="14" t="s">
        <v>58</v>
      </c>
    </row>
    <row r="4" spans="2:11" s="19" customFormat="1" ht="14.25" x14ac:dyDescent="0.3">
      <c r="B4" s="16" t="s">
        <v>59</v>
      </c>
      <c r="C4" s="17"/>
      <c r="D4" s="17"/>
      <c r="E4" s="17"/>
      <c r="F4" s="17"/>
      <c r="G4" s="18" t="s">
        <v>60</v>
      </c>
    </row>
    <row r="5" spans="2:11" s="19" customFormat="1" ht="14.25" x14ac:dyDescent="0.3">
      <c r="B5" s="16"/>
      <c r="C5" s="20">
        <v>2014</v>
      </c>
      <c r="D5" s="20">
        <v>2015</v>
      </c>
      <c r="E5" s="20">
        <v>2016</v>
      </c>
      <c r="F5" s="21" t="s">
        <v>61</v>
      </c>
      <c r="G5" s="18"/>
    </row>
    <row r="6" spans="2:11" s="24" customFormat="1" ht="14.25" x14ac:dyDescent="0.3">
      <c r="B6" s="22" t="s">
        <v>62</v>
      </c>
      <c r="C6" s="23">
        <f>C5</f>
        <v>2014</v>
      </c>
      <c r="D6" s="23">
        <f t="shared" ref="D6:F6" si="0">D5</f>
        <v>2015</v>
      </c>
      <c r="E6" s="23">
        <f t="shared" si="0"/>
        <v>2016</v>
      </c>
      <c r="F6" s="23" t="str">
        <f t="shared" si="0"/>
        <v>2017-XX</v>
      </c>
    </row>
    <row r="7" spans="2:11" ht="14.25" x14ac:dyDescent="0.3">
      <c r="B7" s="25" t="s">
        <v>63</v>
      </c>
      <c r="C7" s="26"/>
      <c r="D7" s="26"/>
      <c r="E7" s="26"/>
      <c r="F7" s="26"/>
      <c r="G7" s="11"/>
      <c r="H7" s="11"/>
      <c r="I7" s="11"/>
      <c r="J7" s="11"/>
      <c r="K7" s="11"/>
    </row>
    <row r="8" spans="2:11" ht="14.25" x14ac:dyDescent="0.3">
      <c r="B8" s="27" t="s">
        <v>64</v>
      </c>
      <c r="C8" s="28"/>
      <c r="D8" s="28"/>
      <c r="E8" s="28"/>
      <c r="F8" s="28"/>
      <c r="G8" s="11"/>
      <c r="H8" s="11"/>
      <c r="I8" s="11"/>
      <c r="J8" s="11"/>
      <c r="K8" s="11"/>
    </row>
    <row r="9" spans="2:11" ht="14.25" x14ac:dyDescent="0.3">
      <c r="B9" s="27" t="s">
        <v>65</v>
      </c>
      <c r="C9" s="28"/>
      <c r="D9" s="28"/>
      <c r="E9" s="28"/>
      <c r="F9" s="28"/>
      <c r="G9" s="11"/>
      <c r="H9" s="11"/>
      <c r="I9" s="11"/>
      <c r="J9" s="11"/>
      <c r="K9" s="11"/>
    </row>
    <row r="10" spans="2:11" s="30" customFormat="1" ht="14.25" customHeight="1" x14ac:dyDescent="0.3">
      <c r="B10" s="25" t="s">
        <v>66</v>
      </c>
      <c r="C10" s="29">
        <f>C7-C8-C9</f>
        <v>0</v>
      </c>
      <c r="D10" s="29">
        <f t="shared" ref="D10:F10" si="1">D7-D8-D9</f>
        <v>0</v>
      </c>
      <c r="E10" s="29">
        <f t="shared" si="1"/>
        <v>0</v>
      </c>
      <c r="F10" s="29">
        <f t="shared" si="1"/>
        <v>0</v>
      </c>
    </row>
    <row r="11" spans="2:11" ht="14.25" x14ac:dyDescent="0.3">
      <c r="B11" s="27" t="s">
        <v>67</v>
      </c>
      <c r="C11" s="28"/>
      <c r="D11" s="28"/>
      <c r="E11" s="28"/>
      <c r="F11" s="28"/>
      <c r="G11" s="11"/>
      <c r="H11" s="11"/>
      <c r="I11" s="11"/>
      <c r="J11" s="11"/>
      <c r="K11" s="11"/>
    </row>
    <row r="12" spans="2:11" ht="14.25" x14ac:dyDescent="0.3">
      <c r="B12" s="27" t="s">
        <v>68</v>
      </c>
      <c r="C12" s="31"/>
      <c r="D12" s="31"/>
      <c r="E12" s="28"/>
      <c r="F12" s="28"/>
      <c r="G12" s="11"/>
      <c r="H12" s="11" t="s">
        <v>69</v>
      </c>
      <c r="I12" s="11"/>
      <c r="J12" s="11"/>
      <c r="K12" s="11"/>
    </row>
    <row r="13" spans="2:11" ht="14.25" x14ac:dyDescent="0.3">
      <c r="B13" s="27" t="s">
        <v>70</v>
      </c>
      <c r="C13" s="31"/>
      <c r="D13" s="31"/>
      <c r="E13" s="28"/>
      <c r="F13" s="28"/>
      <c r="G13" s="11"/>
      <c r="H13" s="11"/>
      <c r="I13" s="11"/>
      <c r="J13" s="11"/>
      <c r="K13" s="11"/>
    </row>
    <row r="14" spans="2:11" ht="12.75" customHeight="1" x14ac:dyDescent="0.3">
      <c r="B14" s="27" t="s">
        <v>71</v>
      </c>
      <c r="C14" s="28"/>
      <c r="D14" s="28"/>
      <c r="E14" s="28"/>
      <c r="F14" s="28"/>
      <c r="G14" s="11"/>
      <c r="H14" s="11"/>
      <c r="I14" s="11"/>
      <c r="J14" s="32"/>
      <c r="K14" s="11"/>
    </row>
    <row r="15" spans="2:11" ht="14.25" x14ac:dyDescent="0.3">
      <c r="B15" s="27" t="s">
        <v>72</v>
      </c>
      <c r="C15" s="28"/>
      <c r="D15" s="28"/>
      <c r="E15" s="28"/>
      <c r="F15" s="28"/>
      <c r="G15" s="11"/>
      <c r="H15" s="11"/>
      <c r="I15" s="32"/>
      <c r="J15" s="11"/>
      <c r="K15" s="11"/>
    </row>
    <row r="16" spans="2:11" ht="14.25" x14ac:dyDescent="0.3">
      <c r="B16" s="27" t="s">
        <v>73</v>
      </c>
      <c r="C16" s="28"/>
      <c r="D16" s="28"/>
      <c r="E16" s="28"/>
      <c r="F16" s="28"/>
      <c r="G16" s="11"/>
      <c r="H16" s="11"/>
      <c r="I16" s="11"/>
      <c r="J16" s="11"/>
      <c r="K16" s="11"/>
    </row>
    <row r="17" spans="2:11" ht="14.25" x14ac:dyDescent="0.3">
      <c r="B17" s="27" t="s">
        <v>74</v>
      </c>
      <c r="C17" s="28"/>
      <c r="D17" s="28"/>
      <c r="E17" s="28"/>
      <c r="F17" s="28"/>
      <c r="G17" s="11"/>
      <c r="H17" s="11"/>
      <c r="I17" s="11"/>
      <c r="J17" s="11"/>
      <c r="K17" s="11"/>
    </row>
    <row r="18" spans="2:11" s="30" customFormat="1" ht="14.25" x14ac:dyDescent="0.3">
      <c r="B18" s="25" t="s">
        <v>75</v>
      </c>
      <c r="C18" s="29">
        <f>主营业务利润-销售费用-管理费用-财务费用-资产减值损失+加_公允价值变动收益+投资收益</f>
        <v>0</v>
      </c>
      <c r="D18" s="29">
        <f>主营业务利润-销售费用-管理费用-财务费用-资产减值损失+加_公允价值变动收益+投资收益</f>
        <v>0</v>
      </c>
      <c r="E18" s="29">
        <f>主营业务利润-销售费用-管理费用-财务费用-资产减值损失+加_公允价值变动收益+投资收益</f>
        <v>0</v>
      </c>
      <c r="F18" s="29">
        <f>主营业务利润-销售费用-管理费用-财务费用-资产减值损失+加_公允价值变动收益+投资收益</f>
        <v>0</v>
      </c>
    </row>
    <row r="19" spans="2:11" ht="14.25" x14ac:dyDescent="0.3">
      <c r="B19" s="27" t="s">
        <v>76</v>
      </c>
      <c r="C19" s="28"/>
      <c r="D19" s="28"/>
      <c r="E19" s="28"/>
      <c r="F19" s="28"/>
      <c r="G19" s="11"/>
      <c r="H19" s="11"/>
      <c r="I19" s="11"/>
      <c r="J19" s="11"/>
      <c r="K19" s="11"/>
    </row>
    <row r="20" spans="2:11" ht="14.25" x14ac:dyDescent="0.3">
      <c r="B20" s="27" t="s">
        <v>77</v>
      </c>
      <c r="C20" s="28"/>
      <c r="D20" s="28"/>
      <c r="E20" s="28"/>
      <c r="F20" s="28"/>
      <c r="G20" s="11"/>
      <c r="H20" s="11"/>
      <c r="I20" s="11"/>
      <c r="J20" s="11"/>
      <c r="K20" s="11"/>
    </row>
    <row r="21" spans="2:11" ht="14.25" x14ac:dyDescent="0.3">
      <c r="B21" s="27" t="s">
        <v>78</v>
      </c>
      <c r="C21" s="28"/>
      <c r="D21" s="28"/>
      <c r="E21" s="28"/>
      <c r="F21" s="28"/>
      <c r="G21" s="11"/>
      <c r="H21" s="11"/>
      <c r="I21" s="11"/>
      <c r="J21" s="11"/>
      <c r="K21" s="11"/>
    </row>
    <row r="22" spans="2:11" s="30" customFormat="1" ht="14.25" x14ac:dyDescent="0.3">
      <c r="B22" s="25" t="s">
        <v>79</v>
      </c>
      <c r="C22" s="29">
        <f>C18+C19-C20</f>
        <v>0</v>
      </c>
      <c r="D22" s="29">
        <f>D18+D19-D20</f>
        <v>0</v>
      </c>
      <c r="E22" s="29">
        <f>E18+E19-E20</f>
        <v>0</v>
      </c>
      <c r="F22" s="29">
        <f>F18+F19-F20</f>
        <v>0</v>
      </c>
    </row>
    <row r="23" spans="2:11" ht="14.25" x14ac:dyDescent="0.3">
      <c r="B23" s="27" t="s">
        <v>80</v>
      </c>
      <c r="C23" s="28"/>
      <c r="D23" s="28"/>
      <c r="E23" s="28"/>
      <c r="F23" s="28"/>
      <c r="G23" s="11"/>
      <c r="H23" s="11"/>
      <c r="I23" s="11" t="s">
        <v>69</v>
      </c>
      <c r="J23" s="11"/>
      <c r="K23" s="11"/>
    </row>
    <row r="24" spans="2:11" s="30" customFormat="1" ht="14.25" x14ac:dyDescent="0.3">
      <c r="B24" s="25" t="s">
        <v>81</v>
      </c>
      <c r="C24" s="29">
        <f>C22-C23</f>
        <v>0</v>
      </c>
      <c r="D24" s="29">
        <f>D22-D23</f>
        <v>0</v>
      </c>
      <c r="E24" s="29">
        <f>E22-E23</f>
        <v>0</v>
      </c>
      <c r="F24" s="29">
        <f>F22-F23</f>
        <v>0</v>
      </c>
    </row>
    <row r="25" spans="2:11" ht="13.5" customHeight="1" x14ac:dyDescent="0.3">
      <c r="B25" s="27" t="s">
        <v>82</v>
      </c>
      <c r="C25" s="28"/>
      <c r="D25" s="28"/>
      <c r="E25" s="28"/>
      <c r="F25" s="28"/>
      <c r="G25" s="11"/>
      <c r="H25" s="11"/>
      <c r="I25" s="11"/>
      <c r="J25" s="11"/>
      <c r="K25" s="11"/>
    </row>
    <row r="26" spans="2:11" x14ac:dyDescent="0.2">
      <c r="C26" s="33"/>
      <c r="D26" s="33"/>
      <c r="E26" s="33"/>
      <c r="F26" s="33"/>
      <c r="G26" s="11"/>
      <c r="H26" s="11"/>
      <c r="I26" s="11"/>
      <c r="J26" s="11"/>
      <c r="K26" s="11"/>
    </row>
    <row r="27" spans="2:11" s="24" customFormat="1" ht="14.25" x14ac:dyDescent="0.3">
      <c r="B27" s="22" t="s">
        <v>83</v>
      </c>
      <c r="C27" s="34" t="str">
        <f>C5&amp;"-12-31"</f>
        <v>2014-12-31</v>
      </c>
      <c r="D27" s="34" t="str">
        <f t="shared" ref="D27:E27" si="2">D5&amp;"-12-31"</f>
        <v>2015-12-31</v>
      </c>
      <c r="E27" s="34" t="str">
        <f t="shared" si="2"/>
        <v>2016-12-31</v>
      </c>
      <c r="F27" s="35" t="str">
        <f t="shared" ref="F27" si="3">F6</f>
        <v>2017-XX</v>
      </c>
    </row>
    <row r="28" spans="2:11" ht="14.25" x14ac:dyDescent="0.3">
      <c r="B28" s="27" t="s">
        <v>84</v>
      </c>
      <c r="C28" s="36"/>
      <c r="D28" s="36"/>
      <c r="E28" s="36"/>
      <c r="F28" s="36"/>
      <c r="G28" s="11"/>
      <c r="H28" s="11"/>
      <c r="I28" s="11"/>
      <c r="J28" s="11"/>
      <c r="K28" s="11"/>
    </row>
    <row r="29" spans="2:11" ht="14.25" x14ac:dyDescent="0.3">
      <c r="B29" s="27" t="s">
        <v>85</v>
      </c>
      <c r="C29" s="28"/>
      <c r="D29" s="28"/>
      <c r="E29" s="37"/>
      <c r="F29" s="37"/>
      <c r="G29" s="11"/>
      <c r="H29" s="11"/>
      <c r="I29" s="11"/>
      <c r="J29" s="11"/>
      <c r="K29" s="11"/>
    </row>
    <row r="30" spans="2:11" ht="14.25" x14ac:dyDescent="0.3">
      <c r="B30" s="27" t="s">
        <v>86</v>
      </c>
      <c r="C30" s="28"/>
      <c r="D30" s="28"/>
      <c r="E30" s="37"/>
      <c r="F30" s="37"/>
      <c r="G30" s="11"/>
      <c r="H30" s="11"/>
      <c r="I30" s="11"/>
      <c r="J30" s="11"/>
      <c r="K30" s="11"/>
    </row>
    <row r="31" spans="2:11" ht="14.25" x14ac:dyDescent="0.3">
      <c r="B31" s="27" t="s">
        <v>87</v>
      </c>
      <c r="C31" s="28"/>
      <c r="D31" s="28"/>
      <c r="E31" s="37"/>
      <c r="F31" s="37"/>
      <c r="G31" s="11"/>
      <c r="H31" s="11"/>
      <c r="I31" s="11"/>
      <c r="J31" s="11"/>
      <c r="K31" s="11"/>
    </row>
    <row r="32" spans="2:11" ht="14.25" x14ac:dyDescent="0.3">
      <c r="B32" s="27" t="s">
        <v>88</v>
      </c>
      <c r="C32" s="28"/>
      <c r="D32" s="28"/>
      <c r="E32" s="37"/>
      <c r="F32" s="37"/>
      <c r="G32" s="11"/>
      <c r="H32" s="11"/>
      <c r="I32" s="11"/>
      <c r="J32" s="11"/>
      <c r="K32" s="11"/>
    </row>
    <row r="33" spans="2:12" ht="14.25" x14ac:dyDescent="0.3">
      <c r="B33" s="27" t="s">
        <v>89</v>
      </c>
      <c r="C33" s="28"/>
      <c r="D33" s="28"/>
      <c r="E33" s="37"/>
      <c r="F33" s="37"/>
      <c r="G33" s="11"/>
      <c r="H33" s="11"/>
      <c r="I33" s="11"/>
      <c r="J33" s="11"/>
      <c r="K33" s="11"/>
    </row>
    <row r="34" spans="2:12" ht="14.25" x14ac:dyDescent="0.3">
      <c r="B34" s="27" t="s">
        <v>90</v>
      </c>
      <c r="C34" s="28"/>
      <c r="D34" s="28"/>
      <c r="E34" s="37"/>
      <c r="F34" s="37"/>
      <c r="G34" s="11"/>
      <c r="H34" s="11"/>
      <c r="I34" s="11"/>
      <c r="J34" s="11"/>
      <c r="K34" s="11"/>
    </row>
    <row r="35" spans="2:12" ht="14.25" x14ac:dyDescent="0.3">
      <c r="B35" s="27" t="s">
        <v>91</v>
      </c>
      <c r="C35" s="28"/>
      <c r="D35" s="28"/>
      <c r="E35" s="37"/>
      <c r="F35" s="37"/>
      <c r="G35" s="11"/>
      <c r="H35" s="11"/>
      <c r="I35" s="11"/>
      <c r="J35" s="11"/>
      <c r="K35" s="11"/>
    </row>
    <row r="36" spans="2:12" ht="14.25" x14ac:dyDescent="0.3">
      <c r="B36" s="27" t="s">
        <v>92</v>
      </c>
      <c r="C36" s="28"/>
      <c r="D36" s="28"/>
      <c r="E36" s="28"/>
      <c r="F36" s="37"/>
      <c r="G36" s="11"/>
      <c r="H36" s="11"/>
      <c r="I36" s="11"/>
      <c r="J36" s="11"/>
      <c r="K36" s="11"/>
    </row>
    <row r="37" spans="2:12" ht="14.25" x14ac:dyDescent="0.3">
      <c r="B37" s="27" t="s">
        <v>93</v>
      </c>
      <c r="C37" s="28"/>
      <c r="D37" s="28"/>
      <c r="E37" s="37"/>
      <c r="F37" s="37"/>
      <c r="G37" s="11"/>
      <c r="H37" s="11"/>
      <c r="I37" s="11"/>
      <c r="J37" s="11"/>
      <c r="K37" s="11"/>
    </row>
    <row r="38" spans="2:12" ht="14.25" x14ac:dyDescent="0.3">
      <c r="B38" s="27" t="s">
        <v>94</v>
      </c>
      <c r="C38" s="28"/>
      <c r="D38" s="28"/>
      <c r="E38" s="37"/>
      <c r="F38" s="37"/>
      <c r="G38" s="11"/>
      <c r="H38" s="11"/>
      <c r="I38" s="11"/>
      <c r="J38" s="11"/>
      <c r="K38" s="11"/>
    </row>
    <row r="39" spans="2:12" ht="14.25" x14ac:dyDescent="0.3">
      <c r="B39" s="27" t="s">
        <v>95</v>
      </c>
      <c r="C39" s="28"/>
      <c r="D39" s="28"/>
      <c r="E39" s="37"/>
      <c r="F39" s="37"/>
      <c r="G39" s="11"/>
      <c r="H39" s="11"/>
      <c r="I39" s="11"/>
      <c r="J39" s="11"/>
      <c r="K39" s="11"/>
    </row>
    <row r="40" spans="2:12" s="41" customFormat="1" ht="14.25" x14ac:dyDescent="0.3">
      <c r="B40" s="38" t="s">
        <v>96</v>
      </c>
      <c r="C40" s="39">
        <f>SUM(C29:C39)</f>
        <v>0</v>
      </c>
      <c r="D40" s="40">
        <f t="shared" ref="D40:F40" si="4">SUM(D29:D39)</f>
        <v>0</v>
      </c>
      <c r="E40" s="40">
        <f t="shared" si="4"/>
        <v>0</v>
      </c>
      <c r="F40" s="40">
        <f t="shared" si="4"/>
        <v>0</v>
      </c>
    </row>
    <row r="41" spans="2:12" ht="14.25" x14ac:dyDescent="0.3">
      <c r="B41" s="27" t="s">
        <v>97</v>
      </c>
      <c r="C41" s="36"/>
      <c r="D41" s="36"/>
      <c r="E41" s="36"/>
      <c r="F41" s="36"/>
      <c r="G41" s="11"/>
      <c r="H41" s="11"/>
      <c r="I41" s="11"/>
      <c r="J41" s="11"/>
      <c r="K41" s="11"/>
    </row>
    <row r="42" spans="2:12" ht="14.25" x14ac:dyDescent="0.3">
      <c r="B42" s="27" t="s">
        <v>98</v>
      </c>
      <c r="C42" s="28"/>
      <c r="D42" s="28"/>
      <c r="E42" s="28"/>
      <c r="F42" s="28"/>
      <c r="G42" s="11"/>
      <c r="H42" s="11"/>
      <c r="I42" s="11"/>
      <c r="J42" s="11"/>
      <c r="K42" s="11"/>
    </row>
    <row r="43" spans="2:12" ht="14.25" x14ac:dyDescent="0.3">
      <c r="B43" s="27" t="s">
        <v>99</v>
      </c>
      <c r="C43" s="28"/>
      <c r="D43" s="28"/>
      <c r="E43" s="28"/>
      <c r="F43" s="28"/>
      <c r="G43" s="11"/>
      <c r="H43" s="11"/>
      <c r="I43" s="42"/>
      <c r="J43" s="42"/>
      <c r="K43" s="42"/>
      <c r="L43" s="42"/>
    </row>
    <row r="44" spans="2:12" ht="14.25" x14ac:dyDescent="0.3">
      <c r="B44" s="27" t="s">
        <v>100</v>
      </c>
      <c r="C44" s="28"/>
      <c r="D44" s="28"/>
      <c r="E44" s="28"/>
      <c r="F44" s="28"/>
      <c r="G44" s="11"/>
      <c r="H44" s="11"/>
      <c r="I44" s="11"/>
      <c r="J44" s="11"/>
      <c r="K44" s="11"/>
    </row>
    <row r="45" spans="2:12" ht="14.25" x14ac:dyDescent="0.3">
      <c r="B45" s="27" t="s">
        <v>101</v>
      </c>
      <c r="C45" s="28"/>
      <c r="D45" s="28"/>
      <c r="E45" s="28"/>
      <c r="F45" s="28"/>
      <c r="G45" s="11"/>
      <c r="H45" s="11"/>
      <c r="I45" s="11"/>
      <c r="J45" s="11"/>
      <c r="K45" s="11"/>
    </row>
    <row r="46" spans="2:12" ht="14.25" x14ac:dyDescent="0.3">
      <c r="B46" s="27" t="s">
        <v>102</v>
      </c>
      <c r="C46" s="28"/>
      <c r="D46" s="28"/>
      <c r="E46" s="28"/>
      <c r="F46" s="28"/>
      <c r="G46" s="11"/>
      <c r="H46" s="11"/>
      <c r="I46" s="11"/>
      <c r="J46" s="11"/>
      <c r="K46" s="11"/>
    </row>
    <row r="47" spans="2:12" s="44" customFormat="1" ht="14.25" x14ac:dyDescent="0.3">
      <c r="B47" s="43" t="s">
        <v>103</v>
      </c>
      <c r="C47" s="28"/>
      <c r="D47" s="28"/>
      <c r="E47" s="28"/>
      <c r="F47" s="28"/>
    </row>
    <row r="48" spans="2:12" s="44" customFormat="1" ht="14.25" x14ac:dyDescent="0.3">
      <c r="B48" s="43" t="s">
        <v>104</v>
      </c>
      <c r="C48" s="28"/>
      <c r="D48" s="28"/>
      <c r="E48" s="28"/>
      <c r="F48" s="28"/>
    </row>
    <row r="49" spans="2:11" s="44" customFormat="1" ht="14.25" x14ac:dyDescent="0.3">
      <c r="B49" s="43" t="s">
        <v>105</v>
      </c>
      <c r="C49" s="45"/>
      <c r="D49" s="45"/>
      <c r="E49" s="45"/>
      <c r="F49" s="45"/>
    </row>
    <row r="50" spans="2:11" ht="14.25" x14ac:dyDescent="0.3">
      <c r="B50" s="27" t="s">
        <v>106</v>
      </c>
      <c r="C50" s="28"/>
      <c r="D50" s="28"/>
      <c r="E50" s="28"/>
      <c r="F50" s="28"/>
      <c r="G50" s="11"/>
      <c r="H50" s="11"/>
      <c r="I50" s="11"/>
      <c r="J50" s="11"/>
      <c r="K50" s="11"/>
    </row>
    <row r="51" spans="2:11" ht="14.25" x14ac:dyDescent="0.3">
      <c r="B51" s="27" t="s">
        <v>107</v>
      </c>
      <c r="C51" s="28"/>
      <c r="D51" s="28"/>
      <c r="E51" s="28"/>
      <c r="F51" s="28"/>
      <c r="G51" s="11"/>
      <c r="H51" s="11"/>
      <c r="I51" s="11"/>
      <c r="J51" s="11"/>
      <c r="K51" s="11"/>
    </row>
    <row r="52" spans="2:11" ht="14.25" x14ac:dyDescent="0.3">
      <c r="B52" s="27" t="s">
        <v>108</v>
      </c>
      <c r="C52" s="28"/>
      <c r="D52" s="28"/>
      <c r="E52" s="28"/>
      <c r="F52" s="28"/>
      <c r="G52" s="11"/>
      <c r="H52" s="11"/>
      <c r="I52" s="11"/>
      <c r="K52" s="11"/>
    </row>
    <row r="53" spans="2:11" s="30" customFormat="1" ht="14.25" x14ac:dyDescent="0.3">
      <c r="B53" s="25" t="s">
        <v>109</v>
      </c>
      <c r="C53" s="26"/>
      <c r="D53" s="26"/>
      <c r="E53" s="26"/>
      <c r="F53" s="26"/>
      <c r="J53" s="11"/>
    </row>
    <row r="54" spans="2:11" s="30" customFormat="1" ht="14.25" x14ac:dyDescent="0.3">
      <c r="B54" s="27" t="s">
        <v>110</v>
      </c>
      <c r="C54" s="28"/>
      <c r="D54" s="28"/>
      <c r="E54" s="28"/>
      <c r="F54" s="28"/>
    </row>
    <row r="55" spans="2:11" ht="14.25" x14ac:dyDescent="0.3">
      <c r="B55" s="27" t="s">
        <v>111</v>
      </c>
      <c r="C55" s="28"/>
      <c r="D55" s="28"/>
      <c r="E55" s="28"/>
      <c r="F55" s="28"/>
      <c r="G55" s="11"/>
      <c r="H55" s="11"/>
      <c r="I55" s="11"/>
      <c r="J55" s="11"/>
      <c r="K55" s="11"/>
    </row>
    <row r="56" spans="2:11" ht="14.25" x14ac:dyDescent="0.3">
      <c r="B56" s="27" t="s">
        <v>112</v>
      </c>
      <c r="C56" s="28"/>
      <c r="D56" s="28"/>
      <c r="E56" s="28"/>
      <c r="F56" s="28"/>
      <c r="G56" s="11"/>
      <c r="H56" s="11"/>
      <c r="I56" s="11"/>
      <c r="J56" s="11"/>
      <c r="K56" s="11"/>
    </row>
    <row r="57" spans="2:11" ht="14.25" x14ac:dyDescent="0.3">
      <c r="B57" s="27" t="s">
        <v>113</v>
      </c>
      <c r="C57" s="28"/>
      <c r="D57" s="28"/>
      <c r="E57" s="28"/>
      <c r="F57" s="28"/>
      <c r="G57" s="11"/>
      <c r="H57" s="11"/>
      <c r="I57" s="11"/>
      <c r="J57" s="11"/>
      <c r="K57" s="11"/>
    </row>
    <row r="58" spans="2:11" ht="14.25" x14ac:dyDescent="0.3">
      <c r="B58" s="27" t="s">
        <v>114</v>
      </c>
      <c r="C58" s="28"/>
      <c r="D58" s="28"/>
      <c r="E58" s="28"/>
      <c r="F58" s="28"/>
      <c r="G58" s="11"/>
      <c r="H58" s="11"/>
      <c r="I58" s="11"/>
      <c r="J58" s="11"/>
      <c r="K58" s="11"/>
    </row>
    <row r="59" spans="2:11" ht="14.25" x14ac:dyDescent="0.3">
      <c r="B59" s="27" t="s">
        <v>115</v>
      </c>
      <c r="C59" s="28"/>
      <c r="D59" s="28"/>
      <c r="E59" s="28"/>
      <c r="F59" s="28"/>
      <c r="G59" s="11"/>
      <c r="H59" s="11"/>
      <c r="I59" s="11"/>
      <c r="J59" s="11"/>
      <c r="K59" s="11"/>
    </row>
    <row r="60" spans="2:11" ht="14.25" x14ac:dyDescent="0.3">
      <c r="B60" s="27" t="s">
        <v>116</v>
      </c>
      <c r="C60" s="28"/>
      <c r="D60" s="28"/>
      <c r="E60" s="28"/>
      <c r="F60" s="28"/>
      <c r="G60" s="11"/>
      <c r="H60" s="11"/>
      <c r="I60" s="11"/>
      <c r="J60" s="11"/>
      <c r="K60" s="11"/>
    </row>
    <row r="61" spans="2:11" ht="14.25" x14ac:dyDescent="0.3">
      <c r="B61" s="27" t="s">
        <v>117</v>
      </c>
      <c r="C61" s="28"/>
      <c r="D61" s="28"/>
      <c r="E61" s="28"/>
      <c r="F61" s="28"/>
      <c r="G61" s="11"/>
      <c r="H61" s="11"/>
      <c r="I61" s="11"/>
      <c r="J61" s="11"/>
      <c r="K61" s="11"/>
    </row>
    <row r="62" spans="2:11" s="48" customFormat="1" ht="14.25" x14ac:dyDescent="0.3">
      <c r="B62" s="46" t="s">
        <v>118</v>
      </c>
      <c r="C62" s="47">
        <f>SUM(C42:C46)+SUM(C49:C61)</f>
        <v>0</v>
      </c>
      <c r="D62" s="47">
        <f>SUM(D42:D46)+SUM(D49:D61)</f>
        <v>0</v>
      </c>
      <c r="E62" s="47">
        <f>SUM(E42:E46)+SUM(E49:E61)</f>
        <v>0</v>
      </c>
      <c r="F62" s="47">
        <f>SUM(F42:F46)+SUM(F49:F61)</f>
        <v>0</v>
      </c>
    </row>
    <row r="63" spans="2:11" s="30" customFormat="1" ht="14.25" x14ac:dyDescent="0.3">
      <c r="B63" s="25" t="s">
        <v>119</v>
      </c>
      <c r="C63" s="49">
        <f>SUM(C40,C62)</f>
        <v>0</v>
      </c>
      <c r="D63" s="49">
        <f>SUM(D40,D62)</f>
        <v>0</v>
      </c>
      <c r="E63" s="49">
        <f>SUM(E40,E62)</f>
        <v>0</v>
      </c>
      <c r="F63" s="49">
        <f>SUM(F40,F62)</f>
        <v>0</v>
      </c>
    </row>
    <row r="64" spans="2:11" ht="14.25" x14ac:dyDescent="0.3">
      <c r="B64" s="27" t="s">
        <v>120</v>
      </c>
      <c r="C64" s="36"/>
      <c r="D64" s="36"/>
      <c r="E64" s="36"/>
      <c r="F64" s="36"/>
      <c r="G64" s="11"/>
      <c r="H64" s="11"/>
      <c r="I64" s="11"/>
      <c r="J64" s="11"/>
      <c r="K64" s="11"/>
    </row>
    <row r="65" spans="2:11" ht="14.25" x14ac:dyDescent="0.3">
      <c r="B65" s="27" t="s">
        <v>121</v>
      </c>
      <c r="C65" s="28"/>
      <c r="D65" s="28"/>
      <c r="E65" s="28"/>
      <c r="F65" s="28"/>
      <c r="G65" s="11"/>
      <c r="H65" s="11"/>
      <c r="I65" s="11"/>
      <c r="J65" s="11"/>
      <c r="K65" s="11"/>
    </row>
    <row r="66" spans="2:11" ht="14.25" x14ac:dyDescent="0.3">
      <c r="B66" s="27" t="s">
        <v>122</v>
      </c>
      <c r="C66" s="28"/>
      <c r="D66" s="28"/>
      <c r="E66" s="37"/>
      <c r="F66" s="37"/>
      <c r="G66" s="11"/>
      <c r="H66" s="11"/>
      <c r="I66" s="11"/>
      <c r="J66" s="11"/>
      <c r="K66" s="11"/>
    </row>
    <row r="67" spans="2:11" ht="14.25" x14ac:dyDescent="0.3">
      <c r="B67" s="27" t="s">
        <v>123</v>
      </c>
      <c r="C67" s="28"/>
      <c r="D67" s="28"/>
      <c r="E67" s="37"/>
      <c r="F67" s="37"/>
      <c r="G67" s="11"/>
      <c r="H67" s="11"/>
      <c r="I67" s="11"/>
      <c r="J67" s="11"/>
      <c r="K67" s="11"/>
    </row>
    <row r="68" spans="2:11" ht="14.25" x14ac:dyDescent="0.3">
      <c r="B68" s="27" t="s">
        <v>124</v>
      </c>
      <c r="C68" s="28"/>
      <c r="D68" s="28"/>
      <c r="E68" s="37"/>
      <c r="F68" s="37"/>
      <c r="G68" s="11"/>
      <c r="H68" s="11"/>
      <c r="I68" s="11"/>
      <c r="J68" s="11"/>
      <c r="K68" s="11"/>
    </row>
    <row r="69" spans="2:11" ht="14.25" x14ac:dyDescent="0.3">
      <c r="B69" s="27" t="s">
        <v>125</v>
      </c>
      <c r="C69" s="28"/>
      <c r="D69" s="28"/>
      <c r="E69" s="37"/>
      <c r="F69" s="37"/>
      <c r="G69" s="11"/>
      <c r="H69" s="11"/>
      <c r="I69" s="11"/>
      <c r="J69" s="11"/>
      <c r="K69" s="11"/>
    </row>
    <row r="70" spans="2:11" ht="14.25" x14ac:dyDescent="0.3">
      <c r="B70" s="27" t="s">
        <v>126</v>
      </c>
      <c r="C70" s="28"/>
      <c r="D70" s="28"/>
      <c r="E70" s="50"/>
      <c r="F70" s="37"/>
      <c r="G70" s="11"/>
      <c r="H70" s="11"/>
      <c r="I70" s="11"/>
      <c r="J70" s="11"/>
      <c r="K70" s="11"/>
    </row>
    <row r="71" spans="2:11" ht="14.25" x14ac:dyDescent="0.3">
      <c r="B71" s="27" t="s">
        <v>127</v>
      </c>
      <c r="C71" s="28"/>
      <c r="D71" s="28"/>
      <c r="E71" s="50"/>
      <c r="F71" s="37"/>
      <c r="G71" s="11"/>
      <c r="H71" s="11"/>
      <c r="I71" s="11"/>
      <c r="J71" s="11"/>
      <c r="K71" s="11"/>
    </row>
    <row r="72" spans="2:11" ht="14.25" x14ac:dyDescent="0.3">
      <c r="B72" s="27" t="s">
        <v>128</v>
      </c>
      <c r="C72" s="28"/>
      <c r="D72" s="28"/>
      <c r="E72" s="37"/>
      <c r="F72" s="37"/>
      <c r="G72" s="11"/>
      <c r="H72" s="11"/>
      <c r="I72" s="11"/>
      <c r="J72" s="11"/>
      <c r="K72" s="11"/>
    </row>
    <row r="73" spans="2:11" ht="14.25" x14ac:dyDescent="0.3">
      <c r="B73" s="27" t="s">
        <v>129</v>
      </c>
      <c r="C73" s="28"/>
      <c r="D73" s="28"/>
      <c r="E73" s="37"/>
      <c r="F73" s="37"/>
      <c r="G73" s="11"/>
      <c r="H73" s="11"/>
      <c r="I73" s="11"/>
      <c r="J73" s="11"/>
      <c r="K73" s="11"/>
    </row>
    <row r="74" spans="2:11" ht="14.25" x14ac:dyDescent="0.3">
      <c r="B74" s="27" t="s">
        <v>130</v>
      </c>
      <c r="C74" s="28"/>
      <c r="D74" s="28"/>
      <c r="E74" s="37"/>
      <c r="F74" s="37"/>
      <c r="G74" s="11"/>
      <c r="H74" s="11"/>
      <c r="I74" s="11"/>
      <c r="J74" s="11"/>
      <c r="K74" s="11"/>
    </row>
    <row r="75" spans="2:11" ht="14.25" x14ac:dyDescent="0.3">
      <c r="B75" s="27" t="s">
        <v>131</v>
      </c>
      <c r="C75" s="28"/>
      <c r="D75" s="28"/>
      <c r="E75" s="37"/>
      <c r="F75" s="37"/>
      <c r="G75" s="11"/>
      <c r="H75" s="11"/>
      <c r="I75" s="11"/>
      <c r="J75" s="11"/>
      <c r="K75" s="11"/>
    </row>
    <row r="76" spans="2:11" ht="14.25" x14ac:dyDescent="0.3">
      <c r="B76" s="27" t="s">
        <v>132</v>
      </c>
      <c r="C76" s="28"/>
      <c r="D76" s="28"/>
      <c r="E76" s="37"/>
      <c r="F76" s="37"/>
      <c r="G76" s="11"/>
      <c r="H76" s="11"/>
      <c r="I76" s="11"/>
      <c r="J76" s="11"/>
      <c r="K76" s="11"/>
    </row>
    <row r="77" spans="2:11" ht="14.25" x14ac:dyDescent="0.3">
      <c r="B77" s="27" t="s">
        <v>133</v>
      </c>
      <c r="C77" s="28"/>
      <c r="D77" s="28"/>
      <c r="E77" s="37"/>
      <c r="F77" s="37"/>
      <c r="G77" s="11"/>
      <c r="H77" s="11"/>
      <c r="I77" s="11"/>
      <c r="J77" s="11"/>
      <c r="K77" s="11"/>
    </row>
    <row r="78" spans="2:11" ht="14.25" x14ac:dyDescent="0.3">
      <c r="B78" s="27" t="s">
        <v>134</v>
      </c>
      <c r="C78" s="28"/>
      <c r="D78" s="28"/>
      <c r="E78" s="37"/>
      <c r="F78" s="37"/>
      <c r="G78" s="11"/>
      <c r="H78" s="11"/>
      <c r="I78" s="11"/>
      <c r="J78" s="11"/>
      <c r="K78" s="11"/>
    </row>
    <row r="79" spans="2:11" s="41" customFormat="1" ht="14.25" x14ac:dyDescent="0.3">
      <c r="B79" s="38" t="s">
        <v>135</v>
      </c>
      <c r="C79" s="40">
        <f t="shared" ref="C79:F79" si="5">SUM(C65:C78)</f>
        <v>0</v>
      </c>
      <c r="D79" s="40">
        <f t="shared" si="5"/>
        <v>0</v>
      </c>
      <c r="E79" s="40">
        <f t="shared" si="5"/>
        <v>0</v>
      </c>
      <c r="F79" s="40">
        <f t="shared" si="5"/>
        <v>0</v>
      </c>
    </row>
    <row r="80" spans="2:11" ht="14.25" x14ac:dyDescent="0.3">
      <c r="B80" s="27" t="s">
        <v>136</v>
      </c>
      <c r="C80" s="36"/>
      <c r="D80" s="36"/>
      <c r="E80" s="40"/>
      <c r="F80" s="40"/>
      <c r="G80" s="11"/>
      <c r="H80" s="11"/>
      <c r="I80" s="11"/>
      <c r="J80" s="11"/>
      <c r="K80" s="11"/>
    </row>
    <row r="81" spans="2:11" ht="14.25" x14ac:dyDescent="0.3">
      <c r="B81" s="27" t="s">
        <v>137</v>
      </c>
      <c r="C81" s="51"/>
      <c r="D81" s="51"/>
      <c r="E81" s="52"/>
      <c r="F81" s="52"/>
      <c r="G81" s="11"/>
      <c r="H81" s="11"/>
      <c r="I81" s="11"/>
      <c r="J81" s="11"/>
      <c r="K81" s="11"/>
    </row>
    <row r="82" spans="2:11" ht="14.25" x14ac:dyDescent="0.3">
      <c r="B82" s="27" t="s">
        <v>138</v>
      </c>
      <c r="C82" s="51"/>
      <c r="D82" s="51"/>
      <c r="E82" s="52"/>
      <c r="F82" s="52"/>
      <c r="G82" s="11"/>
      <c r="H82" s="11"/>
      <c r="I82" s="11"/>
      <c r="J82" s="11"/>
      <c r="K82" s="11"/>
    </row>
    <row r="83" spans="2:11" ht="14.25" x14ac:dyDescent="0.3">
      <c r="B83" s="27" t="s">
        <v>139</v>
      </c>
      <c r="C83" s="51"/>
      <c r="D83" s="51"/>
      <c r="E83" s="52"/>
      <c r="F83" s="52"/>
      <c r="G83" s="11"/>
      <c r="H83" s="11"/>
      <c r="I83" s="11"/>
      <c r="J83" s="11"/>
      <c r="K83" s="11"/>
    </row>
    <row r="84" spans="2:11" ht="14.25" x14ac:dyDescent="0.3">
      <c r="B84" s="27" t="s">
        <v>140</v>
      </c>
      <c r="C84" s="51"/>
      <c r="D84" s="51"/>
      <c r="E84" s="52"/>
      <c r="F84" s="52"/>
      <c r="G84" s="11"/>
      <c r="H84" s="11"/>
      <c r="I84" s="11"/>
      <c r="J84" s="11"/>
      <c r="K84" s="11"/>
    </row>
    <row r="85" spans="2:11" ht="14.25" x14ac:dyDescent="0.3">
      <c r="B85" s="27" t="s">
        <v>141</v>
      </c>
      <c r="C85" s="51"/>
      <c r="D85" s="51"/>
      <c r="E85" s="52"/>
      <c r="F85" s="52"/>
      <c r="G85" s="11"/>
      <c r="H85" s="11"/>
      <c r="I85" s="11"/>
      <c r="J85" s="11"/>
      <c r="K85" s="11"/>
    </row>
    <row r="86" spans="2:11" ht="14.25" x14ac:dyDescent="0.3">
      <c r="B86" s="27" t="s">
        <v>142</v>
      </c>
      <c r="C86" s="51"/>
      <c r="D86" s="51"/>
      <c r="E86" s="52"/>
      <c r="F86" s="52"/>
      <c r="G86" s="11"/>
      <c r="H86" s="11"/>
      <c r="I86" s="11"/>
      <c r="J86" s="11"/>
      <c r="K86" s="11"/>
    </row>
    <row r="87" spans="2:11" ht="14.25" x14ac:dyDescent="0.3">
      <c r="B87" s="27" t="s">
        <v>143</v>
      </c>
      <c r="C87" s="51"/>
      <c r="D87" s="51"/>
      <c r="E87" s="52"/>
      <c r="F87" s="52"/>
      <c r="G87" s="11"/>
      <c r="H87" s="11"/>
      <c r="I87" s="11"/>
      <c r="J87" s="11"/>
      <c r="K87" s="11"/>
    </row>
    <row r="88" spans="2:11" s="30" customFormat="1" ht="14.25" x14ac:dyDescent="0.3">
      <c r="B88" s="25" t="s">
        <v>144</v>
      </c>
      <c r="C88" s="49">
        <f t="shared" ref="C88:F88" si="6">SUM(C81:C87)</f>
        <v>0</v>
      </c>
      <c r="D88" s="49">
        <f t="shared" si="6"/>
        <v>0</v>
      </c>
      <c r="E88" s="49">
        <f>SUM(E81:E87)</f>
        <v>0</v>
      </c>
      <c r="F88" s="49">
        <f t="shared" si="6"/>
        <v>0</v>
      </c>
    </row>
    <row r="89" spans="2:11" s="30" customFormat="1" ht="14.25" x14ac:dyDescent="0.3">
      <c r="B89" s="25" t="s">
        <v>145</v>
      </c>
      <c r="C89" s="49">
        <f>SUM(C79,C88)</f>
        <v>0</v>
      </c>
      <c r="D89" s="49">
        <f>SUM(D79,D88)</f>
        <v>0</v>
      </c>
      <c r="E89" s="49">
        <f>SUM(E79,E88)</f>
        <v>0</v>
      </c>
      <c r="F89" s="49">
        <f>SUM(F79,F88)</f>
        <v>0</v>
      </c>
    </row>
    <row r="90" spans="2:11" ht="14.25" x14ac:dyDescent="0.3">
      <c r="B90" s="27" t="s">
        <v>146</v>
      </c>
      <c r="C90" s="36"/>
      <c r="D90" s="36"/>
      <c r="E90" s="36"/>
      <c r="F90" s="36"/>
      <c r="G90" s="11"/>
      <c r="H90" s="11"/>
      <c r="I90" s="11"/>
      <c r="J90" s="11"/>
      <c r="K90" s="11"/>
    </row>
    <row r="91" spans="2:11" ht="14.25" x14ac:dyDescent="0.3">
      <c r="B91" s="27" t="s">
        <v>147</v>
      </c>
      <c r="C91" s="28"/>
      <c r="D91" s="28"/>
      <c r="E91" s="28"/>
      <c r="F91" s="28"/>
      <c r="G91" s="11"/>
      <c r="H91" s="11"/>
      <c r="I91" s="11"/>
      <c r="J91" s="11"/>
      <c r="K91" s="11"/>
    </row>
    <row r="92" spans="2:11" ht="14.25" x14ac:dyDescent="0.3">
      <c r="B92" s="27" t="s">
        <v>148</v>
      </c>
      <c r="C92" s="28"/>
      <c r="D92" s="28"/>
      <c r="E92" s="37"/>
      <c r="F92" s="37"/>
      <c r="G92" s="11"/>
      <c r="H92" s="11"/>
      <c r="I92" s="11"/>
      <c r="J92" s="11"/>
      <c r="K92" s="11"/>
    </row>
    <row r="93" spans="2:11" ht="14.25" x14ac:dyDescent="0.3">
      <c r="B93" s="27" t="s">
        <v>149</v>
      </c>
      <c r="C93" s="28"/>
      <c r="D93" s="28"/>
      <c r="E93" s="37"/>
      <c r="F93" s="37"/>
      <c r="G93" s="11"/>
      <c r="H93" s="11"/>
      <c r="I93" s="11"/>
      <c r="J93" s="11"/>
      <c r="K93" s="11"/>
    </row>
    <row r="94" spans="2:11" ht="14.25" x14ac:dyDescent="0.3">
      <c r="B94" s="27" t="s">
        <v>150</v>
      </c>
      <c r="C94" s="28"/>
      <c r="D94" s="28"/>
      <c r="E94" s="37"/>
      <c r="F94" s="37"/>
      <c r="G94" s="11"/>
      <c r="H94" s="11"/>
      <c r="I94" s="11"/>
      <c r="J94" s="11"/>
      <c r="K94" s="11"/>
    </row>
    <row r="95" spans="2:11" ht="14.25" x14ac:dyDescent="0.3">
      <c r="B95" s="27" t="s">
        <v>151</v>
      </c>
      <c r="C95" s="28"/>
      <c r="D95" s="28"/>
      <c r="E95" s="37"/>
      <c r="F95" s="37"/>
      <c r="G95" s="11"/>
      <c r="H95" s="11"/>
      <c r="I95" s="11"/>
      <c r="J95" s="11"/>
      <c r="K95" s="11"/>
    </row>
    <row r="96" spans="2:11" x14ac:dyDescent="0.2">
      <c r="B96" s="27" t="s">
        <v>152</v>
      </c>
      <c r="C96" s="28"/>
      <c r="D96" s="28"/>
      <c r="E96" s="37"/>
      <c r="F96" s="37"/>
      <c r="G96" s="11"/>
      <c r="H96" s="11"/>
      <c r="I96" s="11"/>
      <c r="J96" s="11"/>
      <c r="K96" s="11"/>
    </row>
    <row r="97" spans="2:11" s="30" customFormat="1" ht="14.25" x14ac:dyDescent="0.3">
      <c r="B97" s="25" t="s">
        <v>153</v>
      </c>
      <c r="C97" s="49">
        <f>SUM(C91:C95)-2*C93</f>
        <v>0</v>
      </c>
      <c r="D97" s="49">
        <f t="shared" ref="D97:F97" si="7">SUM(D91:D95)-2*D93</f>
        <v>0</v>
      </c>
      <c r="E97" s="49">
        <f t="shared" si="7"/>
        <v>0</v>
      </c>
      <c r="F97" s="49">
        <f t="shared" si="7"/>
        <v>0</v>
      </c>
    </row>
    <row r="98" spans="2:11" s="30" customFormat="1" ht="14.25" x14ac:dyDescent="0.3">
      <c r="B98" s="25" t="s">
        <v>154</v>
      </c>
      <c r="C98" s="49">
        <f>SUM(C89,C97)</f>
        <v>0</v>
      </c>
      <c r="D98" s="49">
        <f>SUM(D89,D97)</f>
        <v>0</v>
      </c>
      <c r="E98" s="49">
        <f>SUM(E89,E97)</f>
        <v>0</v>
      </c>
      <c r="F98" s="49">
        <f>SUM(F89,F97)</f>
        <v>0</v>
      </c>
    </row>
    <row r="99" spans="2:11" s="30" customFormat="1" x14ac:dyDescent="0.2">
      <c r="B99" s="53"/>
      <c r="C99" s="54"/>
      <c r="D99" s="54"/>
      <c r="E99" s="54"/>
      <c r="F99" s="54"/>
    </row>
    <row r="100" spans="2:11" s="24" customFormat="1" ht="14.25" x14ac:dyDescent="0.3">
      <c r="B100" s="22" t="s">
        <v>155</v>
      </c>
      <c r="C100" s="55">
        <f>C5</f>
        <v>2014</v>
      </c>
      <c r="D100" s="55">
        <f t="shared" ref="D100:F100" si="8">D5</f>
        <v>2015</v>
      </c>
      <c r="E100" s="55">
        <f t="shared" si="8"/>
        <v>2016</v>
      </c>
      <c r="F100" s="55" t="str">
        <f t="shared" si="8"/>
        <v>2017-XX</v>
      </c>
    </row>
    <row r="101" spans="2:11" ht="14.25" x14ac:dyDescent="0.3">
      <c r="B101" s="27" t="s">
        <v>156</v>
      </c>
      <c r="C101" s="36"/>
      <c r="D101" s="56"/>
      <c r="E101" s="56"/>
      <c r="F101" s="56"/>
      <c r="G101" s="11"/>
      <c r="H101" s="11"/>
      <c r="I101" s="11"/>
      <c r="J101" s="11"/>
      <c r="K101" s="11"/>
    </row>
    <row r="102" spans="2:11" ht="14.25" x14ac:dyDescent="0.3">
      <c r="B102" s="27" t="s">
        <v>157</v>
      </c>
      <c r="C102" s="51"/>
      <c r="D102" s="51"/>
      <c r="E102" s="51"/>
      <c r="F102" s="51"/>
      <c r="G102" s="11"/>
      <c r="H102" s="11" t="s">
        <v>69</v>
      </c>
      <c r="I102" s="11"/>
      <c r="J102" s="11"/>
      <c r="K102" s="11"/>
    </row>
    <row r="103" spans="2:11" ht="14.25" x14ac:dyDescent="0.3">
      <c r="B103" s="27" t="s">
        <v>158</v>
      </c>
      <c r="C103" s="51"/>
      <c r="D103" s="51"/>
      <c r="E103" s="51"/>
      <c r="F103" s="51"/>
      <c r="G103" s="11"/>
      <c r="H103" s="11"/>
      <c r="I103" s="11"/>
      <c r="J103" s="11"/>
      <c r="K103" s="11"/>
    </row>
    <row r="104" spans="2:11" ht="14.25" x14ac:dyDescent="0.3">
      <c r="B104" s="27" t="s">
        <v>159</v>
      </c>
      <c r="C104" s="51"/>
      <c r="D104" s="51"/>
      <c r="E104" s="51"/>
      <c r="F104" s="51"/>
      <c r="G104" s="11"/>
      <c r="H104" s="11"/>
      <c r="I104" s="11"/>
      <c r="J104" s="11"/>
      <c r="K104" s="11"/>
    </row>
    <row r="105" spans="2:11" ht="14.25" x14ac:dyDescent="0.3">
      <c r="B105" s="25" t="s">
        <v>160</v>
      </c>
      <c r="C105" s="49">
        <f t="shared" ref="C105:F105" si="9">SUM(C102:C104)</f>
        <v>0</v>
      </c>
      <c r="D105" s="49">
        <f t="shared" si="9"/>
        <v>0</v>
      </c>
      <c r="E105" s="49">
        <f t="shared" si="9"/>
        <v>0</v>
      </c>
      <c r="F105" s="49">
        <f t="shared" si="9"/>
        <v>0</v>
      </c>
      <c r="G105" s="11"/>
      <c r="H105" s="11"/>
      <c r="I105" s="11"/>
      <c r="J105" s="11"/>
      <c r="K105" s="11"/>
    </row>
    <row r="106" spans="2:11" ht="14.25" x14ac:dyDescent="0.3">
      <c r="B106" s="27" t="s">
        <v>161</v>
      </c>
      <c r="C106" s="51"/>
      <c r="D106" s="51"/>
      <c r="E106" s="51"/>
      <c r="F106" s="51"/>
      <c r="G106" s="11"/>
      <c r="H106" s="11"/>
      <c r="I106" s="11"/>
      <c r="J106" s="11"/>
      <c r="K106" s="11"/>
    </row>
    <row r="107" spans="2:11" ht="14.25" x14ac:dyDescent="0.3">
      <c r="B107" s="27" t="s">
        <v>162</v>
      </c>
      <c r="C107" s="51"/>
      <c r="D107" s="51"/>
      <c r="E107" s="51"/>
      <c r="F107" s="51"/>
      <c r="G107" s="11"/>
      <c r="H107" s="11"/>
      <c r="I107" s="11"/>
      <c r="J107" s="11"/>
      <c r="K107" s="11"/>
    </row>
    <row r="108" spans="2:11" ht="14.25" x14ac:dyDescent="0.3">
      <c r="B108" s="27" t="s">
        <v>163</v>
      </c>
      <c r="C108" s="51"/>
      <c r="D108" s="51"/>
      <c r="E108" s="51"/>
      <c r="F108" s="51"/>
      <c r="G108" s="11"/>
      <c r="H108" s="11"/>
      <c r="I108" s="11"/>
      <c r="J108" s="11"/>
      <c r="K108" s="11"/>
    </row>
    <row r="109" spans="2:11" ht="14.25" x14ac:dyDescent="0.3">
      <c r="B109" s="27" t="s">
        <v>164</v>
      </c>
      <c r="C109" s="51"/>
      <c r="D109" s="51"/>
      <c r="E109" s="51"/>
      <c r="F109" s="51"/>
      <c r="G109" s="11"/>
      <c r="H109" s="11"/>
      <c r="I109" s="11"/>
      <c r="J109" s="11"/>
      <c r="K109" s="11"/>
    </row>
    <row r="110" spans="2:11" ht="14.25" x14ac:dyDescent="0.3">
      <c r="B110" s="25" t="s">
        <v>165</v>
      </c>
      <c r="C110" s="49">
        <f t="shared" ref="C110:F110" si="10">SUM(C106:C109)</f>
        <v>0</v>
      </c>
      <c r="D110" s="49">
        <f t="shared" si="10"/>
        <v>0</v>
      </c>
      <c r="E110" s="49">
        <f t="shared" si="10"/>
        <v>0</v>
      </c>
      <c r="F110" s="49">
        <f t="shared" si="10"/>
        <v>0</v>
      </c>
      <c r="G110" s="11"/>
      <c r="H110" s="11"/>
      <c r="I110" s="11"/>
      <c r="J110" s="11"/>
      <c r="K110" s="11"/>
    </row>
    <row r="111" spans="2:11" ht="14.25" x14ac:dyDescent="0.3">
      <c r="B111" s="25" t="s">
        <v>166</v>
      </c>
      <c r="C111" s="49">
        <f>C105-C110</f>
        <v>0</v>
      </c>
      <c r="D111" s="49">
        <f>D105-D110</f>
        <v>0</v>
      </c>
      <c r="E111" s="49">
        <f>E105-E110</f>
        <v>0</v>
      </c>
      <c r="F111" s="49">
        <f>F105-F110</f>
        <v>0</v>
      </c>
      <c r="G111" s="11"/>
      <c r="H111" s="11"/>
      <c r="I111" s="11"/>
      <c r="J111" s="11"/>
      <c r="K111" s="11"/>
    </row>
    <row r="112" spans="2:11" ht="14.25" x14ac:dyDescent="0.3">
      <c r="B112" s="27" t="s">
        <v>167</v>
      </c>
      <c r="C112" s="36"/>
      <c r="D112" s="56"/>
      <c r="E112" s="56"/>
      <c r="F112" s="56"/>
      <c r="G112" s="11"/>
      <c r="H112" s="11"/>
      <c r="I112" s="11"/>
      <c r="J112" s="11"/>
      <c r="K112" s="11"/>
    </row>
    <row r="113" spans="2:11" ht="14.25" x14ac:dyDescent="0.3">
      <c r="B113" s="27" t="s">
        <v>168</v>
      </c>
      <c r="C113" s="51"/>
      <c r="D113" s="51"/>
      <c r="E113" s="51"/>
      <c r="F113" s="51"/>
      <c r="G113" s="11"/>
      <c r="H113" s="11"/>
      <c r="I113" s="11"/>
      <c r="J113" s="11"/>
      <c r="K113" s="11"/>
    </row>
    <row r="114" spans="2:11" ht="14.25" x14ac:dyDescent="0.3">
      <c r="B114" s="27" t="s">
        <v>169</v>
      </c>
      <c r="C114" s="51"/>
      <c r="D114" s="51"/>
      <c r="E114" s="51"/>
      <c r="F114" s="51"/>
      <c r="G114" s="11"/>
      <c r="H114" s="11"/>
      <c r="I114" s="11"/>
      <c r="J114" s="11"/>
      <c r="K114" s="11"/>
    </row>
    <row r="115" spans="2:11" ht="28.5" x14ac:dyDescent="0.3">
      <c r="B115" s="57" t="s">
        <v>170</v>
      </c>
      <c r="C115" s="51"/>
      <c r="D115" s="51"/>
      <c r="E115" s="51"/>
      <c r="F115" s="51"/>
      <c r="G115" s="11"/>
      <c r="H115" s="11"/>
      <c r="I115" s="11"/>
      <c r="J115" s="11"/>
      <c r="K115" s="11"/>
    </row>
    <row r="116" spans="2:11" ht="28.5" x14ac:dyDescent="0.3">
      <c r="B116" s="57" t="s">
        <v>171</v>
      </c>
      <c r="C116" s="51"/>
      <c r="D116" s="51"/>
      <c r="E116" s="51"/>
      <c r="F116" s="51"/>
      <c r="G116" s="11"/>
      <c r="H116" s="11"/>
      <c r="I116" s="11"/>
      <c r="J116" s="11"/>
      <c r="K116" s="11"/>
    </row>
    <row r="117" spans="2:11" ht="14.25" x14ac:dyDescent="0.3">
      <c r="B117" s="27" t="s">
        <v>172</v>
      </c>
      <c r="C117" s="51"/>
      <c r="D117" s="51"/>
      <c r="E117" s="51"/>
      <c r="F117" s="51"/>
      <c r="G117" s="11"/>
      <c r="H117" s="11"/>
      <c r="I117" s="11"/>
      <c r="J117" s="11"/>
      <c r="K117" s="11"/>
    </row>
    <row r="118" spans="2:11" s="30" customFormat="1" ht="14.25" x14ac:dyDescent="0.3">
      <c r="B118" s="25" t="s">
        <v>173</v>
      </c>
      <c r="C118" s="49">
        <f t="shared" ref="C118:F118" si="11">SUM(C113:C117)</f>
        <v>0</v>
      </c>
      <c r="D118" s="49">
        <f t="shared" si="11"/>
        <v>0</v>
      </c>
      <c r="E118" s="49">
        <f t="shared" si="11"/>
        <v>0</v>
      </c>
      <c r="F118" s="49">
        <f t="shared" si="11"/>
        <v>0</v>
      </c>
    </row>
    <row r="119" spans="2:11" ht="28.5" x14ac:dyDescent="0.3">
      <c r="B119" s="57" t="s">
        <v>174</v>
      </c>
      <c r="C119" s="51"/>
      <c r="D119" s="51"/>
      <c r="E119" s="51"/>
      <c r="F119" s="51"/>
      <c r="G119" s="11"/>
      <c r="H119" s="11"/>
      <c r="I119" s="11"/>
      <c r="J119" s="11"/>
      <c r="K119" s="11"/>
    </row>
    <row r="120" spans="2:11" ht="14.25" x14ac:dyDescent="0.3">
      <c r="B120" s="27" t="s">
        <v>175</v>
      </c>
      <c r="C120" s="51"/>
      <c r="D120" s="51"/>
      <c r="E120" s="51"/>
      <c r="F120" s="51"/>
      <c r="G120" s="11"/>
      <c r="H120" s="11"/>
      <c r="I120" s="11"/>
      <c r="J120" s="11"/>
      <c r="K120" s="11"/>
    </row>
    <row r="121" spans="2:11" ht="28.5" x14ac:dyDescent="0.3">
      <c r="B121" s="57" t="s">
        <v>176</v>
      </c>
      <c r="C121" s="51"/>
      <c r="D121" s="51"/>
      <c r="E121" s="51"/>
      <c r="F121" s="51"/>
      <c r="G121" s="11"/>
      <c r="H121" s="11"/>
      <c r="I121" s="11"/>
      <c r="J121" s="11"/>
      <c r="K121" s="11"/>
    </row>
    <row r="122" spans="2:11" ht="14.25" x14ac:dyDescent="0.3">
      <c r="B122" s="27" t="s">
        <v>177</v>
      </c>
      <c r="C122" s="51"/>
      <c r="D122" s="51"/>
      <c r="E122" s="51"/>
      <c r="F122" s="51"/>
      <c r="G122" s="11"/>
      <c r="H122" s="11"/>
      <c r="I122" s="11"/>
      <c r="J122" s="11"/>
      <c r="K122" s="11"/>
    </row>
    <row r="123" spans="2:11" s="30" customFormat="1" ht="14.25" x14ac:dyDescent="0.3">
      <c r="B123" s="25" t="s">
        <v>178</v>
      </c>
      <c r="C123" s="49">
        <f t="shared" ref="C123:F123" si="12">SUM(C119:C122)</f>
        <v>0</v>
      </c>
      <c r="D123" s="49">
        <f t="shared" si="12"/>
        <v>0</v>
      </c>
      <c r="E123" s="49">
        <f t="shared" si="12"/>
        <v>0</v>
      </c>
      <c r="F123" s="49">
        <f t="shared" si="12"/>
        <v>0</v>
      </c>
    </row>
    <row r="124" spans="2:11" s="30" customFormat="1" ht="14.25" x14ac:dyDescent="0.3">
      <c r="B124" s="25" t="s">
        <v>179</v>
      </c>
      <c r="C124" s="49">
        <f>C118-C123</f>
        <v>0</v>
      </c>
      <c r="D124" s="49">
        <f>D118-D123</f>
        <v>0</v>
      </c>
      <c r="E124" s="49">
        <f>E118-E123</f>
        <v>0</v>
      </c>
      <c r="F124" s="49">
        <f>F118-F123</f>
        <v>0</v>
      </c>
    </row>
    <row r="125" spans="2:11" ht="14.25" x14ac:dyDescent="0.3">
      <c r="B125" s="27" t="s">
        <v>180</v>
      </c>
      <c r="C125" s="36"/>
      <c r="D125" s="56"/>
      <c r="E125" s="56"/>
      <c r="F125" s="56"/>
      <c r="G125" s="11"/>
      <c r="H125" s="11"/>
      <c r="I125" s="11"/>
      <c r="J125" s="11"/>
      <c r="K125" s="11"/>
    </row>
    <row r="126" spans="2:11" ht="14.25" x14ac:dyDescent="0.3">
      <c r="B126" s="27" t="s">
        <v>181</v>
      </c>
      <c r="C126" s="51"/>
      <c r="D126" s="51"/>
      <c r="E126" s="51"/>
      <c r="F126" s="51"/>
      <c r="G126" s="11"/>
      <c r="H126" s="11"/>
      <c r="I126" s="11"/>
      <c r="J126" s="11"/>
      <c r="K126" s="11"/>
    </row>
    <row r="127" spans="2:11" ht="14.25" x14ac:dyDescent="0.3">
      <c r="B127" s="27" t="s">
        <v>182</v>
      </c>
      <c r="C127" s="51"/>
      <c r="D127" s="51"/>
      <c r="E127" s="51"/>
      <c r="F127" s="51"/>
      <c r="G127" s="11"/>
      <c r="H127" s="11"/>
      <c r="I127" s="11"/>
      <c r="J127" s="11"/>
      <c r="K127" s="11"/>
    </row>
    <row r="128" spans="2:11" ht="14.25" x14ac:dyDescent="0.3">
      <c r="B128" s="27" t="s">
        <v>183</v>
      </c>
      <c r="C128" s="51"/>
      <c r="D128" s="51"/>
      <c r="E128" s="51"/>
      <c r="F128" s="51"/>
      <c r="G128" s="11"/>
      <c r="H128" s="11"/>
      <c r="I128" s="11"/>
      <c r="J128" s="11"/>
      <c r="K128" s="11"/>
    </row>
    <row r="129" spans="2:19" s="30" customFormat="1" ht="14.25" x14ac:dyDescent="0.3">
      <c r="B129" s="25" t="s">
        <v>184</v>
      </c>
      <c r="C129" s="49">
        <f t="shared" ref="C129:F129" si="13">SUM(C126:C128)</f>
        <v>0</v>
      </c>
      <c r="D129" s="49">
        <f t="shared" si="13"/>
        <v>0</v>
      </c>
      <c r="E129" s="49">
        <f t="shared" si="13"/>
        <v>0</v>
      </c>
      <c r="F129" s="49">
        <f t="shared" si="13"/>
        <v>0</v>
      </c>
    </row>
    <row r="130" spans="2:19" ht="14.25" x14ac:dyDescent="0.3">
      <c r="B130" s="27" t="s">
        <v>185</v>
      </c>
      <c r="C130" s="51"/>
      <c r="D130" s="51"/>
      <c r="E130" s="51"/>
      <c r="F130" s="51"/>
      <c r="G130" s="11"/>
      <c r="H130" s="11"/>
      <c r="I130" s="11"/>
      <c r="J130" s="11"/>
      <c r="K130" s="11"/>
    </row>
    <row r="131" spans="2:19" ht="28.5" x14ac:dyDescent="0.3">
      <c r="B131" s="57" t="s">
        <v>186</v>
      </c>
      <c r="C131" s="51"/>
      <c r="D131" s="51"/>
      <c r="E131" s="51"/>
      <c r="F131" s="51"/>
      <c r="G131" s="11"/>
      <c r="H131" s="11"/>
      <c r="I131" s="11"/>
      <c r="J131" s="11"/>
      <c r="K131" s="11"/>
    </row>
    <row r="132" spans="2:19" ht="14.25" x14ac:dyDescent="0.3">
      <c r="B132" s="27" t="s">
        <v>187</v>
      </c>
      <c r="C132" s="51"/>
      <c r="D132" s="51"/>
      <c r="E132" s="51"/>
      <c r="F132" s="51"/>
      <c r="G132" s="11"/>
      <c r="H132" s="11"/>
      <c r="I132" s="11"/>
      <c r="J132" s="11"/>
      <c r="K132" s="11"/>
    </row>
    <row r="133" spans="2:19" s="30" customFormat="1" ht="14.25" x14ac:dyDescent="0.3">
      <c r="B133" s="25" t="s">
        <v>188</v>
      </c>
      <c r="C133" s="49">
        <f t="shared" ref="C133:F133" si="14">SUM(C130:C132)</f>
        <v>0</v>
      </c>
      <c r="D133" s="49">
        <f t="shared" si="14"/>
        <v>0</v>
      </c>
      <c r="E133" s="49">
        <f t="shared" si="14"/>
        <v>0</v>
      </c>
      <c r="F133" s="49">
        <f t="shared" si="14"/>
        <v>0</v>
      </c>
    </row>
    <row r="134" spans="2:19" s="30" customFormat="1" ht="14.25" x14ac:dyDescent="0.3">
      <c r="B134" s="25" t="s">
        <v>189</v>
      </c>
      <c r="C134" s="49">
        <f>C129-C133</f>
        <v>0</v>
      </c>
      <c r="D134" s="49">
        <f>D129-D133</f>
        <v>0</v>
      </c>
      <c r="E134" s="49">
        <f>E129-E133</f>
        <v>0</v>
      </c>
      <c r="F134" s="49">
        <f>F129-F133</f>
        <v>0</v>
      </c>
    </row>
    <row r="135" spans="2:19" ht="28.5" x14ac:dyDescent="0.3">
      <c r="B135" s="57" t="s">
        <v>190</v>
      </c>
      <c r="C135" s="51"/>
      <c r="D135" s="51"/>
      <c r="E135" s="51"/>
      <c r="F135" s="51"/>
      <c r="G135" s="11"/>
      <c r="H135" s="11"/>
      <c r="I135" s="11"/>
      <c r="J135" s="11"/>
      <c r="K135" s="11"/>
    </row>
    <row r="136" spans="2:19" ht="14.25" x14ac:dyDescent="0.3">
      <c r="B136" s="58" t="s">
        <v>191</v>
      </c>
      <c r="C136" s="49">
        <f>(C111+C124+C134)</f>
        <v>0</v>
      </c>
      <c r="D136" s="49">
        <f t="shared" ref="D136:F136" si="15">(D111+D124+D134)</f>
        <v>0</v>
      </c>
      <c r="E136" s="49">
        <f t="shared" si="15"/>
        <v>0</v>
      </c>
      <c r="F136" s="49">
        <f t="shared" si="15"/>
        <v>0</v>
      </c>
      <c r="G136" s="11"/>
      <c r="H136" s="11"/>
      <c r="I136" s="11"/>
      <c r="J136" s="11"/>
      <c r="K136" s="11"/>
    </row>
    <row r="137" spans="2:19" ht="14.25" x14ac:dyDescent="0.3">
      <c r="B137" s="27" t="s">
        <v>192</v>
      </c>
      <c r="C137" s="51"/>
      <c r="D137" s="51"/>
      <c r="E137" s="51"/>
      <c r="F137" s="51"/>
      <c r="G137" s="11"/>
      <c r="H137" s="11"/>
      <c r="I137" s="11"/>
      <c r="J137" s="11"/>
      <c r="K137" s="11"/>
    </row>
    <row r="138" spans="2:19" ht="14.25" x14ac:dyDescent="0.3">
      <c r="B138" s="27" t="s">
        <v>193</v>
      </c>
      <c r="C138" s="59">
        <f>C136+C137</f>
        <v>0</v>
      </c>
      <c r="D138" s="59">
        <f>D136+D137</f>
        <v>0</v>
      </c>
      <c r="E138" s="59">
        <f>E136+E137</f>
        <v>0</v>
      </c>
      <c r="F138" s="59">
        <f>F136+F137</f>
        <v>0</v>
      </c>
      <c r="G138" s="11"/>
      <c r="H138" s="11"/>
      <c r="I138" s="11"/>
      <c r="J138" s="11"/>
      <c r="K138" s="11"/>
    </row>
    <row r="139" spans="2:19" x14ac:dyDescent="0.2"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33"/>
      <c r="O139" s="33"/>
    </row>
    <row r="140" spans="2:19" x14ac:dyDescent="0.2"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33"/>
      <c r="O140" s="33"/>
    </row>
    <row r="141" spans="2:19" ht="16.5" x14ac:dyDescent="0.2">
      <c r="B141" s="61" t="s">
        <v>194</v>
      </c>
      <c r="E141" s="62"/>
      <c r="F141" s="62"/>
      <c r="G141" s="62"/>
      <c r="H141" s="62"/>
      <c r="I141" s="62"/>
      <c r="J141" s="62"/>
      <c r="K141" s="62"/>
      <c r="L141" s="33"/>
      <c r="M141" s="33"/>
      <c r="N141" s="33"/>
      <c r="O141" s="33"/>
    </row>
    <row r="142" spans="2:19" s="24" customFormat="1" ht="14.25" hidden="1" customHeight="1" x14ac:dyDescent="0.2">
      <c r="B142" s="63" t="s">
        <v>195</v>
      </c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22"/>
      <c r="O142" s="64"/>
      <c r="P142" s="55"/>
      <c r="Q142" s="55"/>
      <c r="R142" s="22"/>
      <c r="S142" s="64"/>
    </row>
    <row r="143" spans="2:19" ht="12" hidden="1" customHeight="1" x14ac:dyDescent="0.2">
      <c r="B143" s="65" t="s">
        <v>196</v>
      </c>
      <c r="C143" s="27"/>
      <c r="D143" s="27"/>
      <c r="E143" s="36"/>
      <c r="F143" s="36"/>
      <c r="G143" s="36"/>
      <c r="H143" s="36"/>
      <c r="I143" s="36"/>
      <c r="J143" s="36"/>
      <c r="K143" s="36"/>
      <c r="L143" s="56"/>
      <c r="M143" s="56"/>
      <c r="N143" s="56"/>
      <c r="O143" s="56"/>
      <c r="P143" s="56"/>
      <c r="Q143" s="56"/>
      <c r="R143" s="56"/>
      <c r="S143" s="56"/>
    </row>
    <row r="144" spans="2:19" ht="14.25" hidden="1" customHeight="1" x14ac:dyDescent="0.3">
      <c r="B144" s="65" t="s">
        <v>197</v>
      </c>
      <c r="C144" s="66" t="s">
        <v>198</v>
      </c>
      <c r="D144" s="67"/>
      <c r="E144" s="67"/>
      <c r="F144" s="67"/>
      <c r="G144" s="67"/>
      <c r="H144" s="67"/>
      <c r="I144" s="67"/>
      <c r="J144" s="68"/>
      <c r="K144" s="66" t="s">
        <v>199</v>
      </c>
      <c r="L144" s="67"/>
      <c r="M144" s="67"/>
      <c r="N144" s="67"/>
      <c r="O144" s="67"/>
      <c r="P144" s="67"/>
      <c r="Q144" s="67"/>
      <c r="R144" s="67"/>
      <c r="S144" s="68"/>
    </row>
    <row r="145" spans="2:19" ht="14.25" hidden="1" customHeight="1" x14ac:dyDescent="0.3">
      <c r="B145" s="65" t="s">
        <v>200</v>
      </c>
      <c r="C145" s="66" t="s">
        <v>201</v>
      </c>
      <c r="D145" s="67"/>
      <c r="E145" s="67"/>
      <c r="F145" s="67"/>
      <c r="G145" s="67"/>
      <c r="H145" s="68"/>
      <c r="I145" s="69" t="s">
        <v>202</v>
      </c>
      <c r="J145" s="69" t="s">
        <v>203</v>
      </c>
      <c r="K145" s="66" t="s">
        <v>201</v>
      </c>
      <c r="L145" s="67"/>
      <c r="M145" s="67"/>
      <c r="N145" s="67"/>
      <c r="O145" s="67"/>
      <c r="P145" s="67"/>
      <c r="Q145" s="68"/>
      <c r="R145" s="69" t="s">
        <v>202</v>
      </c>
      <c r="S145" s="69" t="s">
        <v>203</v>
      </c>
    </row>
    <row r="146" spans="2:19" ht="14.25" hidden="1" customHeight="1" x14ac:dyDescent="0.3">
      <c r="B146" s="61" t="s">
        <v>204</v>
      </c>
      <c r="C146" s="27" t="s">
        <v>147</v>
      </c>
      <c r="D146" s="27" t="s">
        <v>148</v>
      </c>
      <c r="E146" s="70" t="s">
        <v>205</v>
      </c>
      <c r="F146" s="70" t="s">
        <v>150</v>
      </c>
      <c r="G146" s="36" t="s">
        <v>151</v>
      </c>
      <c r="H146" s="36" t="s">
        <v>206</v>
      </c>
      <c r="I146" s="71"/>
      <c r="J146" s="71"/>
      <c r="K146" s="27" t="s">
        <v>147</v>
      </c>
      <c r="L146" s="27" t="s">
        <v>148</v>
      </c>
      <c r="M146" s="70" t="s">
        <v>205</v>
      </c>
      <c r="N146" s="70" t="s">
        <v>150</v>
      </c>
      <c r="O146" s="36" t="s">
        <v>207</v>
      </c>
      <c r="P146" s="36" t="s">
        <v>151</v>
      </c>
      <c r="Q146" s="36" t="s">
        <v>206</v>
      </c>
      <c r="R146" s="71"/>
      <c r="S146" s="71"/>
    </row>
    <row r="147" spans="2:19" ht="14.25" hidden="1" customHeight="1" x14ac:dyDescent="0.2">
      <c r="B147" s="63" t="s">
        <v>208</v>
      </c>
      <c r="C147" s="72"/>
      <c r="D147" s="72"/>
      <c r="E147" s="73"/>
      <c r="F147" s="73"/>
      <c r="G147" s="73"/>
      <c r="H147" s="73"/>
      <c r="I147" s="73"/>
      <c r="J147" s="73"/>
      <c r="K147" s="73"/>
      <c r="L147" s="74"/>
      <c r="M147" s="74"/>
      <c r="N147" s="74"/>
      <c r="O147" s="74"/>
      <c r="P147" s="74"/>
      <c r="Q147" s="74"/>
      <c r="R147" s="74"/>
      <c r="S147" s="74"/>
    </row>
    <row r="148" spans="2:19" ht="14.25" hidden="1" customHeight="1" x14ac:dyDescent="0.2">
      <c r="B148" s="65" t="s">
        <v>209</v>
      </c>
      <c r="C148" s="72"/>
      <c r="D148" s="72"/>
      <c r="E148" s="73"/>
      <c r="F148" s="73"/>
      <c r="G148" s="73"/>
      <c r="H148" s="73"/>
      <c r="I148" s="73"/>
      <c r="J148" s="73"/>
      <c r="K148" s="73"/>
      <c r="L148" s="74"/>
      <c r="M148" s="74"/>
      <c r="N148" s="74"/>
      <c r="O148" s="74"/>
      <c r="P148" s="74"/>
      <c r="Q148" s="74"/>
      <c r="R148" s="74"/>
      <c r="S148" s="74"/>
    </row>
    <row r="149" spans="2:19" ht="14.25" hidden="1" customHeight="1" x14ac:dyDescent="0.2">
      <c r="B149" s="65" t="s">
        <v>210</v>
      </c>
      <c r="C149" s="72"/>
      <c r="D149" s="72"/>
      <c r="E149" s="73"/>
      <c r="F149" s="73"/>
      <c r="G149" s="73"/>
      <c r="H149" s="73"/>
      <c r="I149" s="73"/>
      <c r="J149" s="73"/>
      <c r="K149" s="73"/>
      <c r="L149" s="74"/>
      <c r="M149" s="74"/>
      <c r="N149" s="74"/>
      <c r="O149" s="74"/>
      <c r="P149" s="74"/>
      <c r="Q149" s="74"/>
      <c r="R149" s="74"/>
      <c r="S149" s="74"/>
    </row>
    <row r="150" spans="2:19" ht="14.25" hidden="1" customHeight="1" x14ac:dyDescent="0.2">
      <c r="B150" s="65" t="s">
        <v>211</v>
      </c>
      <c r="C150" s="59">
        <f>SUM(C147:C149)</f>
        <v>0</v>
      </c>
      <c r="D150" s="59">
        <f t="shared" ref="D150:S150" si="16">SUM(D147:D149)</f>
        <v>0</v>
      </c>
      <c r="E150" s="59">
        <f t="shared" si="16"/>
        <v>0</v>
      </c>
      <c r="F150" s="59">
        <f t="shared" si="16"/>
        <v>0</v>
      </c>
      <c r="G150" s="59">
        <f t="shared" si="16"/>
        <v>0</v>
      </c>
      <c r="H150" s="59">
        <f t="shared" si="16"/>
        <v>0</v>
      </c>
      <c r="I150" s="59">
        <f t="shared" si="16"/>
        <v>0</v>
      </c>
      <c r="J150" s="59">
        <f t="shared" si="16"/>
        <v>0</v>
      </c>
      <c r="K150" s="59">
        <f t="shared" si="16"/>
        <v>0</v>
      </c>
      <c r="L150" s="59">
        <f t="shared" si="16"/>
        <v>0</v>
      </c>
      <c r="M150" s="59">
        <f t="shared" si="16"/>
        <v>0</v>
      </c>
      <c r="N150" s="59">
        <f t="shared" si="16"/>
        <v>0</v>
      </c>
      <c r="O150" s="59">
        <f t="shared" si="16"/>
        <v>0</v>
      </c>
      <c r="P150" s="59">
        <f t="shared" si="16"/>
        <v>0</v>
      </c>
      <c r="Q150" s="59">
        <f t="shared" si="16"/>
        <v>0</v>
      </c>
      <c r="R150" s="59">
        <f t="shared" si="16"/>
        <v>0</v>
      </c>
      <c r="S150" s="59">
        <f t="shared" si="16"/>
        <v>0</v>
      </c>
    </row>
    <row r="151" spans="2:19" ht="28.5" hidden="1" customHeight="1" x14ac:dyDescent="0.2">
      <c r="B151" s="61" t="s">
        <v>212</v>
      </c>
      <c r="C151" s="27"/>
      <c r="D151" s="27"/>
      <c r="E151" s="36"/>
      <c r="F151" s="36"/>
      <c r="G151" s="36"/>
      <c r="H151" s="36"/>
      <c r="I151" s="36"/>
      <c r="J151" s="36"/>
      <c r="K151" s="36"/>
      <c r="L151" s="56"/>
      <c r="M151" s="56"/>
      <c r="N151" s="56"/>
      <c r="O151" s="56"/>
      <c r="P151" s="56"/>
      <c r="Q151" s="56"/>
      <c r="R151" s="56"/>
      <c r="S151" s="56"/>
    </row>
    <row r="152" spans="2:19" ht="14.25" hidden="1" customHeight="1" x14ac:dyDescent="0.2">
      <c r="B152" s="63" t="s">
        <v>213</v>
      </c>
      <c r="C152" s="72"/>
      <c r="D152" s="72"/>
      <c r="E152" s="73"/>
      <c r="F152" s="73"/>
      <c r="G152" s="73"/>
      <c r="H152" s="73"/>
      <c r="I152" s="73"/>
      <c r="J152" s="73"/>
      <c r="K152" s="73"/>
      <c r="L152" s="74"/>
      <c r="M152" s="74"/>
      <c r="N152" s="74"/>
      <c r="O152" s="74"/>
      <c r="P152" s="74"/>
      <c r="Q152" s="74"/>
      <c r="R152" s="74"/>
      <c r="S152" s="74"/>
    </row>
    <row r="153" spans="2:19" ht="28.5" hidden="1" customHeight="1" x14ac:dyDescent="0.2">
      <c r="B153" s="65" t="s">
        <v>214</v>
      </c>
      <c r="C153" s="59">
        <f>SUM(C154:C157)</f>
        <v>0</v>
      </c>
      <c r="D153" s="59">
        <f t="shared" ref="D153:S153" si="17">SUM(D154:D157)</f>
        <v>0</v>
      </c>
      <c r="E153" s="59">
        <f t="shared" si="17"/>
        <v>0</v>
      </c>
      <c r="F153" s="59">
        <f t="shared" si="17"/>
        <v>0</v>
      </c>
      <c r="G153" s="59">
        <f t="shared" si="17"/>
        <v>0</v>
      </c>
      <c r="H153" s="59">
        <f t="shared" si="17"/>
        <v>0</v>
      </c>
      <c r="I153" s="59">
        <f t="shared" si="17"/>
        <v>0</v>
      </c>
      <c r="J153" s="59">
        <f t="shared" si="17"/>
        <v>0</v>
      </c>
      <c r="K153" s="59">
        <f t="shared" si="17"/>
        <v>0</v>
      </c>
      <c r="L153" s="59">
        <f t="shared" si="17"/>
        <v>0</v>
      </c>
      <c r="M153" s="59">
        <f t="shared" si="17"/>
        <v>0</v>
      </c>
      <c r="N153" s="59">
        <f t="shared" si="17"/>
        <v>0</v>
      </c>
      <c r="O153" s="59">
        <f t="shared" si="17"/>
        <v>0</v>
      </c>
      <c r="P153" s="59">
        <f t="shared" si="17"/>
        <v>0</v>
      </c>
      <c r="Q153" s="59">
        <f t="shared" si="17"/>
        <v>0</v>
      </c>
      <c r="R153" s="59">
        <f t="shared" si="17"/>
        <v>0</v>
      </c>
      <c r="S153" s="59">
        <f t="shared" si="17"/>
        <v>0</v>
      </c>
    </row>
    <row r="154" spans="2:19" ht="28.5" hidden="1" customHeight="1" x14ac:dyDescent="0.2">
      <c r="B154" s="65" t="s">
        <v>215</v>
      </c>
      <c r="C154" s="72"/>
      <c r="D154" s="72"/>
      <c r="E154" s="73"/>
      <c r="F154" s="73"/>
      <c r="G154" s="73"/>
      <c r="H154" s="73"/>
      <c r="I154" s="73"/>
      <c r="J154" s="73"/>
      <c r="K154" s="73"/>
      <c r="L154" s="74"/>
      <c r="M154" s="74"/>
      <c r="N154" s="74"/>
      <c r="O154" s="74"/>
      <c r="P154" s="74"/>
      <c r="Q154" s="74"/>
      <c r="R154" s="74"/>
      <c r="S154" s="74"/>
    </row>
    <row r="155" spans="2:19" ht="28.5" hidden="1" customHeight="1" x14ac:dyDescent="0.2">
      <c r="B155" s="65" t="s">
        <v>216</v>
      </c>
      <c r="C155" s="72"/>
      <c r="D155" s="72"/>
      <c r="E155" s="73"/>
      <c r="F155" s="73"/>
      <c r="G155" s="73"/>
      <c r="H155" s="73"/>
      <c r="I155" s="73"/>
      <c r="J155" s="73"/>
      <c r="K155" s="73"/>
      <c r="L155" s="74"/>
      <c r="M155" s="74"/>
      <c r="N155" s="74"/>
      <c r="O155" s="74"/>
      <c r="P155" s="74"/>
      <c r="Q155" s="74"/>
      <c r="R155" s="74"/>
      <c r="S155" s="74"/>
    </row>
    <row r="156" spans="2:19" ht="14.25" hidden="1" customHeight="1" x14ac:dyDescent="0.2">
      <c r="B156" s="61" t="s">
        <v>217</v>
      </c>
      <c r="C156" s="72"/>
      <c r="D156" s="72"/>
      <c r="E156" s="73"/>
      <c r="F156" s="73"/>
      <c r="G156" s="73"/>
      <c r="H156" s="73"/>
      <c r="I156" s="73"/>
      <c r="J156" s="73"/>
      <c r="K156" s="73"/>
      <c r="L156" s="74"/>
      <c r="M156" s="74"/>
      <c r="N156" s="74"/>
      <c r="O156" s="74"/>
      <c r="P156" s="74"/>
      <c r="Q156" s="74"/>
      <c r="R156" s="74"/>
      <c r="S156" s="74"/>
    </row>
    <row r="157" spans="2:19" ht="14.25" hidden="1" customHeight="1" x14ac:dyDescent="0.2">
      <c r="B157" s="63" t="s">
        <v>218</v>
      </c>
      <c r="C157" s="72"/>
      <c r="D157" s="72"/>
      <c r="E157" s="73"/>
      <c r="F157" s="73"/>
      <c r="G157" s="73"/>
      <c r="H157" s="73"/>
      <c r="I157" s="73"/>
      <c r="J157" s="73"/>
      <c r="K157" s="73"/>
      <c r="L157" s="74"/>
      <c r="M157" s="74"/>
      <c r="N157" s="74"/>
      <c r="O157" s="74"/>
      <c r="P157" s="74"/>
      <c r="Q157" s="74"/>
      <c r="R157" s="74"/>
      <c r="S157" s="74"/>
    </row>
    <row r="158" spans="2:19" ht="14.25" hidden="1" customHeight="1" x14ac:dyDescent="0.2">
      <c r="B158" s="65" t="s">
        <v>219</v>
      </c>
      <c r="C158" s="59">
        <f>C152+C153</f>
        <v>0</v>
      </c>
      <c r="D158" s="59">
        <f t="shared" ref="D158:S158" si="18">D152+D153</f>
        <v>0</v>
      </c>
      <c r="E158" s="59">
        <f t="shared" si="18"/>
        <v>0</v>
      </c>
      <c r="F158" s="59">
        <f t="shared" si="18"/>
        <v>0</v>
      </c>
      <c r="G158" s="59">
        <f t="shared" si="18"/>
        <v>0</v>
      </c>
      <c r="H158" s="59">
        <f t="shared" si="18"/>
        <v>0</v>
      </c>
      <c r="I158" s="59">
        <f t="shared" si="18"/>
        <v>0</v>
      </c>
      <c r="J158" s="59">
        <f t="shared" si="18"/>
        <v>0</v>
      </c>
      <c r="K158" s="59">
        <f t="shared" si="18"/>
        <v>0</v>
      </c>
      <c r="L158" s="59">
        <f t="shared" si="18"/>
        <v>0</v>
      </c>
      <c r="M158" s="59">
        <f t="shared" si="18"/>
        <v>0</v>
      </c>
      <c r="N158" s="59">
        <f t="shared" si="18"/>
        <v>0</v>
      </c>
      <c r="O158" s="59">
        <f t="shared" si="18"/>
        <v>0</v>
      </c>
      <c r="P158" s="59">
        <f t="shared" si="18"/>
        <v>0</v>
      </c>
      <c r="Q158" s="59">
        <f t="shared" si="18"/>
        <v>0</v>
      </c>
      <c r="R158" s="59">
        <f t="shared" si="18"/>
        <v>0</v>
      </c>
      <c r="S158" s="59">
        <f t="shared" si="18"/>
        <v>0</v>
      </c>
    </row>
    <row r="159" spans="2:19" ht="14.25" hidden="1" customHeight="1" x14ac:dyDescent="0.2">
      <c r="B159" s="65" t="s">
        <v>220</v>
      </c>
      <c r="C159" s="59">
        <f>SUM(C160:C162)</f>
        <v>0</v>
      </c>
      <c r="D159" s="59">
        <f t="shared" ref="D159:S159" si="19">SUM(D160:D162)</f>
        <v>0</v>
      </c>
      <c r="E159" s="59">
        <f t="shared" si="19"/>
        <v>0</v>
      </c>
      <c r="F159" s="59">
        <f t="shared" si="19"/>
        <v>0</v>
      </c>
      <c r="G159" s="59">
        <f t="shared" si="19"/>
        <v>0</v>
      </c>
      <c r="H159" s="59">
        <f t="shared" si="19"/>
        <v>0</v>
      </c>
      <c r="I159" s="59">
        <f t="shared" si="19"/>
        <v>0</v>
      </c>
      <c r="J159" s="59">
        <f t="shared" si="19"/>
        <v>0</v>
      </c>
      <c r="K159" s="59">
        <f t="shared" si="19"/>
        <v>0</v>
      </c>
      <c r="L159" s="59">
        <f t="shared" si="19"/>
        <v>0</v>
      </c>
      <c r="M159" s="59">
        <f t="shared" si="19"/>
        <v>0</v>
      </c>
      <c r="N159" s="59">
        <f t="shared" si="19"/>
        <v>0</v>
      </c>
      <c r="O159" s="59">
        <f t="shared" si="19"/>
        <v>0</v>
      </c>
      <c r="P159" s="59">
        <f t="shared" si="19"/>
        <v>0</v>
      </c>
      <c r="Q159" s="59">
        <f t="shared" si="19"/>
        <v>0</v>
      </c>
      <c r="R159" s="59">
        <f t="shared" si="19"/>
        <v>0</v>
      </c>
      <c r="S159" s="59">
        <f t="shared" si="19"/>
        <v>0</v>
      </c>
    </row>
    <row r="160" spans="2:19" ht="14.25" hidden="1" customHeight="1" x14ac:dyDescent="0.2">
      <c r="B160" s="65" t="s">
        <v>221</v>
      </c>
      <c r="C160" s="72"/>
      <c r="D160" s="72"/>
      <c r="E160" s="73"/>
      <c r="F160" s="73"/>
      <c r="G160" s="73"/>
      <c r="H160" s="73"/>
      <c r="I160" s="73"/>
      <c r="J160" s="75"/>
      <c r="K160" s="75"/>
      <c r="L160" s="76"/>
      <c r="M160" s="76"/>
      <c r="N160" s="76"/>
      <c r="O160" s="76"/>
      <c r="P160" s="76"/>
      <c r="Q160" s="76"/>
      <c r="R160" s="76"/>
      <c r="S160" s="76"/>
    </row>
    <row r="161" spans="2:19" ht="14.25" hidden="1" customHeight="1" x14ac:dyDescent="0.2">
      <c r="B161" s="61" t="s">
        <v>222</v>
      </c>
      <c r="C161" s="72"/>
      <c r="D161" s="72"/>
      <c r="E161" s="73"/>
      <c r="F161" s="73"/>
      <c r="G161" s="73"/>
      <c r="H161" s="73"/>
      <c r="I161" s="73"/>
      <c r="J161" s="75"/>
      <c r="K161" s="75"/>
      <c r="L161" s="76"/>
      <c r="M161" s="76"/>
      <c r="N161" s="76"/>
      <c r="O161" s="76"/>
      <c r="P161" s="76"/>
      <c r="Q161" s="76"/>
      <c r="R161" s="76"/>
      <c r="S161" s="76"/>
    </row>
    <row r="162" spans="2:19" ht="14.25" hidden="1" customHeight="1" x14ac:dyDescent="0.2">
      <c r="B162" s="63" t="s">
        <v>223</v>
      </c>
      <c r="C162" s="72"/>
      <c r="D162" s="72"/>
      <c r="E162" s="73"/>
      <c r="F162" s="73"/>
      <c r="G162" s="73"/>
      <c r="H162" s="73"/>
      <c r="I162" s="73"/>
      <c r="J162" s="75"/>
      <c r="K162" s="75"/>
      <c r="L162" s="76"/>
      <c r="M162" s="76"/>
      <c r="N162" s="76"/>
      <c r="O162" s="76"/>
      <c r="P162" s="76"/>
      <c r="Q162" s="76"/>
      <c r="R162" s="76"/>
      <c r="S162" s="76"/>
    </row>
    <row r="163" spans="2:19" ht="14.25" hidden="1" customHeight="1" x14ac:dyDescent="0.2">
      <c r="B163" s="65" t="s">
        <v>224</v>
      </c>
      <c r="C163" s="56">
        <f t="shared" ref="C163:R163" si="20">SUM(C164:C167)</f>
        <v>0</v>
      </c>
      <c r="D163" s="56">
        <f t="shared" si="20"/>
        <v>0</v>
      </c>
      <c r="E163" s="56">
        <f t="shared" si="20"/>
        <v>0</v>
      </c>
      <c r="F163" s="56">
        <f t="shared" si="20"/>
        <v>0</v>
      </c>
      <c r="G163" s="56">
        <f t="shared" si="20"/>
        <v>0</v>
      </c>
      <c r="H163" s="56">
        <f t="shared" si="20"/>
        <v>0</v>
      </c>
      <c r="I163" s="56">
        <f t="shared" si="20"/>
        <v>0</v>
      </c>
      <c r="J163" s="56">
        <f t="shared" si="20"/>
        <v>0</v>
      </c>
      <c r="K163" s="56">
        <f t="shared" si="20"/>
        <v>0</v>
      </c>
      <c r="L163" s="56">
        <f t="shared" si="20"/>
        <v>0</v>
      </c>
      <c r="M163" s="56">
        <f t="shared" si="20"/>
        <v>0</v>
      </c>
      <c r="N163" s="56">
        <f t="shared" si="20"/>
        <v>0</v>
      </c>
      <c r="O163" s="56">
        <f t="shared" si="20"/>
        <v>0</v>
      </c>
      <c r="P163" s="56">
        <f t="shared" si="20"/>
        <v>0</v>
      </c>
      <c r="Q163" s="56">
        <f t="shared" si="20"/>
        <v>0</v>
      </c>
      <c r="R163" s="56">
        <f t="shared" si="20"/>
        <v>0</v>
      </c>
      <c r="S163" s="56">
        <f>SUM(S164:S167)</f>
        <v>0</v>
      </c>
    </row>
    <row r="164" spans="2:19" ht="14.25" hidden="1" customHeight="1" x14ac:dyDescent="0.2">
      <c r="B164" s="65" t="s">
        <v>225</v>
      </c>
      <c r="C164" s="72"/>
      <c r="D164" s="72"/>
      <c r="E164" s="73"/>
      <c r="F164" s="73"/>
      <c r="G164" s="73"/>
      <c r="H164" s="73"/>
      <c r="I164" s="73"/>
      <c r="J164" s="73"/>
      <c r="K164" s="73"/>
      <c r="L164" s="74"/>
      <c r="M164" s="74"/>
      <c r="N164" s="74"/>
      <c r="O164" s="74"/>
      <c r="P164" s="74"/>
      <c r="Q164" s="74"/>
      <c r="R164" s="74"/>
      <c r="S164" s="74"/>
    </row>
    <row r="165" spans="2:19" ht="14.25" hidden="1" customHeight="1" x14ac:dyDescent="0.2">
      <c r="B165" s="65" t="s">
        <v>226</v>
      </c>
      <c r="C165" s="72"/>
      <c r="D165" s="72"/>
      <c r="E165" s="73"/>
      <c r="F165" s="73"/>
      <c r="G165" s="73"/>
      <c r="H165" s="73"/>
      <c r="I165" s="73"/>
      <c r="J165" s="73"/>
      <c r="K165" s="73"/>
      <c r="L165" s="74"/>
      <c r="M165" s="74"/>
      <c r="N165" s="74"/>
      <c r="O165" s="74"/>
      <c r="P165" s="74"/>
      <c r="Q165" s="74"/>
      <c r="R165" s="74"/>
      <c r="S165" s="74"/>
    </row>
    <row r="166" spans="2:19" ht="14.25" hidden="1" customHeight="1" x14ac:dyDescent="0.2">
      <c r="B166" s="61" t="s">
        <v>227</v>
      </c>
      <c r="C166" s="72"/>
      <c r="D166" s="72"/>
      <c r="E166" s="73"/>
      <c r="F166" s="73"/>
      <c r="G166" s="73"/>
      <c r="H166" s="73"/>
      <c r="I166" s="73"/>
      <c r="J166" s="73"/>
      <c r="K166" s="73"/>
      <c r="L166" s="74"/>
      <c r="M166" s="74"/>
      <c r="N166" s="74"/>
      <c r="O166" s="74"/>
      <c r="P166" s="74"/>
      <c r="Q166" s="74"/>
      <c r="R166" s="74"/>
      <c r="S166" s="74"/>
    </row>
    <row r="167" spans="2:19" ht="14.25" hidden="1" customHeight="1" x14ac:dyDescent="0.2">
      <c r="B167" s="63" t="s">
        <v>228</v>
      </c>
      <c r="C167" s="72"/>
      <c r="D167" s="72"/>
      <c r="E167" s="73"/>
      <c r="F167" s="73"/>
      <c r="G167" s="73"/>
      <c r="H167" s="73"/>
      <c r="I167" s="73"/>
      <c r="J167" s="73"/>
      <c r="K167" s="73"/>
      <c r="L167" s="74"/>
      <c r="M167" s="74"/>
      <c r="N167" s="74"/>
      <c r="O167" s="74"/>
      <c r="P167" s="74"/>
      <c r="Q167" s="74"/>
      <c r="R167" s="74"/>
      <c r="S167" s="74"/>
    </row>
    <row r="168" spans="2:19" ht="14.25" hidden="1" customHeight="1" x14ac:dyDescent="0.2">
      <c r="B168" s="65" t="s">
        <v>229</v>
      </c>
      <c r="C168" s="59">
        <f>SUM(C169:C172)</f>
        <v>0</v>
      </c>
      <c r="D168" s="59">
        <f t="shared" ref="D168:S168" si="21">SUM(D169:D172)</f>
        <v>0</v>
      </c>
      <c r="E168" s="59">
        <f t="shared" si="21"/>
        <v>0</v>
      </c>
      <c r="F168" s="59">
        <f t="shared" si="21"/>
        <v>0</v>
      </c>
      <c r="G168" s="59">
        <f t="shared" si="21"/>
        <v>0</v>
      </c>
      <c r="H168" s="59">
        <f t="shared" si="21"/>
        <v>0</v>
      </c>
      <c r="I168" s="59">
        <f t="shared" si="21"/>
        <v>0</v>
      </c>
      <c r="J168" s="59">
        <f t="shared" si="21"/>
        <v>0</v>
      </c>
      <c r="K168" s="59">
        <f t="shared" si="21"/>
        <v>0</v>
      </c>
      <c r="L168" s="59">
        <f t="shared" si="21"/>
        <v>0</v>
      </c>
      <c r="M168" s="59">
        <f t="shared" si="21"/>
        <v>0</v>
      </c>
      <c r="N168" s="59">
        <f t="shared" si="21"/>
        <v>0</v>
      </c>
      <c r="O168" s="59">
        <f t="shared" si="21"/>
        <v>0</v>
      </c>
      <c r="P168" s="59">
        <f t="shared" si="21"/>
        <v>0</v>
      </c>
      <c r="Q168" s="59">
        <f t="shared" si="21"/>
        <v>0</v>
      </c>
      <c r="R168" s="59">
        <f t="shared" si="21"/>
        <v>0</v>
      </c>
      <c r="S168" s="59">
        <f t="shared" si="21"/>
        <v>0</v>
      </c>
    </row>
    <row r="169" spans="2:19" ht="14.25" hidden="1" customHeight="1" x14ac:dyDescent="0.2">
      <c r="B169" s="65" t="s">
        <v>230</v>
      </c>
      <c r="C169" s="72"/>
      <c r="D169" s="72"/>
      <c r="E169" s="73"/>
      <c r="F169" s="73"/>
      <c r="G169" s="73"/>
      <c r="H169" s="73"/>
      <c r="I169" s="73"/>
      <c r="J169" s="73"/>
      <c r="K169" s="73"/>
      <c r="L169" s="74"/>
      <c r="M169" s="74"/>
      <c r="N169" s="74"/>
      <c r="O169" s="74"/>
      <c r="P169" s="74"/>
      <c r="Q169" s="74"/>
      <c r="R169" s="74"/>
      <c r="S169" s="74"/>
    </row>
    <row r="170" spans="2:19" ht="14.25" hidden="1" customHeight="1" x14ac:dyDescent="0.2">
      <c r="B170" s="65"/>
      <c r="C170" s="72"/>
      <c r="D170" s="72"/>
      <c r="E170" s="73"/>
      <c r="F170" s="73"/>
      <c r="G170" s="73"/>
      <c r="H170" s="73"/>
      <c r="I170" s="73"/>
      <c r="J170" s="73"/>
      <c r="K170" s="73"/>
      <c r="L170" s="74"/>
      <c r="M170" s="74"/>
      <c r="N170" s="74"/>
      <c r="O170" s="74"/>
      <c r="P170" s="74"/>
      <c r="Q170" s="74"/>
      <c r="R170" s="74"/>
      <c r="S170" s="74"/>
    </row>
    <row r="171" spans="2:19" ht="14.25" hidden="1" customHeight="1" x14ac:dyDescent="0.2">
      <c r="B171" s="61" t="s">
        <v>231</v>
      </c>
      <c r="C171" s="72"/>
      <c r="D171" s="72"/>
      <c r="E171" s="73"/>
      <c r="F171" s="73"/>
      <c r="G171" s="73"/>
      <c r="H171" s="73"/>
      <c r="I171" s="73"/>
      <c r="J171" s="73"/>
      <c r="K171" s="73"/>
      <c r="L171" s="74"/>
      <c r="M171" s="74"/>
      <c r="N171" s="74"/>
      <c r="O171" s="74"/>
      <c r="P171" s="74"/>
      <c r="Q171" s="74"/>
      <c r="R171" s="74"/>
      <c r="S171" s="74"/>
    </row>
    <row r="172" spans="2:19" ht="14.25" hidden="1" customHeight="1" x14ac:dyDescent="0.3">
      <c r="B172" s="27" t="s">
        <v>232</v>
      </c>
      <c r="C172" s="72"/>
      <c r="D172" s="72"/>
      <c r="E172" s="73"/>
      <c r="F172" s="73"/>
      <c r="G172" s="73"/>
      <c r="H172" s="73"/>
      <c r="I172" s="73"/>
      <c r="J172" s="73"/>
      <c r="K172" s="73"/>
      <c r="L172" s="74"/>
      <c r="M172" s="74"/>
      <c r="N172" s="74"/>
      <c r="O172" s="74"/>
      <c r="P172" s="74"/>
      <c r="Q172" s="74"/>
      <c r="R172" s="74"/>
      <c r="S172" s="74"/>
    </row>
    <row r="173" spans="2:19" ht="14.25" hidden="1" customHeight="1" x14ac:dyDescent="0.3">
      <c r="B173" s="27" t="s">
        <v>233</v>
      </c>
      <c r="C173" s="59">
        <f>C150+C152+C153+C159+C163+C168</f>
        <v>0</v>
      </c>
      <c r="D173" s="59">
        <f t="shared" ref="D173:S173" si="22">D150+D152+D153+D159+D163+D168</f>
        <v>0</v>
      </c>
      <c r="E173" s="59">
        <f t="shared" si="22"/>
        <v>0</v>
      </c>
      <c r="F173" s="59">
        <f t="shared" si="22"/>
        <v>0</v>
      </c>
      <c r="G173" s="59">
        <f t="shared" si="22"/>
        <v>0</v>
      </c>
      <c r="H173" s="59">
        <f t="shared" si="22"/>
        <v>0</v>
      </c>
      <c r="I173" s="59">
        <f t="shared" si="22"/>
        <v>0</v>
      </c>
      <c r="J173" s="59">
        <f t="shared" si="22"/>
        <v>0</v>
      </c>
      <c r="K173" s="59">
        <f t="shared" si="22"/>
        <v>0</v>
      </c>
      <c r="L173" s="59">
        <f t="shared" si="22"/>
        <v>0</v>
      </c>
      <c r="M173" s="59">
        <f t="shared" si="22"/>
        <v>0</v>
      </c>
      <c r="N173" s="59">
        <f t="shared" si="22"/>
        <v>0</v>
      </c>
      <c r="O173" s="59">
        <f t="shared" si="22"/>
        <v>0</v>
      </c>
      <c r="P173" s="59">
        <f t="shared" si="22"/>
        <v>0</v>
      </c>
      <c r="Q173" s="59">
        <f t="shared" si="22"/>
        <v>0</v>
      </c>
      <c r="R173" s="59">
        <f t="shared" si="22"/>
        <v>0</v>
      </c>
      <c r="S173" s="59">
        <f t="shared" si="22"/>
        <v>0</v>
      </c>
    </row>
    <row r="174" spans="2:19" ht="16.5" x14ac:dyDescent="0.3">
      <c r="B174" s="63" t="s">
        <v>195</v>
      </c>
      <c r="C174" s="20">
        <f>C5</f>
        <v>2014</v>
      </c>
      <c r="D174" s="20">
        <f t="shared" ref="D174:F174" si="23">D5</f>
        <v>2015</v>
      </c>
      <c r="E174" s="20">
        <f t="shared" si="23"/>
        <v>2016</v>
      </c>
      <c r="F174" s="20" t="str">
        <f t="shared" si="23"/>
        <v>2017-XX</v>
      </c>
      <c r="G174" s="62"/>
      <c r="H174" s="62"/>
      <c r="I174" s="62"/>
      <c r="J174" s="62"/>
      <c r="K174" s="62"/>
      <c r="L174" s="33"/>
      <c r="M174" s="33"/>
      <c r="N174" s="33"/>
      <c r="O174" s="33"/>
    </row>
    <row r="175" spans="2:19" ht="14.25" x14ac:dyDescent="0.2">
      <c r="B175" s="65" t="s">
        <v>196</v>
      </c>
      <c r="C175" s="51"/>
      <c r="D175" s="51"/>
      <c r="E175" s="51"/>
      <c r="F175" s="51"/>
      <c r="G175" s="62"/>
      <c r="H175" s="62"/>
      <c r="I175" s="62"/>
      <c r="J175" s="62"/>
      <c r="K175" s="62"/>
      <c r="L175" s="33"/>
      <c r="M175" s="33"/>
      <c r="N175" s="33"/>
      <c r="O175" s="33"/>
    </row>
    <row r="176" spans="2:19" ht="14.25" x14ac:dyDescent="0.2">
      <c r="B176" s="65" t="s">
        <v>197</v>
      </c>
      <c r="C176" s="51"/>
      <c r="D176" s="51"/>
      <c r="E176" s="51"/>
      <c r="F176" s="51"/>
      <c r="G176" s="62"/>
      <c r="H176" s="62" t="s">
        <v>69</v>
      </c>
      <c r="I176" s="62"/>
      <c r="J176" s="62"/>
      <c r="K176" s="62"/>
      <c r="L176" s="33"/>
      <c r="M176" s="33"/>
      <c r="N176" s="33"/>
      <c r="O176" s="33"/>
    </row>
    <row r="177" spans="2:15" ht="28.5" x14ac:dyDescent="0.2">
      <c r="B177" s="65" t="s">
        <v>200</v>
      </c>
      <c r="C177" s="51"/>
      <c r="D177" s="51" t="s">
        <v>69</v>
      </c>
      <c r="E177" s="51"/>
      <c r="F177" s="51"/>
      <c r="G177" s="62"/>
      <c r="H177" s="62"/>
      <c r="I177" s="62"/>
      <c r="J177" s="62"/>
      <c r="K177" s="62"/>
      <c r="L177" s="33"/>
      <c r="M177" s="33"/>
      <c r="N177" s="33"/>
      <c r="O177" s="33"/>
    </row>
    <row r="178" spans="2:15" ht="16.5" x14ac:dyDescent="0.2">
      <c r="B178" s="61" t="s">
        <v>204</v>
      </c>
      <c r="C178" s="51"/>
      <c r="D178" s="51"/>
      <c r="E178" s="51" t="s">
        <v>69</v>
      </c>
      <c r="F178" s="51"/>
      <c r="G178" s="62"/>
      <c r="H178" s="62"/>
      <c r="I178" s="62"/>
      <c r="J178" s="62"/>
      <c r="K178" s="62"/>
      <c r="L178" s="33"/>
      <c r="M178" s="33"/>
      <c r="N178" s="33"/>
      <c r="O178" s="33"/>
    </row>
    <row r="179" spans="2:15" ht="16.5" x14ac:dyDescent="0.2">
      <c r="B179" s="63" t="s">
        <v>208</v>
      </c>
      <c r="C179" s="51"/>
      <c r="D179" s="51"/>
      <c r="E179" s="51"/>
      <c r="F179" s="51"/>
      <c r="G179" s="62"/>
      <c r="H179" s="62"/>
      <c r="I179" s="62"/>
      <c r="J179" s="62"/>
      <c r="K179" s="62"/>
      <c r="L179" s="33"/>
      <c r="M179" s="33"/>
      <c r="N179" s="33"/>
      <c r="O179" s="33"/>
    </row>
    <row r="180" spans="2:15" ht="28.5" x14ac:dyDescent="0.2">
      <c r="B180" s="65" t="s">
        <v>209</v>
      </c>
      <c r="C180" s="51"/>
      <c r="D180" s="51"/>
      <c r="E180" s="51"/>
      <c r="F180" s="51"/>
      <c r="G180" s="62" t="s">
        <v>69</v>
      </c>
      <c r="H180" s="62"/>
      <c r="I180" s="62"/>
      <c r="J180" s="62"/>
      <c r="K180" s="62"/>
      <c r="L180" s="33"/>
      <c r="M180" s="33"/>
      <c r="N180" s="33"/>
      <c r="O180" s="33"/>
    </row>
    <row r="181" spans="2:15" ht="14.25" x14ac:dyDescent="0.2">
      <c r="B181" s="65" t="s">
        <v>210</v>
      </c>
      <c r="C181" s="51"/>
      <c r="D181" s="51"/>
      <c r="E181" s="51"/>
      <c r="F181" s="51"/>
      <c r="G181" s="62"/>
      <c r="H181" s="62"/>
      <c r="I181" s="62"/>
      <c r="J181" s="62"/>
      <c r="K181" s="62"/>
      <c r="L181" s="33"/>
      <c r="M181" s="33"/>
      <c r="N181" s="33"/>
      <c r="O181" s="33"/>
    </row>
    <row r="182" spans="2:15" ht="14.25" x14ac:dyDescent="0.2">
      <c r="B182" s="65" t="s">
        <v>211</v>
      </c>
      <c r="C182" s="51"/>
      <c r="D182" s="51"/>
      <c r="E182" s="51"/>
      <c r="F182" s="51"/>
      <c r="G182" s="62"/>
      <c r="H182" s="62"/>
      <c r="I182" s="62"/>
      <c r="J182" s="62"/>
      <c r="K182" s="62"/>
      <c r="L182" s="33"/>
      <c r="M182" s="33"/>
      <c r="N182" s="33"/>
      <c r="O182" s="33"/>
    </row>
    <row r="183" spans="2:15" ht="16.5" x14ac:dyDescent="0.2">
      <c r="B183" s="61" t="s">
        <v>212</v>
      </c>
      <c r="C183" s="51"/>
      <c r="D183" s="51"/>
      <c r="E183" s="51"/>
      <c r="F183" s="51"/>
      <c r="G183" s="62"/>
      <c r="H183" s="62"/>
      <c r="I183" s="62"/>
      <c r="J183" s="62"/>
      <c r="K183" s="62"/>
      <c r="L183" s="33"/>
      <c r="M183" s="33"/>
      <c r="N183" s="33"/>
      <c r="O183" s="33"/>
    </row>
    <row r="184" spans="2:15" ht="16.5" x14ac:dyDescent="0.2">
      <c r="B184" s="63" t="s">
        <v>213</v>
      </c>
      <c r="C184" s="51"/>
      <c r="D184" s="51"/>
      <c r="E184" s="51"/>
      <c r="F184" s="51"/>
      <c r="G184" s="62"/>
      <c r="H184" s="62"/>
      <c r="I184" s="62"/>
      <c r="J184" s="62"/>
      <c r="K184" s="62"/>
      <c r="L184" s="33"/>
      <c r="M184" s="33"/>
      <c r="N184" s="33"/>
      <c r="O184" s="33"/>
    </row>
    <row r="185" spans="2:15" ht="28.5" x14ac:dyDescent="0.2">
      <c r="B185" s="65" t="s">
        <v>214</v>
      </c>
      <c r="C185" s="51"/>
      <c r="D185" s="51"/>
      <c r="E185" s="51"/>
      <c r="F185" s="51"/>
      <c r="G185" s="62"/>
      <c r="H185" s="62"/>
      <c r="I185" s="62"/>
      <c r="J185" s="62"/>
      <c r="K185" s="62"/>
      <c r="L185" s="33"/>
      <c r="M185" s="33"/>
      <c r="N185" s="33"/>
      <c r="O185" s="33"/>
    </row>
    <row r="186" spans="2:15" ht="28.5" x14ac:dyDescent="0.2">
      <c r="B186" s="65" t="s">
        <v>215</v>
      </c>
      <c r="C186" s="51"/>
      <c r="D186" s="51"/>
      <c r="E186" s="51"/>
      <c r="F186" s="51"/>
    </row>
    <row r="187" spans="2:15" ht="14.25" x14ac:dyDescent="0.2">
      <c r="B187" s="65" t="s">
        <v>216</v>
      </c>
      <c r="C187" s="51"/>
      <c r="D187" s="51"/>
      <c r="E187" s="51"/>
      <c r="F187" s="51"/>
    </row>
    <row r="188" spans="2:15" ht="33" x14ac:dyDescent="0.2">
      <c r="B188" s="61" t="s">
        <v>217</v>
      </c>
      <c r="C188" s="51"/>
      <c r="D188" s="51"/>
      <c r="E188" s="51"/>
      <c r="F188" s="51"/>
    </row>
    <row r="189" spans="2:15" ht="33" x14ac:dyDescent="0.2">
      <c r="B189" s="63" t="s">
        <v>218</v>
      </c>
      <c r="C189" s="51"/>
      <c r="D189" s="51"/>
      <c r="E189" s="51"/>
      <c r="F189" s="51"/>
    </row>
    <row r="190" spans="2:15" ht="14.25" x14ac:dyDescent="0.2">
      <c r="B190" s="65" t="s">
        <v>219</v>
      </c>
      <c r="C190" s="51"/>
      <c r="D190" s="51"/>
      <c r="E190" s="51"/>
      <c r="F190" s="51"/>
    </row>
    <row r="191" spans="2:15" ht="14.25" x14ac:dyDescent="0.2">
      <c r="B191" s="65" t="s">
        <v>220</v>
      </c>
      <c r="C191" s="51"/>
      <c r="D191" s="51"/>
      <c r="E191" s="51"/>
      <c r="F191" s="51"/>
    </row>
    <row r="192" spans="2:15" ht="14.25" x14ac:dyDescent="0.2">
      <c r="B192" s="65" t="s">
        <v>221</v>
      </c>
      <c r="C192" s="51"/>
      <c r="D192" s="51"/>
      <c r="E192" s="51"/>
      <c r="F192" s="51"/>
    </row>
    <row r="193" spans="2:6" ht="16.5" x14ac:dyDescent="0.2">
      <c r="B193" s="61" t="s">
        <v>222</v>
      </c>
      <c r="C193" s="51"/>
      <c r="D193" s="51"/>
      <c r="E193" s="51"/>
      <c r="F193" s="51"/>
    </row>
    <row r="194" spans="2:6" ht="16.5" x14ac:dyDescent="0.2">
      <c r="B194" s="63" t="s">
        <v>223</v>
      </c>
      <c r="C194" s="51"/>
      <c r="D194" s="51"/>
      <c r="E194" s="51"/>
      <c r="F194" s="51"/>
    </row>
    <row r="195" spans="2:6" ht="14.25" x14ac:dyDescent="0.2">
      <c r="B195" s="65" t="s">
        <v>224</v>
      </c>
      <c r="C195" s="51"/>
      <c r="D195" s="51"/>
      <c r="E195" s="51"/>
      <c r="F195" s="51"/>
    </row>
    <row r="196" spans="2:6" ht="14.25" x14ac:dyDescent="0.2">
      <c r="B196" s="65" t="s">
        <v>225</v>
      </c>
      <c r="C196" s="51"/>
      <c r="D196" s="51"/>
      <c r="E196" s="51"/>
      <c r="F196" s="51"/>
    </row>
    <row r="197" spans="2:6" ht="14.25" x14ac:dyDescent="0.2">
      <c r="B197" s="65" t="s">
        <v>226</v>
      </c>
      <c r="C197" s="51"/>
      <c r="D197" s="51"/>
      <c r="E197" s="51"/>
      <c r="F197" s="51"/>
    </row>
    <row r="198" spans="2:6" ht="16.5" x14ac:dyDescent="0.2">
      <c r="B198" s="61" t="s">
        <v>227</v>
      </c>
      <c r="C198" s="51"/>
      <c r="D198" s="51"/>
      <c r="E198" s="51"/>
      <c r="F198" s="51"/>
    </row>
    <row r="199" spans="2:6" ht="16.5" x14ac:dyDescent="0.2">
      <c r="B199" s="63" t="s">
        <v>228</v>
      </c>
      <c r="C199" s="51"/>
      <c r="D199" s="51"/>
      <c r="E199" s="51"/>
      <c r="F199" s="51"/>
    </row>
    <row r="200" spans="2:6" ht="14.25" x14ac:dyDescent="0.2">
      <c r="B200" s="65" t="s">
        <v>229</v>
      </c>
      <c r="C200" s="51"/>
      <c r="D200" s="51"/>
      <c r="E200" s="51"/>
      <c r="F200" s="51"/>
    </row>
    <row r="201" spans="2:6" ht="14.25" x14ac:dyDescent="0.2">
      <c r="B201" s="65" t="s">
        <v>230</v>
      </c>
      <c r="C201" s="51"/>
      <c r="D201" s="51"/>
      <c r="E201" s="51"/>
      <c r="F201" s="51"/>
    </row>
    <row r="202" spans="2:6" ht="14.25" x14ac:dyDescent="0.2">
      <c r="B202" s="65"/>
      <c r="C202" s="51"/>
      <c r="D202" s="51"/>
      <c r="E202" s="51"/>
      <c r="F202" s="51"/>
    </row>
    <row r="203" spans="2:6" ht="16.5" x14ac:dyDescent="0.2">
      <c r="B203" s="61" t="s">
        <v>231</v>
      </c>
      <c r="C203" s="51"/>
      <c r="D203" s="51"/>
      <c r="E203" s="51"/>
      <c r="F203" s="51"/>
    </row>
  </sheetData>
  <protectedRanges>
    <protectedRange sqref="B2" name="输入申请人名称"/>
    <protectedRange sqref="C81:F87 C102:F104 C106:F109 C113:F117 C119:F122 C126:F128 C130:F132 C135:F135 C137:F137 C6:F6 C62:F63" name="输入值"/>
    <protectedRange sqref="C11:F17 C19:F21 C23:F23 C25:F25 C7:F9" name="输入值_1" securityDescriptor=""/>
    <protectedRange sqref="C29:F39" name="输入值_2" securityDescriptor=""/>
    <protectedRange sqref="C42:F61" name="输入值_3" securityDescriptor=""/>
    <protectedRange sqref="C64:F78" name="输入值_4" securityDescriptor=""/>
    <protectedRange sqref="C91:F96" name="输入值_5" securityDescriptor=""/>
  </protectedRanges>
  <mergeCells count="9">
    <mergeCell ref="G4:G5"/>
    <mergeCell ref="C144:J144"/>
    <mergeCell ref="K144:S144"/>
    <mergeCell ref="C145:H145"/>
    <mergeCell ref="I145:I146"/>
    <mergeCell ref="J145:J146"/>
    <mergeCell ref="K145:Q145"/>
    <mergeCell ref="R145:R146"/>
    <mergeCell ref="S145:S14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13"/>
  <sheetViews>
    <sheetView topLeftCell="A67" workbookViewId="0">
      <selection activeCell="D16" sqref="D16"/>
    </sheetView>
  </sheetViews>
  <sheetFormatPr defaultColWidth="8.875" defaultRowHeight="12" x14ac:dyDescent="0.2"/>
  <cols>
    <col min="1" max="1" width="2.5" style="11" customWidth="1"/>
    <col min="2" max="2" width="30.5" style="11" bestFit="1" customWidth="1"/>
    <col min="3" max="4" width="18" style="11" bestFit="1" customWidth="1"/>
    <col min="5" max="6" width="19" style="12" bestFit="1" customWidth="1"/>
    <col min="7" max="7" width="11.625" style="12" bestFit="1" customWidth="1"/>
    <col min="8" max="8" width="6.125" style="12" bestFit="1" customWidth="1"/>
    <col min="9" max="9" width="12.5" style="12" bestFit="1" customWidth="1"/>
    <col min="10" max="10" width="14.875" style="12" bestFit="1" customWidth="1"/>
    <col min="11" max="11" width="15.625" style="12" bestFit="1" customWidth="1"/>
    <col min="12" max="12" width="15.875" style="11" bestFit="1" customWidth="1"/>
    <col min="13" max="14" width="15" style="11" bestFit="1" customWidth="1"/>
    <col min="15" max="15" width="11.5" style="11" customWidth="1"/>
    <col min="16" max="19" width="9.125" style="11" bestFit="1" customWidth="1"/>
    <col min="20" max="16384" width="8.875" style="11"/>
  </cols>
  <sheetData>
    <row r="2" spans="2:11" ht="19.5" customHeight="1" x14ac:dyDescent="0.25">
      <c r="B2" s="77" t="e">
        <f>'[1]04-财务报表 '!B2</f>
        <v>#REF!</v>
      </c>
    </row>
    <row r="3" spans="2:11" ht="14.25" x14ac:dyDescent="0.3">
      <c r="C3" s="13"/>
      <c r="D3" s="14" t="s">
        <v>57</v>
      </c>
      <c r="E3" s="15"/>
      <c r="F3" s="14" t="s">
        <v>58</v>
      </c>
    </row>
    <row r="4" spans="2:11" s="19" customFormat="1" ht="14.25" x14ac:dyDescent="0.3">
      <c r="B4" s="16" t="s">
        <v>59</v>
      </c>
      <c r="C4" s="17"/>
      <c r="D4" s="17"/>
      <c r="E4" s="17"/>
      <c r="F4" s="17"/>
    </row>
    <row r="5" spans="2:11" s="19" customFormat="1" ht="14.25" x14ac:dyDescent="0.3">
      <c r="B5" s="16"/>
      <c r="C5" s="78" t="s">
        <v>234</v>
      </c>
      <c r="D5" s="78" t="s">
        <v>235</v>
      </c>
      <c r="E5" s="78" t="s">
        <v>236</v>
      </c>
      <c r="F5" s="79" t="s">
        <v>237</v>
      </c>
    </row>
    <row r="6" spans="2:11" s="24" customFormat="1" ht="14.25" x14ac:dyDescent="0.3">
      <c r="B6" s="22" t="s">
        <v>62</v>
      </c>
      <c r="C6" s="55">
        <f>'[1]04-财务报表 '!C6</f>
        <v>2014</v>
      </c>
      <c r="D6" s="55">
        <f>'[1]04-财务报表 '!D6</f>
        <v>2015</v>
      </c>
      <c r="E6" s="55">
        <f>'[1]04-财务报表 '!E6</f>
        <v>2016</v>
      </c>
      <c r="F6" s="35" t="str">
        <f>'[1]04-财务报表 '!F6</f>
        <v>2017-XX</v>
      </c>
    </row>
    <row r="7" spans="2:11" ht="14.25" x14ac:dyDescent="0.3">
      <c r="B7" s="25" t="s">
        <v>238</v>
      </c>
      <c r="C7" s="80" t="e">
        <f>'[1]04-财务报表 '!C7/'[1]04-财务报表 '!C$7</f>
        <v>#DIV/0!</v>
      </c>
      <c r="D7" s="80" t="e">
        <f>'[1]04-财务报表 '!D7/'[1]04-财务报表 '!D$7</f>
        <v>#DIV/0!</v>
      </c>
      <c r="E7" s="80" t="e">
        <f>'[1]04-财务报表 '!E7/'[1]04-财务报表 '!E$7</f>
        <v>#DIV/0!</v>
      </c>
      <c r="F7" s="80" t="e">
        <f>'[1]04-财务报表 '!F7/'[1]04-财务报表 '!F$7</f>
        <v>#DIV/0!</v>
      </c>
      <c r="G7" s="11"/>
      <c r="H7" s="11"/>
      <c r="I7" s="11"/>
      <c r="J7" s="11"/>
      <c r="K7" s="11"/>
    </row>
    <row r="8" spans="2:11" ht="14.25" x14ac:dyDescent="0.3">
      <c r="B8" s="27" t="s">
        <v>64</v>
      </c>
      <c r="C8" s="80" t="e">
        <f>'[1]04-财务报表 '!C8/'[1]04-财务报表 '!C$7</f>
        <v>#DIV/0!</v>
      </c>
      <c r="D8" s="80" t="e">
        <f>'[1]04-财务报表 '!D8/'[1]04-财务报表 '!D$7</f>
        <v>#DIV/0!</v>
      </c>
      <c r="E8" s="80" t="e">
        <f>'[1]04-财务报表 '!E8/'[1]04-财务报表 '!E$7</f>
        <v>#DIV/0!</v>
      </c>
      <c r="F8" s="80" t="e">
        <f>'[1]04-财务报表 '!F8/'[1]04-财务报表 '!F$7</f>
        <v>#DIV/0!</v>
      </c>
      <c r="G8" s="11"/>
      <c r="H8" s="11"/>
      <c r="I8" s="11"/>
      <c r="J8" s="11"/>
      <c r="K8" s="11"/>
    </row>
    <row r="9" spans="2:11" ht="14.25" x14ac:dyDescent="0.3">
      <c r="B9" s="27" t="s">
        <v>65</v>
      </c>
      <c r="C9" s="80" t="e">
        <f>'[1]04-财务报表 '!C9/'[1]04-财务报表 '!C$7</f>
        <v>#DIV/0!</v>
      </c>
      <c r="D9" s="80" t="e">
        <f>'[1]04-财务报表 '!D9/'[1]04-财务报表 '!D$7</f>
        <v>#DIV/0!</v>
      </c>
      <c r="E9" s="80" t="e">
        <f>'[1]04-财务报表 '!E9/'[1]04-财务报表 '!E$7</f>
        <v>#DIV/0!</v>
      </c>
      <c r="F9" s="80" t="e">
        <f>'[1]04-财务报表 '!F9/'[1]04-财务报表 '!F$7</f>
        <v>#DIV/0!</v>
      </c>
      <c r="G9" s="11"/>
      <c r="H9" s="11"/>
      <c r="I9" s="11"/>
      <c r="J9" s="11"/>
      <c r="K9" s="11"/>
    </row>
    <row r="10" spans="2:11" s="30" customFormat="1" ht="14.25" x14ac:dyDescent="0.3">
      <c r="B10" s="25" t="s">
        <v>66</v>
      </c>
      <c r="C10" s="81" t="e">
        <f>'[1]04-财务报表 '!C10/'[1]04-财务报表 '!C$7</f>
        <v>#DIV/0!</v>
      </c>
      <c r="D10" s="81" t="e">
        <f>'[1]04-财务报表 '!D10/'[1]04-财务报表 '!D$7</f>
        <v>#DIV/0!</v>
      </c>
      <c r="E10" s="81" t="e">
        <f>'[1]04-财务报表 '!E10/'[1]04-财务报表 '!E$7</f>
        <v>#DIV/0!</v>
      </c>
      <c r="F10" s="81" t="e">
        <f>'[1]04-财务报表 '!F10/'[1]04-财务报表 '!F$7</f>
        <v>#DIV/0!</v>
      </c>
    </row>
    <row r="11" spans="2:11" ht="14.25" x14ac:dyDescent="0.3">
      <c r="B11" s="27" t="s">
        <v>67</v>
      </c>
      <c r="C11" s="80" t="e">
        <f>'[1]04-财务报表 '!C11/'[1]04-财务报表 '!C$7</f>
        <v>#DIV/0!</v>
      </c>
      <c r="D11" s="80" t="e">
        <f>'[1]04-财务报表 '!D11/'[1]04-财务报表 '!D$7</f>
        <v>#DIV/0!</v>
      </c>
      <c r="E11" s="80" t="e">
        <f>'[1]04-财务报表 '!E11/'[1]04-财务报表 '!E$7</f>
        <v>#DIV/0!</v>
      </c>
      <c r="F11" s="80" t="e">
        <f>'[1]04-财务报表 '!F11/'[1]04-财务报表 '!F$7</f>
        <v>#DIV/0!</v>
      </c>
      <c r="G11" s="11"/>
      <c r="H11" s="11"/>
      <c r="I11" s="11"/>
      <c r="J11" s="11"/>
      <c r="K11" s="11"/>
    </row>
    <row r="12" spans="2:11" ht="14.25" x14ac:dyDescent="0.3">
      <c r="B12" s="27" t="s">
        <v>68</v>
      </c>
      <c r="C12" s="80" t="e">
        <f>'[1]04-财务报表 '!C12/'[1]04-财务报表 '!C$7</f>
        <v>#DIV/0!</v>
      </c>
      <c r="D12" s="80" t="e">
        <f>'[1]04-财务报表 '!D12/'[1]04-财务报表 '!D$7</f>
        <v>#DIV/0!</v>
      </c>
      <c r="E12" s="80" t="e">
        <f>'[1]04-财务报表 '!E12/'[1]04-财务报表 '!E$7</f>
        <v>#DIV/0!</v>
      </c>
      <c r="F12" s="80" t="e">
        <f>'[1]04-财务报表 '!F12/'[1]04-财务报表 '!F$7</f>
        <v>#DIV/0!</v>
      </c>
      <c r="G12" s="11"/>
      <c r="H12" s="11"/>
      <c r="I12" s="11"/>
      <c r="J12" s="11"/>
      <c r="K12" s="11"/>
    </row>
    <row r="13" spans="2:11" ht="14.25" x14ac:dyDescent="0.3">
      <c r="B13" s="27" t="s">
        <v>70</v>
      </c>
      <c r="C13" s="80" t="e">
        <f>'[1]04-财务报表 '!C13/'[1]04-财务报表 '!C$7</f>
        <v>#DIV/0!</v>
      </c>
      <c r="D13" s="80" t="e">
        <f>'[1]04-财务报表 '!D13/'[1]04-财务报表 '!D$7</f>
        <v>#DIV/0!</v>
      </c>
      <c r="E13" s="80" t="e">
        <f>'[1]04-财务报表 '!E13/'[1]04-财务报表 '!E$7</f>
        <v>#DIV/0!</v>
      </c>
      <c r="F13" s="80" t="e">
        <f>'[1]04-财务报表 '!F13/'[1]04-财务报表 '!F$7</f>
        <v>#DIV/0!</v>
      </c>
      <c r="G13" s="11"/>
      <c r="H13" s="11"/>
      <c r="I13" s="11"/>
      <c r="J13" s="11"/>
      <c r="K13" s="11"/>
    </row>
    <row r="14" spans="2:11" ht="14.25" x14ac:dyDescent="0.3">
      <c r="B14" s="27" t="s">
        <v>71</v>
      </c>
      <c r="C14" s="80" t="e">
        <f>'[1]04-财务报表 '!C14/'[1]04-财务报表 '!C$7</f>
        <v>#DIV/0!</v>
      </c>
      <c r="D14" s="80" t="e">
        <f>'[1]04-财务报表 '!D14/'[1]04-财务报表 '!D$7</f>
        <v>#DIV/0!</v>
      </c>
      <c r="E14" s="80" t="e">
        <f>'[1]04-财务报表 '!E14/'[1]04-财务报表 '!E$7</f>
        <v>#DIV/0!</v>
      </c>
      <c r="F14" s="80" t="e">
        <f>'[1]04-财务报表 '!F14/'[1]04-财务报表 '!F$7</f>
        <v>#DIV/0!</v>
      </c>
      <c r="G14" s="11"/>
      <c r="H14" s="11"/>
      <c r="I14" s="11"/>
      <c r="J14" s="11"/>
      <c r="K14" s="11"/>
    </row>
    <row r="15" spans="2:11" ht="14.25" x14ac:dyDescent="0.3">
      <c r="B15" s="27" t="s">
        <v>72</v>
      </c>
      <c r="C15" s="80" t="e">
        <f>'[1]04-财务报表 '!C15/'[1]04-财务报表 '!C$7</f>
        <v>#DIV/0!</v>
      </c>
      <c r="D15" s="80" t="e">
        <f>'[1]04-财务报表 '!D15/'[1]04-财务报表 '!D$7</f>
        <v>#DIV/0!</v>
      </c>
      <c r="E15" s="80" t="e">
        <f>'[1]04-财务报表 '!E15/'[1]04-财务报表 '!E$7</f>
        <v>#DIV/0!</v>
      </c>
      <c r="F15" s="80" t="e">
        <f>'[1]04-财务报表 '!F15/'[1]04-财务报表 '!F$7</f>
        <v>#DIV/0!</v>
      </c>
      <c r="G15" s="11"/>
      <c r="H15" s="11"/>
      <c r="I15" s="11"/>
      <c r="J15" s="11"/>
      <c r="K15" s="11"/>
    </row>
    <row r="16" spans="2:11" ht="14.25" x14ac:dyDescent="0.3">
      <c r="B16" s="27" t="s">
        <v>239</v>
      </c>
      <c r="C16" s="80" t="e">
        <f>'[1]04-财务报表 '!C16/'[1]04-财务报表 '!C$7</f>
        <v>#DIV/0!</v>
      </c>
      <c r="D16" s="80" t="e">
        <f>'[1]04-财务报表 '!D16/'[1]04-财务报表 '!D$7</f>
        <v>#DIV/0!</v>
      </c>
      <c r="E16" s="80" t="e">
        <f>'[1]04-财务报表 '!E16/'[1]04-财务报表 '!E$7</f>
        <v>#DIV/0!</v>
      </c>
      <c r="F16" s="80" t="e">
        <f>'[1]04-财务报表 '!F16/'[1]04-财务报表 '!F$7</f>
        <v>#DIV/0!</v>
      </c>
      <c r="G16" s="11"/>
      <c r="H16" s="11"/>
      <c r="I16" s="11"/>
      <c r="J16" s="11"/>
      <c r="K16" s="11"/>
    </row>
    <row r="17" spans="2:11" ht="14.25" x14ac:dyDescent="0.3">
      <c r="B17" s="27" t="s">
        <v>240</v>
      </c>
      <c r="C17" s="80" t="e">
        <f>'[1]04-财务报表 '!C17/'[1]04-财务报表 '!C$7</f>
        <v>#DIV/0!</v>
      </c>
      <c r="D17" s="80" t="e">
        <f>'[1]04-财务报表 '!D17/'[1]04-财务报表 '!D$7</f>
        <v>#DIV/0!</v>
      </c>
      <c r="E17" s="80" t="e">
        <f>'[1]04-财务报表 '!E17/'[1]04-财务报表 '!E$7</f>
        <v>#DIV/0!</v>
      </c>
      <c r="F17" s="80" t="e">
        <f>'[1]04-财务报表 '!F17/'[1]04-财务报表 '!F$7</f>
        <v>#DIV/0!</v>
      </c>
      <c r="G17" s="11"/>
      <c r="H17" s="11"/>
      <c r="I17" s="11"/>
      <c r="J17" s="11"/>
      <c r="K17" s="11"/>
    </row>
    <row r="18" spans="2:11" s="30" customFormat="1" ht="14.25" x14ac:dyDescent="0.3">
      <c r="B18" s="25" t="s">
        <v>75</v>
      </c>
      <c r="C18" s="81" t="e">
        <f>'[1]04-财务报表 '!C18/'[1]04-财务报表 '!C$7</f>
        <v>#DIV/0!</v>
      </c>
      <c r="D18" s="81" t="e">
        <f>'[1]04-财务报表 '!D18/'[1]04-财务报表 '!D$7</f>
        <v>#DIV/0!</v>
      </c>
      <c r="E18" s="81" t="e">
        <f>'[1]04-财务报表 '!E18/'[1]04-财务报表 '!E$7</f>
        <v>#DIV/0!</v>
      </c>
      <c r="F18" s="81" t="e">
        <f>'[1]04-财务报表 '!F18/'[1]04-财务报表 '!F$7</f>
        <v>#DIV/0!</v>
      </c>
    </row>
    <row r="19" spans="2:11" ht="14.25" x14ac:dyDescent="0.3">
      <c r="B19" s="27" t="s">
        <v>76</v>
      </c>
      <c r="C19" s="80" t="e">
        <f>'[1]04-财务报表 '!C19/'[1]04-财务报表 '!C$7</f>
        <v>#DIV/0!</v>
      </c>
      <c r="D19" s="80" t="e">
        <f>'[1]04-财务报表 '!D19/'[1]04-财务报表 '!D$7</f>
        <v>#DIV/0!</v>
      </c>
      <c r="E19" s="80" t="e">
        <f>'[1]04-财务报表 '!E19/'[1]04-财务报表 '!E$7</f>
        <v>#DIV/0!</v>
      </c>
      <c r="F19" s="80" t="e">
        <f>'[1]04-财务报表 '!F19/'[1]04-财务报表 '!F$7</f>
        <v>#DIV/0!</v>
      </c>
      <c r="G19" s="11"/>
      <c r="H19" s="11"/>
      <c r="I19" s="11"/>
      <c r="J19" s="11"/>
      <c r="K19" s="11"/>
    </row>
    <row r="20" spans="2:11" ht="14.25" x14ac:dyDescent="0.3">
      <c r="B20" s="27" t="s">
        <v>77</v>
      </c>
      <c r="C20" s="80" t="e">
        <f>'[1]04-财务报表 '!C20/'[1]04-财务报表 '!C$7</f>
        <v>#DIV/0!</v>
      </c>
      <c r="D20" s="80" t="e">
        <f>'[1]04-财务报表 '!D20/'[1]04-财务报表 '!D$7</f>
        <v>#DIV/0!</v>
      </c>
      <c r="E20" s="80" t="e">
        <f>'[1]04-财务报表 '!E20/'[1]04-财务报表 '!E$7</f>
        <v>#DIV/0!</v>
      </c>
      <c r="F20" s="80" t="e">
        <f>'[1]04-财务报表 '!F20/'[1]04-财务报表 '!F$7</f>
        <v>#DIV/0!</v>
      </c>
      <c r="G20" s="11"/>
      <c r="H20" s="11"/>
      <c r="I20" s="11"/>
      <c r="J20" s="11"/>
      <c r="K20" s="11"/>
    </row>
    <row r="21" spans="2:11" ht="14.25" x14ac:dyDescent="0.3">
      <c r="B21" s="27" t="s">
        <v>78</v>
      </c>
      <c r="C21" s="80" t="e">
        <f>'[1]04-财务报表 '!C21/'[1]04-财务报表 '!C$7</f>
        <v>#DIV/0!</v>
      </c>
      <c r="D21" s="80" t="e">
        <f>'[1]04-财务报表 '!D21/'[1]04-财务报表 '!D$7</f>
        <v>#DIV/0!</v>
      </c>
      <c r="E21" s="80" t="e">
        <f>'[1]04-财务报表 '!E21/'[1]04-财务报表 '!E$7</f>
        <v>#DIV/0!</v>
      </c>
      <c r="F21" s="80" t="e">
        <f>'[1]04-财务报表 '!F21/'[1]04-财务报表 '!F$7</f>
        <v>#DIV/0!</v>
      </c>
      <c r="G21" s="11"/>
      <c r="H21" s="11"/>
      <c r="I21" s="11"/>
      <c r="J21" s="11"/>
      <c r="K21" s="11"/>
    </row>
    <row r="22" spans="2:11" s="30" customFormat="1" ht="14.25" x14ac:dyDescent="0.3">
      <c r="B22" s="25" t="s">
        <v>79</v>
      </c>
      <c r="C22" s="81" t="e">
        <f>'[1]04-财务报表 '!C22/'[1]04-财务报表 '!C$7</f>
        <v>#DIV/0!</v>
      </c>
      <c r="D22" s="81" t="e">
        <f>'[1]04-财务报表 '!D22/'[1]04-财务报表 '!D$7</f>
        <v>#DIV/0!</v>
      </c>
      <c r="E22" s="81" t="e">
        <f>'[1]04-财务报表 '!E22/'[1]04-财务报表 '!E$7</f>
        <v>#DIV/0!</v>
      </c>
      <c r="F22" s="81" t="e">
        <f>'[1]04-财务报表 '!F22/'[1]04-财务报表 '!F$7</f>
        <v>#DIV/0!</v>
      </c>
    </row>
    <row r="23" spans="2:11" ht="14.25" x14ac:dyDescent="0.3">
      <c r="B23" s="27" t="s">
        <v>80</v>
      </c>
      <c r="C23" s="80" t="e">
        <f>'[1]04-财务报表 '!C23/'[1]04-财务报表 '!C$7</f>
        <v>#DIV/0!</v>
      </c>
      <c r="D23" s="80" t="e">
        <f>'[1]04-财务报表 '!D23/'[1]04-财务报表 '!D$7</f>
        <v>#DIV/0!</v>
      </c>
      <c r="E23" s="80" t="e">
        <f>'[1]04-财务报表 '!E23/'[1]04-财务报表 '!E$7</f>
        <v>#DIV/0!</v>
      </c>
      <c r="F23" s="80" t="e">
        <f>'[1]04-财务报表 '!F23/'[1]04-财务报表 '!F$7</f>
        <v>#DIV/0!</v>
      </c>
      <c r="G23" s="11"/>
      <c r="H23" s="11"/>
      <c r="I23" s="11"/>
      <c r="J23" s="11"/>
      <c r="K23" s="11"/>
    </row>
    <row r="24" spans="2:11" s="30" customFormat="1" ht="14.25" x14ac:dyDescent="0.3">
      <c r="B24" s="25" t="s">
        <v>81</v>
      </c>
      <c r="C24" s="81" t="e">
        <f>'[1]04-财务报表 '!C24/'[1]04-财务报表 '!C$7</f>
        <v>#DIV/0!</v>
      </c>
      <c r="D24" s="81" t="e">
        <f>'[1]04-财务报表 '!D24/'[1]04-财务报表 '!D$7</f>
        <v>#DIV/0!</v>
      </c>
      <c r="E24" s="81" t="e">
        <f>'[1]04-财务报表 '!E24/'[1]04-财务报表 '!E$7</f>
        <v>#DIV/0!</v>
      </c>
      <c r="F24" s="81" t="e">
        <f>'[1]04-财务报表 '!F24/'[1]04-财务报表 '!F$7</f>
        <v>#DIV/0!</v>
      </c>
    </row>
    <row r="25" spans="2:11" ht="13.5" customHeight="1" x14ac:dyDescent="0.3">
      <c r="B25" s="27" t="s">
        <v>82</v>
      </c>
      <c r="C25" s="80" t="e">
        <f>'[1]04-财务报表 '!C25/'[1]04-财务报表 '!C$7</f>
        <v>#DIV/0!</v>
      </c>
      <c r="D25" s="80" t="e">
        <f>'[1]04-财务报表 '!D25/'[1]04-财务报表 '!D$7</f>
        <v>#DIV/0!</v>
      </c>
      <c r="E25" s="80" t="e">
        <f>'[1]04-财务报表 '!E25/'[1]04-财务报表 '!E$7</f>
        <v>#DIV/0!</v>
      </c>
      <c r="F25" s="80" t="e">
        <f>'[1]04-财务报表 '!F25/'[1]04-财务报表 '!F$7</f>
        <v>#DIV/0!</v>
      </c>
      <c r="G25" s="11"/>
      <c r="H25" s="11"/>
      <c r="I25" s="11"/>
      <c r="J25" s="11"/>
      <c r="K25" s="11"/>
    </row>
    <row r="26" spans="2:11" x14ac:dyDescent="0.2">
      <c r="C26" s="33"/>
      <c r="D26" s="33"/>
      <c r="E26" s="33"/>
      <c r="F26" s="33"/>
      <c r="G26" s="11"/>
      <c r="H26" s="11"/>
      <c r="I26" s="11"/>
      <c r="J26" s="11"/>
      <c r="K26" s="11"/>
    </row>
    <row r="27" spans="2:11" s="24" customFormat="1" ht="14.25" x14ac:dyDescent="0.3">
      <c r="B27" s="22" t="s">
        <v>83</v>
      </c>
      <c r="C27" s="55">
        <f>C6</f>
        <v>2014</v>
      </c>
      <c r="D27" s="55">
        <f>D6</f>
        <v>2015</v>
      </c>
      <c r="E27" s="55">
        <f>E6</f>
        <v>2016</v>
      </c>
      <c r="F27" s="35" t="str">
        <f>F6</f>
        <v>2017-XX</v>
      </c>
    </row>
    <row r="28" spans="2:11" ht="14.25" x14ac:dyDescent="0.3">
      <c r="B28" s="27" t="s">
        <v>84</v>
      </c>
      <c r="C28" s="36"/>
      <c r="D28" s="36"/>
      <c r="E28" s="36"/>
      <c r="F28" s="36"/>
      <c r="G28" s="11"/>
      <c r="H28" s="11"/>
      <c r="I28" s="11"/>
      <c r="J28" s="11"/>
      <c r="K28" s="11"/>
    </row>
    <row r="29" spans="2:11" ht="14.25" x14ac:dyDescent="0.3">
      <c r="B29" s="27" t="s">
        <v>85</v>
      </c>
      <c r="C29" s="80" t="e">
        <f>'[1]04-财务报表 '!C29/'[1]04-财务报表 '!C$63</f>
        <v>#DIV/0!</v>
      </c>
      <c r="D29" s="80" t="e">
        <f>'[1]04-财务报表 '!D29/'[1]04-财务报表 '!D$63</f>
        <v>#DIV/0!</v>
      </c>
      <c r="E29" s="80" t="e">
        <f>'[1]04-财务报表 '!E29/'[1]04-财务报表 '!E$63</f>
        <v>#DIV/0!</v>
      </c>
      <c r="F29" s="80" t="e">
        <f>'[1]04-财务报表 '!F29/'[1]04-财务报表 '!F$63</f>
        <v>#DIV/0!</v>
      </c>
      <c r="G29" s="11"/>
      <c r="H29" s="11"/>
      <c r="I29" s="11"/>
      <c r="J29" s="11"/>
      <c r="K29" s="11"/>
    </row>
    <row r="30" spans="2:11" ht="14.25" x14ac:dyDescent="0.3">
      <c r="B30" s="27" t="s">
        <v>86</v>
      </c>
      <c r="C30" s="80" t="e">
        <f>'[1]04-财务报表 '!C30/'[1]04-财务报表 '!C$63</f>
        <v>#DIV/0!</v>
      </c>
      <c r="D30" s="80" t="e">
        <f>'[1]04-财务报表 '!D30/'[1]04-财务报表 '!D$63</f>
        <v>#DIV/0!</v>
      </c>
      <c r="E30" s="80" t="e">
        <f>'[1]04-财务报表 '!E30/'[1]04-财务报表 '!E$63</f>
        <v>#DIV/0!</v>
      </c>
      <c r="F30" s="80" t="e">
        <f>'[1]04-财务报表 '!F30/'[1]04-财务报表 '!F$63</f>
        <v>#DIV/0!</v>
      </c>
      <c r="G30" s="11"/>
      <c r="H30" s="11"/>
      <c r="I30" s="11"/>
      <c r="J30" s="11"/>
      <c r="K30" s="11"/>
    </row>
    <row r="31" spans="2:11" ht="14.25" x14ac:dyDescent="0.3">
      <c r="B31" s="27" t="s">
        <v>87</v>
      </c>
      <c r="C31" s="80" t="e">
        <f>'[1]04-财务报表 '!C31/'[1]04-财务报表 '!C$63</f>
        <v>#DIV/0!</v>
      </c>
      <c r="D31" s="80" t="e">
        <f>'[1]04-财务报表 '!D31/'[1]04-财务报表 '!D$63</f>
        <v>#DIV/0!</v>
      </c>
      <c r="E31" s="80" t="e">
        <f>'[1]04-财务报表 '!E31/'[1]04-财务报表 '!E$63</f>
        <v>#DIV/0!</v>
      </c>
      <c r="F31" s="80" t="e">
        <f>'[1]04-财务报表 '!F31/'[1]04-财务报表 '!F$63</f>
        <v>#DIV/0!</v>
      </c>
      <c r="G31" s="11"/>
      <c r="H31" s="11"/>
      <c r="I31" s="11"/>
      <c r="J31" s="11"/>
      <c r="K31" s="11"/>
    </row>
    <row r="32" spans="2:11" ht="14.25" x14ac:dyDescent="0.3">
      <c r="B32" s="27" t="s">
        <v>88</v>
      </c>
      <c r="C32" s="80" t="e">
        <f>'[1]04-财务报表 '!C32/'[1]04-财务报表 '!C$63</f>
        <v>#DIV/0!</v>
      </c>
      <c r="D32" s="80" t="e">
        <f>'[1]04-财务报表 '!D32/'[1]04-财务报表 '!D$63</f>
        <v>#DIV/0!</v>
      </c>
      <c r="E32" s="80" t="e">
        <f>'[1]04-财务报表 '!E32/'[1]04-财务报表 '!E$63</f>
        <v>#DIV/0!</v>
      </c>
      <c r="F32" s="80" t="e">
        <f>'[1]04-财务报表 '!F32/'[1]04-财务报表 '!F$63</f>
        <v>#DIV/0!</v>
      </c>
      <c r="G32" s="11"/>
      <c r="H32" s="11"/>
      <c r="I32" s="11"/>
      <c r="J32" s="11"/>
      <c r="K32" s="11"/>
    </row>
    <row r="33" spans="2:12" ht="14.25" x14ac:dyDescent="0.3">
      <c r="B33" s="27" t="s">
        <v>89</v>
      </c>
      <c r="C33" s="80" t="e">
        <f>'[1]04-财务报表 '!C33/'[1]04-财务报表 '!C$63</f>
        <v>#DIV/0!</v>
      </c>
      <c r="D33" s="80" t="e">
        <f>'[1]04-财务报表 '!D33/'[1]04-财务报表 '!D$63</f>
        <v>#DIV/0!</v>
      </c>
      <c r="E33" s="80" t="e">
        <f>'[1]04-财务报表 '!E33/'[1]04-财务报表 '!E$63</f>
        <v>#DIV/0!</v>
      </c>
      <c r="F33" s="80" t="e">
        <f>'[1]04-财务报表 '!F33/'[1]04-财务报表 '!F$63</f>
        <v>#DIV/0!</v>
      </c>
      <c r="G33" s="11"/>
      <c r="H33" s="11"/>
      <c r="I33" s="11"/>
      <c r="J33" s="11"/>
      <c r="K33" s="11"/>
    </row>
    <row r="34" spans="2:12" ht="14.25" x14ac:dyDescent="0.3">
      <c r="B34" s="27" t="s">
        <v>90</v>
      </c>
      <c r="C34" s="80" t="e">
        <f>'[1]04-财务报表 '!C34/'[1]04-财务报表 '!C$63</f>
        <v>#DIV/0!</v>
      </c>
      <c r="D34" s="80" t="e">
        <f>'[1]04-财务报表 '!D34/'[1]04-财务报表 '!D$63</f>
        <v>#DIV/0!</v>
      </c>
      <c r="E34" s="80" t="e">
        <f>'[1]04-财务报表 '!E34/'[1]04-财务报表 '!E$63</f>
        <v>#DIV/0!</v>
      </c>
      <c r="F34" s="80" t="e">
        <f>'[1]04-财务报表 '!F34/'[1]04-财务报表 '!F$63</f>
        <v>#DIV/0!</v>
      </c>
      <c r="G34" s="11"/>
      <c r="H34" s="11"/>
      <c r="I34" s="11"/>
      <c r="J34" s="11"/>
      <c r="K34" s="11"/>
    </row>
    <row r="35" spans="2:12" ht="14.25" x14ac:dyDescent="0.3">
      <c r="B35" s="27" t="s">
        <v>91</v>
      </c>
      <c r="C35" s="80" t="e">
        <f>'[1]04-财务报表 '!C35/'[1]04-财务报表 '!C$63</f>
        <v>#DIV/0!</v>
      </c>
      <c r="D35" s="80" t="e">
        <f>'[1]04-财务报表 '!D35/'[1]04-财务报表 '!D$63</f>
        <v>#DIV/0!</v>
      </c>
      <c r="E35" s="80" t="e">
        <f>'[1]04-财务报表 '!E35/'[1]04-财务报表 '!E$63</f>
        <v>#DIV/0!</v>
      </c>
      <c r="F35" s="80" t="e">
        <f>'[1]04-财务报表 '!F35/'[1]04-财务报表 '!F$63</f>
        <v>#DIV/0!</v>
      </c>
      <c r="G35" s="11"/>
      <c r="H35" s="11"/>
      <c r="I35" s="11"/>
      <c r="J35" s="11"/>
      <c r="K35" s="11"/>
    </row>
    <row r="36" spans="2:12" ht="14.25" x14ac:dyDescent="0.3">
      <c r="B36" s="27" t="s">
        <v>92</v>
      </c>
      <c r="C36" s="80" t="e">
        <f>'[1]04-财务报表 '!C36/'[1]04-财务报表 '!C$63</f>
        <v>#DIV/0!</v>
      </c>
      <c r="D36" s="80" t="e">
        <f>'[1]04-财务报表 '!D36/'[1]04-财务报表 '!D$63</f>
        <v>#DIV/0!</v>
      </c>
      <c r="E36" s="80" t="e">
        <f>'[1]04-财务报表 '!E36/'[1]04-财务报表 '!E$63</f>
        <v>#DIV/0!</v>
      </c>
      <c r="F36" s="80" t="e">
        <f>'[1]04-财务报表 '!F36/'[1]04-财务报表 '!F$63</f>
        <v>#DIV/0!</v>
      </c>
      <c r="G36" s="11"/>
      <c r="H36" s="11"/>
      <c r="I36" s="11"/>
      <c r="J36" s="11"/>
      <c r="K36" s="11"/>
    </row>
    <row r="37" spans="2:12" ht="14.25" x14ac:dyDescent="0.3">
      <c r="B37" s="27" t="s">
        <v>93</v>
      </c>
      <c r="C37" s="80" t="e">
        <f>'[1]04-财务报表 '!C37/'[1]04-财务报表 '!C$63</f>
        <v>#DIV/0!</v>
      </c>
      <c r="D37" s="80" t="e">
        <f>'[1]04-财务报表 '!D37/'[1]04-财务报表 '!D$63</f>
        <v>#DIV/0!</v>
      </c>
      <c r="E37" s="80" t="e">
        <f>'[1]04-财务报表 '!E37/'[1]04-财务报表 '!E$63</f>
        <v>#DIV/0!</v>
      </c>
      <c r="F37" s="80" t="e">
        <f>'[1]04-财务报表 '!F37/'[1]04-财务报表 '!F$63</f>
        <v>#DIV/0!</v>
      </c>
      <c r="G37" s="11"/>
      <c r="H37" s="11"/>
      <c r="I37" s="11"/>
      <c r="J37" s="11"/>
      <c r="K37" s="11"/>
    </row>
    <row r="38" spans="2:12" ht="14.25" x14ac:dyDescent="0.3">
      <c r="B38" s="27" t="s">
        <v>94</v>
      </c>
      <c r="C38" s="80" t="e">
        <f>'[1]04-财务报表 '!C38/'[1]04-财务报表 '!C$63</f>
        <v>#DIV/0!</v>
      </c>
      <c r="D38" s="80" t="e">
        <f>'[1]04-财务报表 '!D38/'[1]04-财务报表 '!D$63</f>
        <v>#DIV/0!</v>
      </c>
      <c r="E38" s="80" t="e">
        <f>'[1]04-财务报表 '!E38/'[1]04-财务报表 '!E$63</f>
        <v>#DIV/0!</v>
      </c>
      <c r="F38" s="80" t="e">
        <f>'[1]04-财务报表 '!F38/'[1]04-财务报表 '!F$63</f>
        <v>#DIV/0!</v>
      </c>
      <c r="G38" s="11"/>
      <c r="H38" s="11"/>
      <c r="I38" s="11"/>
      <c r="J38" s="11"/>
      <c r="K38" s="11"/>
    </row>
    <row r="39" spans="2:12" ht="14.25" x14ac:dyDescent="0.3">
      <c r="B39" s="27" t="s">
        <v>95</v>
      </c>
      <c r="C39" s="80" t="e">
        <f>'[1]04-财务报表 '!C39/'[1]04-财务报表 '!C$63</f>
        <v>#DIV/0!</v>
      </c>
      <c r="D39" s="80" t="e">
        <f>'[1]04-财务报表 '!D39/'[1]04-财务报表 '!D$63</f>
        <v>#DIV/0!</v>
      </c>
      <c r="E39" s="80" t="e">
        <f>'[1]04-财务报表 '!E39/'[1]04-财务报表 '!E$63</f>
        <v>#DIV/0!</v>
      </c>
      <c r="F39" s="80" t="e">
        <f>'[1]04-财务报表 '!F39/'[1]04-财务报表 '!F$63</f>
        <v>#DIV/0!</v>
      </c>
      <c r="G39" s="11"/>
      <c r="H39" s="11"/>
      <c r="I39" s="11"/>
      <c r="J39" s="11"/>
      <c r="K39" s="11"/>
    </row>
    <row r="40" spans="2:12" s="41" customFormat="1" ht="14.25" x14ac:dyDescent="0.3">
      <c r="B40" s="38" t="s">
        <v>96</v>
      </c>
      <c r="C40" s="81" t="e">
        <f>'[1]04-财务报表 '!C40/'[1]04-财务报表 '!C$63</f>
        <v>#DIV/0!</v>
      </c>
      <c r="D40" s="81" t="e">
        <f>'[1]04-财务报表 '!D40/'[1]04-财务报表 '!D$63</f>
        <v>#DIV/0!</v>
      </c>
      <c r="E40" s="81" t="e">
        <f>'[1]04-财务报表 '!E40/'[1]04-财务报表 '!E$63</f>
        <v>#DIV/0!</v>
      </c>
      <c r="F40" s="81" t="e">
        <f>'[1]04-财务报表 '!F40/'[1]04-财务报表 '!F$63</f>
        <v>#DIV/0!</v>
      </c>
    </row>
    <row r="41" spans="2:12" ht="14.25" x14ac:dyDescent="0.3">
      <c r="B41" s="27" t="s">
        <v>97</v>
      </c>
      <c r="C41" s="36"/>
      <c r="D41" s="36"/>
      <c r="E41" s="36"/>
      <c r="F41" s="36"/>
      <c r="G41" s="11"/>
      <c r="H41" s="11"/>
      <c r="I41" s="11"/>
      <c r="J41" s="11"/>
      <c r="K41" s="11"/>
    </row>
    <row r="42" spans="2:12" ht="14.25" x14ac:dyDescent="0.3">
      <c r="B42" s="27" t="s">
        <v>98</v>
      </c>
      <c r="C42" s="80" t="e">
        <f>'[1]04-财务报表 '!C42/'[1]04-财务报表 '!C$63</f>
        <v>#DIV/0!</v>
      </c>
      <c r="D42" s="80" t="e">
        <f>'[1]04-财务报表 '!D42/'[1]04-财务报表 '!D$63</f>
        <v>#DIV/0!</v>
      </c>
      <c r="E42" s="80" t="e">
        <f>'[1]04-财务报表 '!E42/'[1]04-财务报表 '!E$63</f>
        <v>#DIV/0!</v>
      </c>
      <c r="F42" s="80" t="e">
        <f>'[1]04-财务报表 '!F42/'[1]04-财务报表 '!F$63</f>
        <v>#DIV/0!</v>
      </c>
      <c r="G42" s="11"/>
      <c r="H42" s="11"/>
      <c r="I42" s="11"/>
      <c r="J42" s="11"/>
      <c r="K42" s="11"/>
    </row>
    <row r="43" spans="2:12" ht="14.25" x14ac:dyDescent="0.3">
      <c r="B43" s="27" t="s">
        <v>99</v>
      </c>
      <c r="C43" s="80" t="e">
        <f>'[1]04-财务报表 '!C43/'[1]04-财务报表 '!C$63</f>
        <v>#DIV/0!</v>
      </c>
      <c r="D43" s="80" t="e">
        <f>'[1]04-财务报表 '!D43/'[1]04-财务报表 '!D$63</f>
        <v>#DIV/0!</v>
      </c>
      <c r="E43" s="80" t="e">
        <f>'[1]04-财务报表 '!E43/'[1]04-财务报表 '!E$63</f>
        <v>#DIV/0!</v>
      </c>
      <c r="F43" s="80" t="e">
        <f>'[1]04-财务报表 '!F43/'[1]04-财务报表 '!F$63</f>
        <v>#DIV/0!</v>
      </c>
      <c r="G43" s="11"/>
      <c r="H43" s="11"/>
      <c r="I43" s="42"/>
      <c r="J43" s="42"/>
      <c r="K43" s="42"/>
      <c r="L43" s="42"/>
    </row>
    <row r="44" spans="2:12" ht="14.25" x14ac:dyDescent="0.3">
      <c r="B44" s="27" t="s">
        <v>100</v>
      </c>
      <c r="C44" s="80" t="e">
        <f>'[1]04-财务报表 '!C44/'[1]04-财务报表 '!C$63</f>
        <v>#DIV/0!</v>
      </c>
      <c r="D44" s="80" t="e">
        <f>'[1]04-财务报表 '!D44/'[1]04-财务报表 '!D$63</f>
        <v>#DIV/0!</v>
      </c>
      <c r="E44" s="80" t="e">
        <f>'[1]04-财务报表 '!E44/'[1]04-财务报表 '!E$63</f>
        <v>#DIV/0!</v>
      </c>
      <c r="F44" s="80" t="e">
        <f>'[1]04-财务报表 '!F44/'[1]04-财务报表 '!F$63</f>
        <v>#DIV/0!</v>
      </c>
      <c r="G44" s="11"/>
      <c r="H44" s="11"/>
      <c r="I44" s="11"/>
      <c r="J44" s="11"/>
      <c r="K44" s="11"/>
    </row>
    <row r="45" spans="2:12" ht="14.25" x14ac:dyDescent="0.3">
      <c r="B45" s="27" t="s">
        <v>101</v>
      </c>
      <c r="C45" s="80" t="e">
        <f>'[1]04-财务报表 '!C45/'[1]04-财务报表 '!C$63</f>
        <v>#DIV/0!</v>
      </c>
      <c r="D45" s="80" t="e">
        <f>'[1]04-财务报表 '!D45/'[1]04-财务报表 '!D$63</f>
        <v>#DIV/0!</v>
      </c>
      <c r="E45" s="80" t="e">
        <f>'[1]04-财务报表 '!E45/'[1]04-财务报表 '!E$63</f>
        <v>#DIV/0!</v>
      </c>
      <c r="F45" s="80" t="e">
        <f>'[1]04-财务报表 '!F45/'[1]04-财务报表 '!F$63</f>
        <v>#DIV/0!</v>
      </c>
      <c r="G45" s="11"/>
      <c r="H45" s="11"/>
      <c r="I45" s="11"/>
      <c r="J45" s="11"/>
      <c r="K45" s="11"/>
    </row>
    <row r="46" spans="2:12" ht="14.25" x14ac:dyDescent="0.3">
      <c r="B46" s="27" t="s">
        <v>102</v>
      </c>
      <c r="C46" s="80" t="e">
        <f>'[1]04-财务报表 '!C46/'[1]04-财务报表 '!C$63</f>
        <v>#DIV/0!</v>
      </c>
      <c r="D46" s="80" t="e">
        <f>'[1]04-财务报表 '!D46/'[1]04-财务报表 '!D$63</f>
        <v>#DIV/0!</v>
      </c>
      <c r="E46" s="80" t="e">
        <f>'[1]04-财务报表 '!E46/'[1]04-财务报表 '!E$63</f>
        <v>#DIV/0!</v>
      </c>
      <c r="F46" s="80" t="e">
        <f>'[1]04-财务报表 '!F46/'[1]04-财务报表 '!F$63</f>
        <v>#DIV/0!</v>
      </c>
      <c r="G46" s="11"/>
      <c r="H46" s="11"/>
      <c r="I46" s="11"/>
      <c r="J46" s="11"/>
      <c r="K46" s="11"/>
    </row>
    <row r="47" spans="2:12" s="44" customFormat="1" ht="14.25" x14ac:dyDescent="0.3">
      <c r="B47" s="43" t="s">
        <v>103</v>
      </c>
      <c r="C47" s="80" t="e">
        <f>'[1]04-财务报表 '!C47/'[1]04-财务报表 '!C$63</f>
        <v>#DIV/0!</v>
      </c>
      <c r="D47" s="80" t="e">
        <f>'[1]04-财务报表 '!D47/'[1]04-财务报表 '!D$63</f>
        <v>#DIV/0!</v>
      </c>
      <c r="E47" s="80" t="e">
        <f>'[1]04-财务报表 '!E47/'[1]04-财务报表 '!E$63</f>
        <v>#DIV/0!</v>
      </c>
      <c r="F47" s="80" t="e">
        <f>'[1]04-财务报表 '!F47/'[1]04-财务报表 '!F$63</f>
        <v>#DIV/0!</v>
      </c>
    </row>
    <row r="48" spans="2:12" s="44" customFormat="1" x14ac:dyDescent="0.2">
      <c r="B48" s="82" t="s">
        <v>104</v>
      </c>
      <c r="C48" s="80" t="e">
        <f>'[1]04-财务报表 '!C48/'[1]04-财务报表 '!C$63</f>
        <v>#DIV/0!</v>
      </c>
      <c r="D48" s="80" t="e">
        <f>'[1]04-财务报表 '!D48/'[1]04-财务报表 '!D$63</f>
        <v>#DIV/0!</v>
      </c>
      <c r="E48" s="80" t="e">
        <f>'[1]04-财务报表 '!E48/'[1]04-财务报表 '!E$63</f>
        <v>#DIV/0!</v>
      </c>
      <c r="F48" s="80" t="e">
        <f>'[1]04-财务报表 '!F48/'[1]04-财务报表 '!F$63</f>
        <v>#DIV/0!</v>
      </c>
    </row>
    <row r="49" spans="2:11" s="44" customFormat="1" x14ac:dyDescent="0.2">
      <c r="B49" s="82" t="s">
        <v>105</v>
      </c>
      <c r="C49" s="80" t="e">
        <f>'[1]04-财务报表 '!C49/'[1]04-财务报表 '!C$63</f>
        <v>#DIV/0!</v>
      </c>
      <c r="D49" s="80" t="e">
        <f>'[1]04-财务报表 '!D49/'[1]04-财务报表 '!D$63</f>
        <v>#DIV/0!</v>
      </c>
      <c r="E49" s="80" t="e">
        <f>'[1]04-财务报表 '!E49/'[1]04-财务报表 '!E$63</f>
        <v>#DIV/0!</v>
      </c>
      <c r="F49" s="80" t="e">
        <f>'[1]04-财务报表 '!F49/'[1]04-财务报表 '!F$63</f>
        <v>#DIV/0!</v>
      </c>
    </row>
    <row r="50" spans="2:11" ht="14.25" x14ac:dyDescent="0.3">
      <c r="B50" s="27" t="s">
        <v>106</v>
      </c>
      <c r="C50" s="80" t="e">
        <f>'[1]04-财务报表 '!C50/'[1]04-财务报表 '!C$63</f>
        <v>#DIV/0!</v>
      </c>
      <c r="D50" s="80" t="e">
        <f>'[1]04-财务报表 '!D50/'[1]04-财务报表 '!D$63</f>
        <v>#DIV/0!</v>
      </c>
      <c r="E50" s="80" t="e">
        <f>'[1]04-财务报表 '!E50/'[1]04-财务报表 '!E$63</f>
        <v>#DIV/0!</v>
      </c>
      <c r="F50" s="80" t="e">
        <f>'[1]04-财务报表 '!F50/'[1]04-财务报表 '!F$63</f>
        <v>#DIV/0!</v>
      </c>
      <c r="G50" s="11"/>
      <c r="H50" s="11"/>
      <c r="I50" s="11"/>
      <c r="J50" s="11"/>
      <c r="K50" s="11"/>
    </row>
    <row r="51" spans="2:11" ht="14.25" x14ac:dyDescent="0.3">
      <c r="B51" s="27" t="s">
        <v>107</v>
      </c>
      <c r="C51" s="80" t="e">
        <f>'[1]04-财务报表 '!C51/'[1]04-财务报表 '!C$63</f>
        <v>#DIV/0!</v>
      </c>
      <c r="D51" s="80" t="e">
        <f>'[1]04-财务报表 '!D51/'[1]04-财务报表 '!D$63</f>
        <v>#DIV/0!</v>
      </c>
      <c r="E51" s="80" t="e">
        <f>'[1]04-财务报表 '!E51/'[1]04-财务报表 '!E$63</f>
        <v>#DIV/0!</v>
      </c>
      <c r="F51" s="80" t="e">
        <f>'[1]04-财务报表 '!F51/'[1]04-财务报表 '!F$63</f>
        <v>#DIV/0!</v>
      </c>
      <c r="G51" s="11"/>
      <c r="H51" s="11"/>
      <c r="I51" s="11"/>
      <c r="J51" s="11"/>
      <c r="K51" s="11"/>
    </row>
    <row r="52" spans="2:11" ht="14.25" x14ac:dyDescent="0.3">
      <c r="B52" s="27" t="s">
        <v>108</v>
      </c>
      <c r="C52" s="80" t="e">
        <f>'[1]04-财务报表 '!C52/'[1]04-财务报表 '!C$63</f>
        <v>#DIV/0!</v>
      </c>
      <c r="D52" s="80" t="e">
        <f>'[1]04-财务报表 '!D52/'[1]04-财务报表 '!D$63</f>
        <v>#DIV/0!</v>
      </c>
      <c r="E52" s="80" t="e">
        <f>'[1]04-财务报表 '!E52/'[1]04-财务报表 '!E$63</f>
        <v>#DIV/0!</v>
      </c>
      <c r="F52" s="80" t="e">
        <f>'[1]04-财务报表 '!F52/'[1]04-财务报表 '!F$63</f>
        <v>#DIV/0!</v>
      </c>
      <c r="G52" s="11"/>
      <c r="H52" s="11"/>
      <c r="I52" s="11"/>
      <c r="J52" s="11"/>
      <c r="K52" s="11"/>
    </row>
    <row r="53" spans="2:11" s="30" customFormat="1" ht="14.25" x14ac:dyDescent="0.3">
      <c r="B53" s="27" t="s">
        <v>241</v>
      </c>
      <c r="C53" s="80" t="e">
        <f>'[1]04-财务报表 '!C53/'[1]04-财务报表 '!C$63</f>
        <v>#DIV/0!</v>
      </c>
      <c r="D53" s="80" t="e">
        <f>'[1]04-财务报表 '!D53/'[1]04-财务报表 '!D$63</f>
        <v>#DIV/0!</v>
      </c>
      <c r="E53" s="80" t="e">
        <f>'[1]04-财务报表 '!E53/'[1]04-财务报表 '!E$63</f>
        <v>#DIV/0!</v>
      </c>
      <c r="F53" s="80" t="e">
        <f>'[1]04-财务报表 '!F53/'[1]04-财务报表 '!F$63</f>
        <v>#DIV/0!</v>
      </c>
    </row>
    <row r="54" spans="2:11" s="30" customFormat="1" ht="14.25" x14ac:dyDescent="0.3">
      <c r="B54" s="27" t="s">
        <v>110</v>
      </c>
      <c r="C54" s="80" t="e">
        <f>'[1]04-财务报表 '!C54/'[1]04-财务报表 '!C$63</f>
        <v>#DIV/0!</v>
      </c>
      <c r="D54" s="80" t="e">
        <f>'[1]04-财务报表 '!D54/'[1]04-财务报表 '!D$63</f>
        <v>#DIV/0!</v>
      </c>
      <c r="E54" s="80" t="e">
        <f>'[1]04-财务报表 '!E54/'[1]04-财务报表 '!E$63</f>
        <v>#DIV/0!</v>
      </c>
      <c r="F54" s="80" t="e">
        <f>'[1]04-财务报表 '!F54/'[1]04-财务报表 '!F$63</f>
        <v>#DIV/0!</v>
      </c>
    </row>
    <row r="55" spans="2:11" ht="14.25" x14ac:dyDescent="0.3">
      <c r="B55" s="27" t="s">
        <v>111</v>
      </c>
      <c r="C55" s="80" t="e">
        <f>'[1]04-财务报表 '!C55/'[1]04-财务报表 '!C$63</f>
        <v>#DIV/0!</v>
      </c>
      <c r="D55" s="80" t="e">
        <f>'[1]04-财务报表 '!D55/'[1]04-财务报表 '!D$63</f>
        <v>#DIV/0!</v>
      </c>
      <c r="E55" s="80" t="e">
        <f>'[1]04-财务报表 '!E55/'[1]04-财务报表 '!E$63</f>
        <v>#DIV/0!</v>
      </c>
      <c r="F55" s="80" t="e">
        <f>'[1]04-财务报表 '!F55/'[1]04-财务报表 '!F$63</f>
        <v>#DIV/0!</v>
      </c>
      <c r="G55" s="11"/>
      <c r="H55" s="11"/>
      <c r="I55" s="11"/>
      <c r="J55" s="11"/>
      <c r="K55" s="11"/>
    </row>
    <row r="56" spans="2:11" ht="14.25" x14ac:dyDescent="0.3">
      <c r="B56" s="27" t="s">
        <v>112</v>
      </c>
      <c r="C56" s="80" t="e">
        <f>'[1]04-财务报表 '!C56/'[1]04-财务报表 '!C$63</f>
        <v>#DIV/0!</v>
      </c>
      <c r="D56" s="80" t="e">
        <f>'[1]04-财务报表 '!D56/'[1]04-财务报表 '!D$63</f>
        <v>#DIV/0!</v>
      </c>
      <c r="E56" s="80" t="e">
        <f>'[1]04-财务报表 '!E56/'[1]04-财务报表 '!E$63</f>
        <v>#DIV/0!</v>
      </c>
      <c r="F56" s="80" t="e">
        <f>'[1]04-财务报表 '!F56/'[1]04-财务报表 '!F$63</f>
        <v>#DIV/0!</v>
      </c>
      <c r="G56" s="11"/>
      <c r="H56" s="11"/>
      <c r="I56" s="11"/>
      <c r="J56" s="11"/>
      <c r="K56" s="11"/>
    </row>
    <row r="57" spans="2:11" ht="14.25" x14ac:dyDescent="0.3">
      <c r="B57" s="27" t="s">
        <v>113</v>
      </c>
      <c r="C57" s="80" t="e">
        <f>'[1]04-财务报表 '!C57/'[1]04-财务报表 '!C$63</f>
        <v>#DIV/0!</v>
      </c>
      <c r="D57" s="80" t="e">
        <f>'[1]04-财务报表 '!D57/'[1]04-财务报表 '!D$63</f>
        <v>#DIV/0!</v>
      </c>
      <c r="E57" s="80" t="e">
        <f>'[1]04-财务报表 '!E57/'[1]04-财务报表 '!E$63</f>
        <v>#DIV/0!</v>
      </c>
      <c r="F57" s="80" t="e">
        <f>'[1]04-财务报表 '!F57/'[1]04-财务报表 '!F$63</f>
        <v>#DIV/0!</v>
      </c>
      <c r="G57" s="11"/>
      <c r="H57" s="11"/>
      <c r="I57" s="11"/>
      <c r="J57" s="11"/>
      <c r="K57" s="11"/>
    </row>
    <row r="58" spans="2:11" ht="14.25" x14ac:dyDescent="0.3">
      <c r="B58" s="27" t="s">
        <v>114</v>
      </c>
      <c r="C58" s="80" t="e">
        <f>'[1]04-财务报表 '!C58/'[1]04-财务报表 '!C$63</f>
        <v>#DIV/0!</v>
      </c>
      <c r="D58" s="80" t="e">
        <f>'[1]04-财务报表 '!D58/'[1]04-财务报表 '!D$63</f>
        <v>#DIV/0!</v>
      </c>
      <c r="E58" s="80" t="e">
        <f>'[1]04-财务报表 '!E58/'[1]04-财务报表 '!E$63</f>
        <v>#DIV/0!</v>
      </c>
      <c r="F58" s="80" t="e">
        <f>'[1]04-财务报表 '!F58/'[1]04-财务报表 '!F$63</f>
        <v>#DIV/0!</v>
      </c>
      <c r="G58" s="11"/>
      <c r="H58" s="11"/>
      <c r="I58" s="11"/>
      <c r="J58" s="11"/>
      <c r="K58" s="11"/>
    </row>
    <row r="59" spans="2:11" ht="14.25" x14ac:dyDescent="0.3">
      <c r="B59" s="27" t="s">
        <v>115</v>
      </c>
      <c r="C59" s="80" t="e">
        <f>'[1]04-财务报表 '!C59/'[1]04-财务报表 '!C$63</f>
        <v>#DIV/0!</v>
      </c>
      <c r="D59" s="80" t="e">
        <f>'[1]04-财务报表 '!D59/'[1]04-财务报表 '!D$63</f>
        <v>#DIV/0!</v>
      </c>
      <c r="E59" s="80" t="e">
        <f>'[1]04-财务报表 '!E59/'[1]04-财务报表 '!E$63</f>
        <v>#DIV/0!</v>
      </c>
      <c r="F59" s="80" t="e">
        <f>'[1]04-财务报表 '!F59/'[1]04-财务报表 '!F$63</f>
        <v>#DIV/0!</v>
      </c>
      <c r="G59" s="11"/>
      <c r="H59" s="11"/>
      <c r="I59" s="11"/>
      <c r="J59" s="11"/>
      <c r="K59" s="11"/>
    </row>
    <row r="60" spans="2:11" ht="14.25" x14ac:dyDescent="0.3">
      <c r="B60" s="27" t="s">
        <v>116</v>
      </c>
      <c r="C60" s="80" t="e">
        <f>'[1]04-财务报表 '!C60/'[1]04-财务报表 '!C$63</f>
        <v>#DIV/0!</v>
      </c>
      <c r="D60" s="80" t="e">
        <f>'[1]04-财务报表 '!D60/'[1]04-财务报表 '!D$63</f>
        <v>#DIV/0!</v>
      </c>
      <c r="E60" s="80" t="e">
        <f>'[1]04-财务报表 '!E60/'[1]04-财务报表 '!E$63</f>
        <v>#DIV/0!</v>
      </c>
      <c r="F60" s="80" t="e">
        <f>'[1]04-财务报表 '!F60/'[1]04-财务报表 '!F$63</f>
        <v>#DIV/0!</v>
      </c>
      <c r="G60" s="11"/>
      <c r="H60" s="11"/>
      <c r="I60" s="11"/>
      <c r="J60" s="11"/>
      <c r="K60" s="11"/>
    </row>
    <row r="61" spans="2:11" ht="14.25" x14ac:dyDescent="0.3">
      <c r="B61" s="27" t="s">
        <v>117</v>
      </c>
      <c r="C61" s="80" t="e">
        <f>'[1]04-财务报表 '!C61/'[1]04-财务报表 '!C$63</f>
        <v>#DIV/0!</v>
      </c>
      <c r="D61" s="80" t="e">
        <f>'[1]04-财务报表 '!D61/'[1]04-财务报表 '!D$63</f>
        <v>#DIV/0!</v>
      </c>
      <c r="E61" s="80" t="e">
        <f>'[1]04-财务报表 '!E61/'[1]04-财务报表 '!E$63</f>
        <v>#DIV/0!</v>
      </c>
      <c r="F61" s="80" t="e">
        <f>'[1]04-财务报表 '!F61/'[1]04-财务报表 '!F$63</f>
        <v>#DIV/0!</v>
      </c>
      <c r="G61" s="11"/>
      <c r="H61" s="11"/>
      <c r="I61" s="11"/>
      <c r="J61" s="11"/>
      <c r="K61" s="11"/>
    </row>
    <row r="62" spans="2:11" s="48" customFormat="1" ht="14.25" x14ac:dyDescent="0.3">
      <c r="B62" s="46" t="s">
        <v>118</v>
      </c>
      <c r="C62" s="81" t="e">
        <f>'[1]04-财务报表 '!C62/'[1]04-财务报表 '!C$63</f>
        <v>#DIV/0!</v>
      </c>
      <c r="D62" s="81" t="e">
        <f>'[1]04-财务报表 '!D62/'[1]04-财务报表 '!D$63</f>
        <v>#DIV/0!</v>
      </c>
      <c r="E62" s="81" t="e">
        <f>'[1]04-财务报表 '!E62/'[1]04-财务报表 '!E$63</f>
        <v>#DIV/0!</v>
      </c>
      <c r="F62" s="81" t="e">
        <f>'[1]04-财务报表 '!F62/'[1]04-财务报表 '!F$63</f>
        <v>#DIV/0!</v>
      </c>
    </row>
    <row r="63" spans="2:11" s="30" customFormat="1" ht="14.25" x14ac:dyDescent="0.3">
      <c r="B63" s="25" t="s">
        <v>119</v>
      </c>
      <c r="C63" s="81" t="e">
        <f>'[1]04-财务报表 '!C63/'[1]04-财务报表 '!C$63</f>
        <v>#DIV/0!</v>
      </c>
      <c r="D63" s="81" t="e">
        <f>'[1]04-财务报表 '!D63/'[1]04-财务报表 '!D$63</f>
        <v>#DIV/0!</v>
      </c>
      <c r="E63" s="81" t="e">
        <f>'[1]04-财务报表 '!E63/'[1]04-财务报表 '!E$63</f>
        <v>#DIV/0!</v>
      </c>
      <c r="F63" s="81" t="e">
        <f>'[1]04-财务报表 '!F63/'[1]04-财务报表 '!F$63</f>
        <v>#DIV/0!</v>
      </c>
    </row>
    <row r="64" spans="2:11" ht="14.25" x14ac:dyDescent="0.3">
      <c r="B64" s="27" t="s">
        <v>120</v>
      </c>
      <c r="C64" s="36"/>
      <c r="D64" s="36"/>
      <c r="E64" s="36"/>
      <c r="F64" s="36"/>
      <c r="G64" s="11"/>
      <c r="H64" s="11"/>
      <c r="I64" s="11"/>
      <c r="J64" s="11"/>
      <c r="K64" s="11"/>
    </row>
    <row r="65" spans="2:11" ht="14.25" x14ac:dyDescent="0.3">
      <c r="B65" s="27" t="s">
        <v>121</v>
      </c>
      <c r="C65" s="80" t="e">
        <f>'[1]04-财务报表 '!C65/'[1]04-财务报表 '!C$63</f>
        <v>#DIV/0!</v>
      </c>
      <c r="D65" s="80" t="e">
        <f>'[1]04-财务报表 '!D65/'[1]04-财务报表 '!D$63</f>
        <v>#DIV/0!</v>
      </c>
      <c r="E65" s="80" t="e">
        <f>'[1]04-财务报表 '!E65/'[1]04-财务报表 '!E$63</f>
        <v>#DIV/0!</v>
      </c>
      <c r="F65" s="80" t="e">
        <f>'[1]04-财务报表 '!F65/'[1]04-财务报表 '!F$63</f>
        <v>#DIV/0!</v>
      </c>
      <c r="G65" s="11"/>
      <c r="H65" s="11"/>
      <c r="I65" s="11"/>
      <c r="J65" s="11"/>
      <c r="K65" s="11"/>
    </row>
    <row r="66" spans="2:11" ht="14.25" x14ac:dyDescent="0.3">
      <c r="B66" s="27" t="s">
        <v>122</v>
      </c>
      <c r="C66" s="80" t="e">
        <f>'[1]04-财务报表 '!C66/'[1]04-财务报表 '!C$63</f>
        <v>#DIV/0!</v>
      </c>
      <c r="D66" s="80" t="e">
        <f>'[1]04-财务报表 '!D66/'[1]04-财务报表 '!D$63</f>
        <v>#DIV/0!</v>
      </c>
      <c r="E66" s="80" t="e">
        <f>'[1]04-财务报表 '!E66/'[1]04-财务报表 '!E$63</f>
        <v>#DIV/0!</v>
      </c>
      <c r="F66" s="80" t="e">
        <f>'[1]04-财务报表 '!F66/'[1]04-财务报表 '!F$63</f>
        <v>#DIV/0!</v>
      </c>
      <c r="G66" s="11"/>
      <c r="H66" s="11"/>
      <c r="I66" s="11"/>
      <c r="J66" s="11"/>
      <c r="K66" s="11"/>
    </row>
    <row r="67" spans="2:11" ht="14.25" x14ac:dyDescent="0.3">
      <c r="B67" s="27" t="s">
        <v>123</v>
      </c>
      <c r="C67" s="80" t="e">
        <f>'[1]04-财务报表 '!C67/'[1]04-财务报表 '!C$63</f>
        <v>#DIV/0!</v>
      </c>
      <c r="D67" s="80" t="e">
        <f>'[1]04-财务报表 '!D67/'[1]04-财务报表 '!D$63</f>
        <v>#DIV/0!</v>
      </c>
      <c r="E67" s="80" t="e">
        <f>'[1]04-财务报表 '!E67/'[1]04-财务报表 '!E$63</f>
        <v>#DIV/0!</v>
      </c>
      <c r="F67" s="80" t="e">
        <f>'[1]04-财务报表 '!F67/'[1]04-财务报表 '!F$63</f>
        <v>#DIV/0!</v>
      </c>
      <c r="G67" s="11"/>
      <c r="H67" s="11"/>
      <c r="I67" s="11"/>
      <c r="J67" s="11"/>
      <c r="K67" s="11"/>
    </row>
    <row r="68" spans="2:11" ht="14.25" x14ac:dyDescent="0.3">
      <c r="B68" s="27" t="s">
        <v>124</v>
      </c>
      <c r="C68" s="80" t="e">
        <f>'[1]04-财务报表 '!C68/'[1]04-财务报表 '!C$63</f>
        <v>#DIV/0!</v>
      </c>
      <c r="D68" s="80" t="e">
        <f>'[1]04-财务报表 '!D68/'[1]04-财务报表 '!D$63</f>
        <v>#DIV/0!</v>
      </c>
      <c r="E68" s="80" t="e">
        <f>'[1]04-财务报表 '!E68/'[1]04-财务报表 '!E$63</f>
        <v>#DIV/0!</v>
      </c>
      <c r="F68" s="80" t="e">
        <f>'[1]04-财务报表 '!F68/'[1]04-财务报表 '!F$63</f>
        <v>#DIV/0!</v>
      </c>
      <c r="G68" s="11"/>
      <c r="H68" s="11"/>
      <c r="I68" s="11"/>
      <c r="J68" s="11"/>
      <c r="K68" s="11"/>
    </row>
    <row r="69" spans="2:11" ht="14.25" x14ac:dyDescent="0.3">
      <c r="B69" s="27" t="s">
        <v>125</v>
      </c>
      <c r="C69" s="80" t="e">
        <f>'[1]04-财务报表 '!C69/'[1]04-财务报表 '!C$63</f>
        <v>#DIV/0!</v>
      </c>
      <c r="D69" s="80" t="e">
        <f>'[1]04-财务报表 '!D69/'[1]04-财务报表 '!D$63</f>
        <v>#DIV/0!</v>
      </c>
      <c r="E69" s="80" t="e">
        <f>'[1]04-财务报表 '!E69/'[1]04-财务报表 '!E$63</f>
        <v>#DIV/0!</v>
      </c>
      <c r="F69" s="80" t="e">
        <f>'[1]04-财务报表 '!F69/'[1]04-财务报表 '!F$63</f>
        <v>#DIV/0!</v>
      </c>
      <c r="G69" s="11"/>
      <c r="H69" s="11"/>
      <c r="I69" s="11"/>
      <c r="J69" s="11"/>
      <c r="K69" s="11"/>
    </row>
    <row r="70" spans="2:11" ht="14.25" x14ac:dyDescent="0.3">
      <c r="B70" s="27" t="s">
        <v>126</v>
      </c>
      <c r="C70" s="80" t="e">
        <f>'[1]04-财务报表 '!C70/'[1]04-财务报表 '!C$63</f>
        <v>#DIV/0!</v>
      </c>
      <c r="D70" s="80" t="e">
        <f>'[1]04-财务报表 '!D70/'[1]04-财务报表 '!D$63</f>
        <v>#DIV/0!</v>
      </c>
      <c r="E70" s="80" t="e">
        <f>'[1]04-财务报表 '!E70/'[1]04-财务报表 '!E$63</f>
        <v>#DIV/0!</v>
      </c>
      <c r="F70" s="80" t="e">
        <f>'[1]04-财务报表 '!F70/'[1]04-财务报表 '!F$63</f>
        <v>#DIV/0!</v>
      </c>
      <c r="G70" s="11"/>
      <c r="H70" s="11"/>
      <c r="I70" s="11"/>
      <c r="J70" s="11"/>
      <c r="K70" s="11"/>
    </row>
    <row r="71" spans="2:11" ht="14.25" x14ac:dyDescent="0.3">
      <c r="B71" s="27" t="s">
        <v>127</v>
      </c>
      <c r="C71" s="80" t="e">
        <f>'[1]04-财务报表 '!C71/'[1]04-财务报表 '!C$63</f>
        <v>#DIV/0!</v>
      </c>
      <c r="D71" s="80" t="e">
        <f>'[1]04-财务报表 '!D71/'[1]04-财务报表 '!D$63</f>
        <v>#DIV/0!</v>
      </c>
      <c r="E71" s="80" t="e">
        <f>'[1]04-财务报表 '!E71/'[1]04-财务报表 '!E$63</f>
        <v>#DIV/0!</v>
      </c>
      <c r="F71" s="80" t="e">
        <f>'[1]04-财务报表 '!F71/'[1]04-财务报表 '!F$63</f>
        <v>#DIV/0!</v>
      </c>
      <c r="G71" s="11"/>
      <c r="H71" s="11"/>
      <c r="I71" s="11"/>
      <c r="J71" s="11"/>
      <c r="K71" s="11"/>
    </row>
    <row r="72" spans="2:11" ht="14.25" x14ac:dyDescent="0.3">
      <c r="B72" s="27" t="s">
        <v>128</v>
      </c>
      <c r="C72" s="80" t="e">
        <f>'[1]04-财务报表 '!C72/'[1]04-财务报表 '!C$63</f>
        <v>#DIV/0!</v>
      </c>
      <c r="D72" s="80" t="e">
        <f>'[1]04-财务报表 '!D72/'[1]04-财务报表 '!D$63</f>
        <v>#DIV/0!</v>
      </c>
      <c r="E72" s="80" t="e">
        <f>'[1]04-财务报表 '!E72/'[1]04-财务报表 '!E$63</f>
        <v>#DIV/0!</v>
      </c>
      <c r="F72" s="80" t="e">
        <f>'[1]04-财务报表 '!F72/'[1]04-财务报表 '!F$63</f>
        <v>#DIV/0!</v>
      </c>
      <c r="G72" s="11"/>
      <c r="H72" s="11"/>
      <c r="I72" s="11"/>
      <c r="J72" s="11"/>
      <c r="K72" s="11"/>
    </row>
    <row r="73" spans="2:11" ht="14.25" x14ac:dyDescent="0.3">
      <c r="B73" s="27" t="s">
        <v>129</v>
      </c>
      <c r="C73" s="80" t="e">
        <f>'[1]04-财务报表 '!C73/'[1]04-财务报表 '!C$63</f>
        <v>#DIV/0!</v>
      </c>
      <c r="D73" s="80" t="e">
        <f>'[1]04-财务报表 '!D73/'[1]04-财务报表 '!D$63</f>
        <v>#DIV/0!</v>
      </c>
      <c r="E73" s="80" t="e">
        <f>'[1]04-财务报表 '!E73/'[1]04-财务报表 '!E$63</f>
        <v>#DIV/0!</v>
      </c>
      <c r="F73" s="80" t="e">
        <f>'[1]04-财务报表 '!F73/'[1]04-财务报表 '!F$63</f>
        <v>#DIV/0!</v>
      </c>
      <c r="G73" s="11"/>
      <c r="H73" s="11"/>
      <c r="I73" s="11"/>
      <c r="J73" s="11"/>
      <c r="K73" s="11"/>
    </row>
    <row r="74" spans="2:11" ht="14.25" x14ac:dyDescent="0.3">
      <c r="B74" s="27" t="s">
        <v>130</v>
      </c>
      <c r="C74" s="80" t="e">
        <f>'[1]04-财务报表 '!C74/'[1]04-财务报表 '!C$63</f>
        <v>#DIV/0!</v>
      </c>
      <c r="D74" s="80" t="e">
        <f>'[1]04-财务报表 '!D74/'[1]04-财务报表 '!D$63</f>
        <v>#DIV/0!</v>
      </c>
      <c r="E74" s="80" t="e">
        <f>'[1]04-财务报表 '!E74/'[1]04-财务报表 '!E$63</f>
        <v>#DIV/0!</v>
      </c>
      <c r="F74" s="80" t="e">
        <f>'[1]04-财务报表 '!F74/'[1]04-财务报表 '!F$63</f>
        <v>#DIV/0!</v>
      </c>
      <c r="G74" s="11"/>
      <c r="H74" s="11"/>
      <c r="I74" s="11"/>
      <c r="J74" s="11"/>
      <c r="K74" s="11"/>
    </row>
    <row r="75" spans="2:11" ht="14.25" x14ac:dyDescent="0.3">
      <c r="B75" s="27" t="s">
        <v>131</v>
      </c>
      <c r="C75" s="80" t="e">
        <f>'[1]04-财务报表 '!C75/'[1]04-财务报表 '!C$63</f>
        <v>#DIV/0!</v>
      </c>
      <c r="D75" s="80" t="e">
        <f>'[1]04-财务报表 '!D75/'[1]04-财务报表 '!D$63</f>
        <v>#DIV/0!</v>
      </c>
      <c r="E75" s="80" t="e">
        <f>'[1]04-财务报表 '!E75/'[1]04-财务报表 '!E$63</f>
        <v>#DIV/0!</v>
      </c>
      <c r="F75" s="80" t="e">
        <f>'[1]04-财务报表 '!F75/'[1]04-财务报表 '!F$63</f>
        <v>#DIV/0!</v>
      </c>
      <c r="G75" s="11"/>
      <c r="H75" s="11"/>
      <c r="I75" s="11"/>
      <c r="J75" s="11"/>
      <c r="K75" s="11"/>
    </row>
    <row r="76" spans="2:11" ht="14.25" x14ac:dyDescent="0.3">
      <c r="B76" s="27" t="s">
        <v>132</v>
      </c>
      <c r="C76" s="80" t="e">
        <f>'[1]04-财务报表 '!C76/'[1]04-财务报表 '!C$63</f>
        <v>#DIV/0!</v>
      </c>
      <c r="D76" s="80" t="e">
        <f>'[1]04-财务报表 '!D76/'[1]04-财务报表 '!D$63</f>
        <v>#DIV/0!</v>
      </c>
      <c r="E76" s="80" t="e">
        <f>'[1]04-财务报表 '!E76/'[1]04-财务报表 '!E$63</f>
        <v>#DIV/0!</v>
      </c>
      <c r="F76" s="80" t="e">
        <f>'[1]04-财务报表 '!F76/'[1]04-财务报表 '!F$63</f>
        <v>#DIV/0!</v>
      </c>
      <c r="G76" s="11"/>
      <c r="H76" s="11"/>
      <c r="I76" s="11"/>
      <c r="J76" s="11"/>
      <c r="K76" s="11"/>
    </row>
    <row r="77" spans="2:11" ht="14.25" x14ac:dyDescent="0.3">
      <c r="B77" s="27" t="s">
        <v>133</v>
      </c>
      <c r="C77" s="80" t="e">
        <f>'[1]04-财务报表 '!C77/'[1]04-财务报表 '!C$63</f>
        <v>#DIV/0!</v>
      </c>
      <c r="D77" s="80" t="e">
        <f>'[1]04-财务报表 '!D77/'[1]04-财务报表 '!D$63</f>
        <v>#DIV/0!</v>
      </c>
      <c r="E77" s="80" t="e">
        <f>'[1]04-财务报表 '!E77/'[1]04-财务报表 '!E$63</f>
        <v>#DIV/0!</v>
      </c>
      <c r="F77" s="80" t="e">
        <f>'[1]04-财务报表 '!F77/'[1]04-财务报表 '!F$63</f>
        <v>#DIV/0!</v>
      </c>
      <c r="G77" s="11"/>
      <c r="H77" s="11"/>
      <c r="I77" s="11"/>
      <c r="J77" s="11"/>
      <c r="K77" s="11"/>
    </row>
    <row r="78" spans="2:11" ht="14.25" x14ac:dyDescent="0.3">
      <c r="B78" s="27" t="s">
        <v>134</v>
      </c>
      <c r="C78" s="80" t="e">
        <f>'[1]04-财务报表 '!C78/'[1]04-财务报表 '!C$63</f>
        <v>#DIV/0!</v>
      </c>
      <c r="D78" s="80" t="e">
        <f>'[1]04-财务报表 '!D78/'[1]04-财务报表 '!D$63</f>
        <v>#DIV/0!</v>
      </c>
      <c r="E78" s="80" t="e">
        <f>'[1]04-财务报表 '!E78/'[1]04-财务报表 '!E$63</f>
        <v>#DIV/0!</v>
      </c>
      <c r="F78" s="80" t="e">
        <f>'[1]04-财务报表 '!F78/'[1]04-财务报表 '!F$63</f>
        <v>#DIV/0!</v>
      </c>
      <c r="G78" s="11"/>
      <c r="H78" s="11"/>
      <c r="I78" s="11"/>
      <c r="J78" s="11"/>
      <c r="K78" s="11"/>
    </row>
    <row r="79" spans="2:11" s="41" customFormat="1" ht="14.25" x14ac:dyDescent="0.3">
      <c r="B79" s="38" t="s">
        <v>135</v>
      </c>
      <c r="C79" s="81" t="e">
        <f>'[1]04-财务报表 '!C79/'[1]04-财务报表 '!C$63</f>
        <v>#DIV/0!</v>
      </c>
      <c r="D79" s="81" t="e">
        <f>'[1]04-财务报表 '!D79/'[1]04-财务报表 '!D$63</f>
        <v>#DIV/0!</v>
      </c>
      <c r="E79" s="81" t="e">
        <f>'[1]04-财务报表 '!E79/'[1]04-财务报表 '!E$63</f>
        <v>#DIV/0!</v>
      </c>
      <c r="F79" s="81" t="e">
        <f>'[1]04-财务报表 '!F79/'[1]04-财务报表 '!F$63</f>
        <v>#DIV/0!</v>
      </c>
    </row>
    <row r="80" spans="2:11" ht="14.25" x14ac:dyDescent="0.3">
      <c r="B80" s="27" t="s">
        <v>136</v>
      </c>
      <c r="C80" s="36"/>
      <c r="D80" s="36"/>
      <c r="E80" s="40"/>
      <c r="F80" s="40"/>
      <c r="G80" s="11"/>
      <c r="H80" s="11"/>
      <c r="I80" s="11"/>
      <c r="J80" s="11"/>
      <c r="K80" s="11"/>
    </row>
    <row r="81" spans="2:11" ht="14.25" x14ac:dyDescent="0.3">
      <c r="B81" s="27" t="s">
        <v>137</v>
      </c>
      <c r="C81" s="80" t="e">
        <f>'[1]04-财务报表 '!C81/'[1]04-财务报表 '!C$63</f>
        <v>#DIV/0!</v>
      </c>
      <c r="D81" s="80" t="e">
        <f>'[1]04-财务报表 '!D81/'[1]04-财务报表 '!D$63</f>
        <v>#DIV/0!</v>
      </c>
      <c r="E81" s="80" t="e">
        <f>'[1]04-财务报表 '!E81/'[1]04-财务报表 '!E$63</f>
        <v>#DIV/0!</v>
      </c>
      <c r="F81" s="80" t="e">
        <f>'[1]04-财务报表 '!F81/'[1]04-财务报表 '!F$63</f>
        <v>#DIV/0!</v>
      </c>
      <c r="G81" s="11"/>
      <c r="H81" s="11"/>
      <c r="I81" s="11"/>
      <c r="J81" s="11"/>
      <c r="K81" s="11"/>
    </row>
    <row r="82" spans="2:11" ht="14.25" x14ac:dyDescent="0.3">
      <c r="B82" s="27" t="s">
        <v>138</v>
      </c>
      <c r="C82" s="80" t="e">
        <f>'[1]04-财务报表 '!C82/'[1]04-财务报表 '!C$63</f>
        <v>#DIV/0!</v>
      </c>
      <c r="D82" s="80" t="e">
        <f>'[1]04-财务报表 '!D82/'[1]04-财务报表 '!D$63</f>
        <v>#DIV/0!</v>
      </c>
      <c r="E82" s="80" t="e">
        <f>'[1]04-财务报表 '!E82/'[1]04-财务报表 '!E$63</f>
        <v>#DIV/0!</v>
      </c>
      <c r="F82" s="80" t="e">
        <f>'[1]04-财务报表 '!F82/'[1]04-财务报表 '!F$63</f>
        <v>#DIV/0!</v>
      </c>
      <c r="G82" s="11"/>
      <c r="H82" s="11"/>
      <c r="I82" s="11"/>
      <c r="J82" s="11"/>
      <c r="K82" s="11"/>
    </row>
    <row r="83" spans="2:11" ht="14.25" x14ac:dyDescent="0.3">
      <c r="B83" s="27" t="s">
        <v>139</v>
      </c>
      <c r="C83" s="80" t="e">
        <f>'[1]04-财务报表 '!C83/'[1]04-财务报表 '!C$63</f>
        <v>#DIV/0!</v>
      </c>
      <c r="D83" s="80" t="e">
        <f>'[1]04-财务报表 '!D83/'[1]04-财务报表 '!D$63</f>
        <v>#DIV/0!</v>
      </c>
      <c r="E83" s="80" t="e">
        <f>'[1]04-财务报表 '!E83/'[1]04-财务报表 '!E$63</f>
        <v>#DIV/0!</v>
      </c>
      <c r="F83" s="80" t="e">
        <f>'[1]04-财务报表 '!F83/'[1]04-财务报表 '!F$63</f>
        <v>#DIV/0!</v>
      </c>
      <c r="G83" s="11"/>
      <c r="H83" s="11"/>
      <c r="I83" s="11"/>
      <c r="J83" s="11"/>
      <c r="K83" s="11"/>
    </row>
    <row r="84" spans="2:11" ht="14.25" x14ac:dyDescent="0.3">
      <c r="B84" s="27" t="s">
        <v>140</v>
      </c>
      <c r="C84" s="80" t="e">
        <f>'[1]04-财务报表 '!C84/'[1]04-财务报表 '!C$63</f>
        <v>#DIV/0!</v>
      </c>
      <c r="D84" s="80" t="e">
        <f>'[1]04-财务报表 '!D84/'[1]04-财务报表 '!D$63</f>
        <v>#DIV/0!</v>
      </c>
      <c r="E84" s="80" t="e">
        <f>'[1]04-财务报表 '!E84/'[1]04-财务报表 '!E$63</f>
        <v>#DIV/0!</v>
      </c>
      <c r="F84" s="80" t="e">
        <f>'[1]04-财务报表 '!F84/'[1]04-财务报表 '!F$63</f>
        <v>#DIV/0!</v>
      </c>
      <c r="G84" s="11"/>
      <c r="H84" s="11"/>
      <c r="I84" s="11"/>
      <c r="J84" s="11"/>
      <c r="K84" s="11"/>
    </row>
    <row r="85" spans="2:11" ht="14.25" x14ac:dyDescent="0.3">
      <c r="B85" s="27" t="s">
        <v>141</v>
      </c>
      <c r="C85" s="80" t="e">
        <f>'[1]04-财务报表 '!C85/'[1]04-财务报表 '!C$63</f>
        <v>#DIV/0!</v>
      </c>
      <c r="D85" s="80" t="e">
        <f>'[1]04-财务报表 '!D85/'[1]04-财务报表 '!D$63</f>
        <v>#DIV/0!</v>
      </c>
      <c r="E85" s="80" t="e">
        <f>'[1]04-财务报表 '!E85/'[1]04-财务报表 '!E$63</f>
        <v>#DIV/0!</v>
      </c>
      <c r="F85" s="80" t="e">
        <f>'[1]04-财务报表 '!F85/'[1]04-财务报表 '!F$63</f>
        <v>#DIV/0!</v>
      </c>
      <c r="G85" s="11"/>
      <c r="H85" s="11"/>
      <c r="I85" s="11"/>
      <c r="J85" s="11"/>
      <c r="K85" s="11"/>
    </row>
    <row r="86" spans="2:11" ht="14.25" x14ac:dyDescent="0.3">
      <c r="B86" s="27" t="s">
        <v>142</v>
      </c>
      <c r="C86" s="80" t="e">
        <f>'[1]04-财务报表 '!C86/'[1]04-财务报表 '!C$63</f>
        <v>#DIV/0!</v>
      </c>
      <c r="D86" s="80" t="e">
        <f>'[1]04-财务报表 '!D86/'[1]04-财务报表 '!D$63</f>
        <v>#DIV/0!</v>
      </c>
      <c r="E86" s="80" t="e">
        <f>'[1]04-财务报表 '!E86/'[1]04-财务报表 '!E$63</f>
        <v>#DIV/0!</v>
      </c>
      <c r="F86" s="80" t="e">
        <f>'[1]04-财务报表 '!F86/'[1]04-财务报表 '!F$63</f>
        <v>#DIV/0!</v>
      </c>
      <c r="G86" s="11"/>
      <c r="H86" s="11"/>
      <c r="I86" s="11"/>
      <c r="J86" s="11"/>
      <c r="K86" s="11"/>
    </row>
    <row r="87" spans="2:11" ht="14.25" x14ac:dyDescent="0.3">
      <c r="B87" s="27" t="s">
        <v>143</v>
      </c>
      <c r="C87" s="80" t="e">
        <f>'[1]04-财务报表 '!C87/'[1]04-财务报表 '!C$63</f>
        <v>#DIV/0!</v>
      </c>
      <c r="D87" s="80" t="e">
        <f>'[1]04-财务报表 '!D87/'[1]04-财务报表 '!D$63</f>
        <v>#DIV/0!</v>
      </c>
      <c r="E87" s="80" t="e">
        <f>'[1]04-财务报表 '!E87/'[1]04-财务报表 '!E$63</f>
        <v>#DIV/0!</v>
      </c>
      <c r="F87" s="80" t="e">
        <f>'[1]04-财务报表 '!F87/'[1]04-财务报表 '!F$63</f>
        <v>#DIV/0!</v>
      </c>
      <c r="G87" s="11"/>
      <c r="H87" s="11"/>
      <c r="I87" s="11"/>
      <c r="J87" s="11"/>
      <c r="K87" s="11"/>
    </row>
    <row r="88" spans="2:11" s="30" customFormat="1" ht="14.25" x14ac:dyDescent="0.3">
      <c r="B88" s="25" t="s">
        <v>144</v>
      </c>
      <c r="C88" s="81" t="e">
        <f>'[1]04-财务报表 '!C88/'[1]04-财务报表 '!C$63</f>
        <v>#DIV/0!</v>
      </c>
      <c r="D88" s="81" t="e">
        <f>'[1]04-财务报表 '!D88/'[1]04-财务报表 '!D$63</f>
        <v>#DIV/0!</v>
      </c>
      <c r="E88" s="81" t="e">
        <f>'[1]04-财务报表 '!E88/'[1]04-财务报表 '!E$63</f>
        <v>#DIV/0!</v>
      </c>
      <c r="F88" s="81" t="e">
        <f>'[1]04-财务报表 '!F88/'[1]04-财务报表 '!F$63</f>
        <v>#DIV/0!</v>
      </c>
    </row>
    <row r="89" spans="2:11" s="30" customFormat="1" ht="14.25" x14ac:dyDescent="0.3">
      <c r="B89" s="25" t="s">
        <v>145</v>
      </c>
      <c r="C89" s="81" t="e">
        <f>'[1]04-财务报表 '!C89/'[1]04-财务报表 '!C$63</f>
        <v>#DIV/0!</v>
      </c>
      <c r="D89" s="81" t="e">
        <f>'[1]04-财务报表 '!D89/'[1]04-财务报表 '!D$63</f>
        <v>#DIV/0!</v>
      </c>
      <c r="E89" s="81" t="e">
        <f>'[1]04-财务报表 '!E89/'[1]04-财务报表 '!E$63</f>
        <v>#DIV/0!</v>
      </c>
      <c r="F89" s="81" t="e">
        <f>'[1]04-财务报表 '!F89/'[1]04-财务报表 '!F$63</f>
        <v>#DIV/0!</v>
      </c>
    </row>
    <row r="90" spans="2:11" ht="14.25" x14ac:dyDescent="0.3">
      <c r="B90" s="27" t="s">
        <v>146</v>
      </c>
      <c r="C90" s="36"/>
      <c r="D90" s="36"/>
      <c r="E90" s="36"/>
      <c r="F90" s="36"/>
      <c r="G90" s="11"/>
      <c r="H90" s="11"/>
      <c r="I90" s="11"/>
      <c r="J90" s="11"/>
      <c r="K90" s="11"/>
    </row>
    <row r="91" spans="2:11" ht="14.25" x14ac:dyDescent="0.3">
      <c r="B91" s="27" t="s">
        <v>147</v>
      </c>
      <c r="C91" s="80" t="e">
        <f>'[1]04-财务报表 '!C91/'[1]04-财务报表 '!C$63</f>
        <v>#DIV/0!</v>
      </c>
      <c r="D91" s="80" t="e">
        <f>'[1]04-财务报表 '!D91/'[1]04-财务报表 '!D$63</f>
        <v>#DIV/0!</v>
      </c>
      <c r="E91" s="80" t="e">
        <f>'[1]04-财务报表 '!E91/'[1]04-财务报表 '!E$63</f>
        <v>#DIV/0!</v>
      </c>
      <c r="F91" s="80" t="e">
        <f>'[1]04-财务报表 '!F91/'[1]04-财务报表 '!F$63</f>
        <v>#DIV/0!</v>
      </c>
      <c r="G91" s="11"/>
      <c r="H91" s="11"/>
      <c r="I91" s="11"/>
      <c r="J91" s="11"/>
      <c r="K91" s="11"/>
    </row>
    <row r="92" spans="2:11" ht="14.25" x14ac:dyDescent="0.3">
      <c r="B92" s="27" t="s">
        <v>148</v>
      </c>
      <c r="C92" s="80" t="e">
        <f>'[1]04-财务报表 '!C92/'[1]04-财务报表 '!C$63</f>
        <v>#DIV/0!</v>
      </c>
      <c r="D92" s="80" t="e">
        <f>'[1]04-财务报表 '!D92/'[1]04-财务报表 '!D$63</f>
        <v>#DIV/0!</v>
      </c>
      <c r="E92" s="80" t="e">
        <f>'[1]04-财务报表 '!E92/'[1]04-财务报表 '!E$63</f>
        <v>#DIV/0!</v>
      </c>
      <c r="F92" s="80" t="e">
        <f>'[1]04-财务报表 '!F92/'[1]04-财务报表 '!F$63</f>
        <v>#DIV/0!</v>
      </c>
      <c r="G92" s="11"/>
      <c r="H92" s="11"/>
      <c r="I92" s="11"/>
      <c r="J92" s="11"/>
      <c r="K92" s="11"/>
    </row>
    <row r="93" spans="2:11" ht="14.25" x14ac:dyDescent="0.3">
      <c r="B93" s="27" t="s">
        <v>149</v>
      </c>
      <c r="C93" s="80" t="e">
        <f>'[1]04-财务报表 '!C93/'[1]04-财务报表 '!C$63</f>
        <v>#DIV/0!</v>
      </c>
      <c r="D93" s="80" t="e">
        <f>'[1]04-财务报表 '!D93/'[1]04-财务报表 '!D$63</f>
        <v>#DIV/0!</v>
      </c>
      <c r="E93" s="80" t="e">
        <f>'[1]04-财务报表 '!E93/'[1]04-财务报表 '!E$63</f>
        <v>#DIV/0!</v>
      </c>
      <c r="F93" s="80" t="e">
        <f>'[1]04-财务报表 '!F93/'[1]04-财务报表 '!F$63</f>
        <v>#DIV/0!</v>
      </c>
      <c r="G93" s="11"/>
      <c r="H93" s="11"/>
      <c r="I93" s="11"/>
      <c r="J93" s="11"/>
      <c r="K93" s="11"/>
    </row>
    <row r="94" spans="2:11" ht="14.25" x14ac:dyDescent="0.3">
      <c r="B94" s="27" t="s">
        <v>150</v>
      </c>
      <c r="C94" s="80" t="e">
        <f>'[1]04-财务报表 '!C94/'[1]04-财务报表 '!C$63</f>
        <v>#DIV/0!</v>
      </c>
      <c r="D94" s="80" t="e">
        <f>'[1]04-财务报表 '!D94/'[1]04-财务报表 '!D$63</f>
        <v>#DIV/0!</v>
      </c>
      <c r="E94" s="80" t="e">
        <f>'[1]04-财务报表 '!E94/'[1]04-财务报表 '!E$63</f>
        <v>#DIV/0!</v>
      </c>
      <c r="F94" s="80" t="e">
        <f>'[1]04-财务报表 '!F94/'[1]04-财务报表 '!F$63</f>
        <v>#DIV/0!</v>
      </c>
      <c r="G94" s="11"/>
      <c r="H94" s="11"/>
      <c r="I94" s="11"/>
      <c r="J94" s="11"/>
      <c r="K94" s="11"/>
    </row>
    <row r="95" spans="2:11" ht="14.25" x14ac:dyDescent="0.3">
      <c r="B95" s="27" t="s">
        <v>151</v>
      </c>
      <c r="C95" s="80" t="e">
        <f>'[1]04-财务报表 '!C95/'[1]04-财务报表 '!C$63</f>
        <v>#DIV/0!</v>
      </c>
      <c r="D95" s="80" t="e">
        <f>'[1]04-财务报表 '!D95/'[1]04-财务报表 '!D$63</f>
        <v>#DIV/0!</v>
      </c>
      <c r="E95" s="80" t="e">
        <f>'[1]04-财务报表 '!E95/'[1]04-财务报表 '!E$63</f>
        <v>#DIV/0!</v>
      </c>
      <c r="F95" s="80" t="e">
        <f>'[1]04-财务报表 '!F95/'[1]04-财务报表 '!F$63</f>
        <v>#DIV/0!</v>
      </c>
      <c r="G95" s="11"/>
      <c r="H95" s="11"/>
      <c r="I95" s="11"/>
      <c r="J95" s="11"/>
      <c r="K95" s="11"/>
    </row>
    <row r="96" spans="2:11" s="30" customFormat="1" ht="14.25" x14ac:dyDescent="0.3">
      <c r="B96" s="25" t="s">
        <v>153</v>
      </c>
      <c r="C96" s="81" t="e">
        <f>'[1]04-财务报表 '!C97/'[1]04-财务报表 '!C$63</f>
        <v>#DIV/0!</v>
      </c>
      <c r="D96" s="81" t="e">
        <f>'[1]04-财务报表 '!D97/'[1]04-财务报表 '!D$63</f>
        <v>#DIV/0!</v>
      </c>
      <c r="E96" s="81" t="e">
        <f>'[1]04-财务报表 '!E97/'[1]04-财务报表 '!E$63</f>
        <v>#DIV/0!</v>
      </c>
      <c r="F96" s="81" t="e">
        <f>'[1]04-财务报表 '!F97/'[1]04-财务报表 '!F$63</f>
        <v>#DIV/0!</v>
      </c>
    </row>
    <row r="97" spans="2:15" ht="14.25" x14ac:dyDescent="0.3">
      <c r="B97" s="27" t="s">
        <v>242</v>
      </c>
      <c r="C97" s="80" t="e">
        <f>'[1]04-财务报表 '!C98/'[1]04-财务报表 '!C$63</f>
        <v>#DIV/0!</v>
      </c>
      <c r="D97" s="80" t="e">
        <f>'[1]04-财务报表 '!D98/'[1]04-财务报表 '!D$63</f>
        <v>#DIV/0!</v>
      </c>
      <c r="E97" s="80" t="e">
        <f>'[1]04-财务报表 '!E98/'[1]04-财务报表 '!E$63</f>
        <v>#DIV/0!</v>
      </c>
      <c r="F97" s="80" t="e">
        <f>'[1]04-财务报表 '!F98/'[1]04-财务报表 '!F$63</f>
        <v>#DIV/0!</v>
      </c>
      <c r="G97" s="11"/>
      <c r="H97" s="11"/>
      <c r="I97" s="11"/>
      <c r="J97" s="11"/>
      <c r="K97" s="11"/>
    </row>
    <row r="98" spans="2:15" x14ac:dyDescent="0.2">
      <c r="C98" s="62"/>
      <c r="D98" s="33"/>
      <c r="E98" s="33"/>
      <c r="F98" s="33"/>
      <c r="G98" s="11"/>
      <c r="H98" s="11"/>
      <c r="I98" s="11"/>
      <c r="J98" s="11"/>
      <c r="K98" s="11"/>
    </row>
    <row r="99" spans="2:15" x14ac:dyDescent="0.2">
      <c r="C99" s="62"/>
      <c r="D99" s="33"/>
      <c r="E99" s="33"/>
      <c r="F99" s="33"/>
      <c r="G99" s="11"/>
      <c r="H99" s="11"/>
      <c r="I99" s="11"/>
      <c r="J99" s="11"/>
      <c r="K99" s="11"/>
    </row>
    <row r="100" spans="2:15" x14ac:dyDescent="0.2">
      <c r="C100" s="62"/>
      <c r="D100" s="33"/>
      <c r="E100" s="33"/>
      <c r="F100" s="33"/>
      <c r="G100" s="11"/>
      <c r="H100" s="11"/>
      <c r="I100" s="11"/>
      <c r="J100" s="11"/>
      <c r="K100" s="11"/>
    </row>
    <row r="101" spans="2:15" x14ac:dyDescent="0.2">
      <c r="C101" s="62"/>
      <c r="D101" s="33"/>
      <c r="E101" s="33"/>
      <c r="F101" s="33"/>
      <c r="G101" s="11"/>
      <c r="H101" s="11"/>
      <c r="I101" s="11"/>
      <c r="J101" s="11"/>
      <c r="K101" s="11"/>
    </row>
    <row r="102" spans="2:15" x14ac:dyDescent="0.2">
      <c r="E102" s="62"/>
      <c r="F102" s="62"/>
      <c r="G102" s="62"/>
      <c r="H102" s="62"/>
      <c r="I102" s="62"/>
      <c r="J102" s="62"/>
      <c r="K102" s="62"/>
      <c r="L102" s="33"/>
      <c r="M102" s="33"/>
      <c r="N102" s="33"/>
      <c r="O102" s="33"/>
    </row>
    <row r="103" spans="2:15" x14ac:dyDescent="0.2">
      <c r="E103" s="62"/>
      <c r="F103" s="62"/>
      <c r="G103" s="62"/>
      <c r="H103" s="62"/>
      <c r="I103" s="62"/>
      <c r="J103" s="62"/>
      <c r="K103" s="62"/>
      <c r="L103" s="33"/>
      <c r="M103" s="33"/>
      <c r="N103" s="33"/>
      <c r="O103" s="33"/>
    </row>
    <row r="104" spans="2:15" x14ac:dyDescent="0.2">
      <c r="E104" s="62"/>
      <c r="F104" s="62"/>
      <c r="G104" s="62"/>
      <c r="H104" s="62"/>
      <c r="I104" s="62"/>
      <c r="J104" s="62"/>
      <c r="K104" s="62"/>
      <c r="L104" s="33"/>
      <c r="M104" s="33"/>
      <c r="N104" s="33"/>
      <c r="O104" s="33"/>
    </row>
    <row r="105" spans="2:15" x14ac:dyDescent="0.2">
      <c r="E105" s="62"/>
      <c r="F105" s="62"/>
      <c r="G105" s="62"/>
      <c r="H105" s="62"/>
      <c r="I105" s="62"/>
      <c r="J105" s="62"/>
      <c r="K105" s="62"/>
      <c r="L105" s="33"/>
      <c r="M105" s="33"/>
      <c r="N105" s="33"/>
      <c r="O105" s="33"/>
    </row>
    <row r="106" spans="2:15" x14ac:dyDescent="0.2">
      <c r="E106" s="62"/>
      <c r="F106" s="62"/>
      <c r="G106" s="62"/>
      <c r="H106" s="62"/>
      <c r="I106" s="62"/>
      <c r="J106" s="62"/>
      <c r="K106" s="62"/>
      <c r="L106" s="33"/>
      <c r="M106" s="33"/>
      <c r="N106" s="33"/>
      <c r="O106" s="33"/>
    </row>
    <row r="107" spans="2:15" x14ac:dyDescent="0.2">
      <c r="E107" s="62"/>
      <c r="F107" s="62"/>
      <c r="G107" s="62"/>
      <c r="H107" s="62"/>
      <c r="I107" s="62"/>
      <c r="J107" s="62"/>
      <c r="K107" s="62"/>
      <c r="L107" s="33"/>
      <c r="M107" s="33"/>
      <c r="N107" s="33"/>
      <c r="O107" s="33"/>
    </row>
    <row r="108" spans="2:15" x14ac:dyDescent="0.2">
      <c r="E108" s="62"/>
      <c r="F108" s="62"/>
      <c r="G108" s="62"/>
      <c r="H108" s="62"/>
      <c r="I108" s="62"/>
      <c r="J108" s="62"/>
      <c r="K108" s="62"/>
      <c r="L108" s="33"/>
      <c r="M108" s="33"/>
      <c r="N108" s="33"/>
      <c r="O108" s="33"/>
    </row>
    <row r="109" spans="2:15" x14ac:dyDescent="0.2">
      <c r="E109" s="62"/>
      <c r="F109" s="62"/>
      <c r="G109" s="62"/>
      <c r="H109" s="62"/>
      <c r="I109" s="62"/>
      <c r="J109" s="62"/>
      <c r="K109" s="62"/>
      <c r="L109" s="33"/>
      <c r="M109" s="33"/>
      <c r="N109" s="33"/>
      <c r="O109" s="33"/>
    </row>
    <row r="110" spans="2:15" x14ac:dyDescent="0.2">
      <c r="E110" s="62"/>
      <c r="F110" s="62"/>
      <c r="G110" s="62"/>
      <c r="H110" s="62"/>
      <c r="I110" s="62"/>
      <c r="J110" s="62"/>
      <c r="K110" s="62"/>
      <c r="L110" s="33"/>
      <c r="M110" s="33"/>
      <c r="N110" s="33"/>
      <c r="O110" s="33"/>
    </row>
    <row r="111" spans="2:15" x14ac:dyDescent="0.2">
      <c r="E111" s="62"/>
      <c r="F111" s="62"/>
      <c r="G111" s="62"/>
      <c r="H111" s="62"/>
      <c r="I111" s="62"/>
      <c r="J111" s="62"/>
      <c r="K111" s="62"/>
      <c r="L111" s="33"/>
      <c r="M111" s="33"/>
      <c r="N111" s="33"/>
      <c r="O111" s="33"/>
    </row>
    <row r="112" spans="2:15" x14ac:dyDescent="0.2">
      <c r="E112" s="62"/>
      <c r="F112" s="62"/>
      <c r="G112" s="62"/>
      <c r="H112" s="62"/>
      <c r="I112" s="62"/>
      <c r="J112" s="62"/>
      <c r="K112" s="62"/>
      <c r="L112" s="33"/>
      <c r="M112" s="33"/>
      <c r="N112" s="33"/>
      <c r="O112" s="33"/>
    </row>
    <row r="113" spans="5:15" x14ac:dyDescent="0.2">
      <c r="E113" s="62"/>
      <c r="F113" s="62"/>
      <c r="G113" s="62"/>
      <c r="H113" s="62"/>
      <c r="I113" s="62"/>
      <c r="J113" s="62"/>
      <c r="K113" s="62"/>
      <c r="L113" s="33"/>
      <c r="M113" s="33"/>
      <c r="N113" s="33"/>
      <c r="O113" s="3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75"/>
  <sheetViews>
    <sheetView tabSelected="1" topLeftCell="A19" workbookViewId="0">
      <selection activeCell="G55" sqref="G55"/>
    </sheetView>
  </sheetViews>
  <sheetFormatPr defaultColWidth="8.875" defaultRowHeight="12" x14ac:dyDescent="0.2"/>
  <cols>
    <col min="1" max="1" width="3.625" style="11" customWidth="1"/>
    <col min="2" max="2" width="27.5" style="11" customWidth="1"/>
    <col min="3" max="3" width="13.5" style="11" customWidth="1"/>
    <col min="4" max="6" width="15.125" style="11" bestFit="1" customWidth="1"/>
    <col min="7" max="7" width="28.25" style="11" customWidth="1"/>
    <col min="8" max="43" width="6.625" style="11" customWidth="1"/>
    <col min="44" max="16384" width="8.875" style="11"/>
  </cols>
  <sheetData>
    <row r="2" spans="2:37" ht="18" x14ac:dyDescent="0.25">
      <c r="B2" s="83" t="e">
        <f>'[1]04-财务报表 '!B2</f>
        <v>#REF!</v>
      </c>
    </row>
    <row r="3" spans="2:37" s="84" customFormat="1" x14ac:dyDescent="0.2">
      <c r="C3" s="78">
        <v>2014</v>
      </c>
      <c r="D3" s="78">
        <f>'[1]04-财务报表 '!D6</f>
        <v>2015</v>
      </c>
      <c r="E3" s="78">
        <f>'[1]04-财务报表 '!E6</f>
        <v>2016</v>
      </c>
      <c r="F3" s="85" t="str">
        <f>'[1]04-财务报表 '!F6</f>
        <v>2017-XX</v>
      </c>
      <c r="G3" s="85" t="s">
        <v>243</v>
      </c>
      <c r="H3" s="86"/>
      <c r="I3" s="87"/>
      <c r="J3" s="87"/>
      <c r="K3" s="24"/>
      <c r="L3" s="86"/>
      <c r="M3" s="87"/>
      <c r="N3" s="87"/>
      <c r="O3" s="24"/>
      <c r="P3" s="86"/>
      <c r="Q3" s="87"/>
      <c r="R3" s="87"/>
      <c r="S3" s="24"/>
      <c r="T3" s="86"/>
      <c r="U3" s="87"/>
      <c r="V3" s="87"/>
      <c r="W3" s="24"/>
      <c r="X3" s="86"/>
      <c r="Y3" s="87"/>
      <c r="Z3" s="87"/>
      <c r="AA3" s="24"/>
      <c r="AB3" s="86"/>
      <c r="AC3" s="87"/>
      <c r="AD3" s="87"/>
      <c r="AE3" s="86"/>
      <c r="AF3" s="86"/>
      <c r="AG3" s="87"/>
      <c r="AH3" s="87"/>
      <c r="AI3" s="24"/>
      <c r="AJ3" s="86"/>
    </row>
    <row r="4" spans="2:37" ht="14.25" x14ac:dyDescent="0.3">
      <c r="B4" s="58" t="s">
        <v>244</v>
      </c>
      <c r="C4" s="88">
        <f>C3</f>
        <v>2014</v>
      </c>
      <c r="D4" s="88">
        <f t="shared" ref="D4:F4" si="0">D3</f>
        <v>2015</v>
      </c>
      <c r="E4" s="88">
        <f t="shared" si="0"/>
        <v>2016</v>
      </c>
      <c r="F4" s="89" t="str">
        <f t="shared" si="0"/>
        <v>2017-XX</v>
      </c>
      <c r="G4" s="90"/>
    </row>
    <row r="5" spans="2:37" ht="14.25" x14ac:dyDescent="0.3">
      <c r="B5" s="91" t="s">
        <v>245</v>
      </c>
      <c r="C5" s="92" t="e">
        <f>主营业务利润/一、营业收入</f>
        <v>#DIV/0!</v>
      </c>
      <c r="D5" s="92" t="e">
        <f>主营业务利润/一、营业收入</f>
        <v>#DIV/0!</v>
      </c>
      <c r="E5" s="92" t="e">
        <f>主营业务利润/一、营业收入</f>
        <v>#DIV/0!</v>
      </c>
      <c r="F5" s="92" t="e">
        <f>主营业务利润/一、营业收入</f>
        <v>#DIV/0!</v>
      </c>
      <c r="G5" s="93" t="s">
        <v>246</v>
      </c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</row>
    <row r="6" spans="2:37" ht="14.25" x14ac:dyDescent="0.3">
      <c r="B6" s="95" t="s">
        <v>247</v>
      </c>
      <c r="C6" s="92" t="e">
        <f>二、营业利润/一、营业收入</f>
        <v>#DIV/0!</v>
      </c>
      <c r="D6" s="92" t="e">
        <f>二、营业利润/一、营业收入</f>
        <v>#DIV/0!</v>
      </c>
      <c r="E6" s="92" t="e">
        <f>二、营业利润/一、营业收入</f>
        <v>#DIV/0!</v>
      </c>
      <c r="F6" s="92" t="e">
        <f>二、营业利润/一、营业收入</f>
        <v>#DIV/0!</v>
      </c>
      <c r="G6" s="93" t="s">
        <v>303</v>
      </c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</row>
    <row r="7" spans="2:37" ht="14.25" x14ac:dyDescent="0.3">
      <c r="B7" s="95" t="s">
        <v>248</v>
      </c>
      <c r="C7" s="92" t="e">
        <f>三、利润总额/一、营业收入</f>
        <v>#DIV/0!</v>
      </c>
      <c r="D7" s="92" t="e">
        <f>三、利润总额/一、营业收入</f>
        <v>#DIV/0!</v>
      </c>
      <c r="E7" s="92" t="e">
        <f>三、利润总额/一、营业收入</f>
        <v>#DIV/0!</v>
      </c>
      <c r="F7" s="92" t="e">
        <f>三、利润总额/一、营业收入</f>
        <v>#DIV/0!</v>
      </c>
      <c r="G7" s="93" t="s">
        <v>249</v>
      </c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</row>
    <row r="8" spans="2:37" ht="14.25" x14ac:dyDescent="0.3">
      <c r="B8" s="91" t="s">
        <v>250</v>
      </c>
      <c r="C8" s="92" t="e">
        <f>四、净利润/一、营业收入</f>
        <v>#DIV/0!</v>
      </c>
      <c r="D8" s="92" t="e">
        <f>四、净利润/一、营业收入</f>
        <v>#DIV/0!</v>
      </c>
      <c r="E8" s="92" t="e">
        <f>四、净利润/一、营业收入</f>
        <v>#DIV/0!</v>
      </c>
      <c r="F8" s="92" t="e">
        <f>四、净利润/一、营业收入</f>
        <v>#DIV/0!</v>
      </c>
      <c r="G8" s="93" t="s">
        <v>251</v>
      </c>
      <c r="H8" s="94"/>
      <c r="I8" s="94"/>
      <c r="J8" s="94" t="s">
        <v>69</v>
      </c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</row>
    <row r="9" spans="2:37" ht="28.5" x14ac:dyDescent="0.3">
      <c r="B9" s="91" t="s">
        <v>300</v>
      </c>
      <c r="C9" s="96" t="e">
        <f>四、净利润/资产总计</f>
        <v>#DIV/0!</v>
      </c>
      <c r="D9" s="96" t="e">
        <f>四、净利润/资产总计</f>
        <v>#DIV/0!</v>
      </c>
      <c r="E9" s="96" t="e">
        <f>四、净利润/资产总计</f>
        <v>#DIV/0!</v>
      </c>
      <c r="F9" s="96" t="e">
        <f>四、净利润/资产总计</f>
        <v>#DIV/0!</v>
      </c>
      <c r="G9" s="127" t="s">
        <v>317</v>
      </c>
      <c r="H9" s="97"/>
      <c r="I9" s="97"/>
      <c r="J9" s="97"/>
      <c r="K9" s="97"/>
      <c r="L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</row>
    <row r="10" spans="2:37" ht="28.5" x14ac:dyDescent="0.3">
      <c r="B10" s="91" t="s">
        <v>301</v>
      </c>
      <c r="C10" s="96" t="e">
        <f>四、净利润/所有者权益_或股东权益_合计</f>
        <v>#DIV/0!</v>
      </c>
      <c r="D10" s="96" t="e">
        <f>四、净利润/所有者权益_或股东权益_合计</f>
        <v>#DIV/0!</v>
      </c>
      <c r="E10" s="96" t="e">
        <f>四、净利润/所有者权益_或股东权益_合计</f>
        <v>#DIV/0!</v>
      </c>
      <c r="F10" s="96" t="e">
        <f>四、净利润/所有者权益_或股东权益_合计</f>
        <v>#DIV/0!</v>
      </c>
      <c r="G10" s="127" t="s">
        <v>302</v>
      </c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</row>
    <row r="11" spans="2:37" ht="14.25" x14ac:dyDescent="0.3">
      <c r="B11" s="98"/>
      <c r="C11" s="97"/>
      <c r="D11" s="97"/>
      <c r="E11" s="97"/>
      <c r="F11" s="97"/>
      <c r="G11" s="98"/>
    </row>
    <row r="12" spans="2:37" ht="14.25" x14ac:dyDescent="0.3">
      <c r="B12" s="58" t="s">
        <v>252</v>
      </c>
      <c r="C12" s="88">
        <f t="shared" ref="C12:F12" si="1">C3</f>
        <v>2014</v>
      </c>
      <c r="D12" s="88">
        <f t="shared" si="1"/>
        <v>2015</v>
      </c>
      <c r="E12" s="88">
        <f t="shared" si="1"/>
        <v>2016</v>
      </c>
      <c r="F12" s="99" t="str">
        <f t="shared" si="1"/>
        <v>2017-XX</v>
      </c>
      <c r="G12" s="90"/>
    </row>
    <row r="13" spans="2:37" ht="14.25" x14ac:dyDescent="0.3">
      <c r="B13" s="58" t="s">
        <v>253</v>
      </c>
      <c r="C13" s="96"/>
      <c r="D13" s="96"/>
      <c r="E13" s="96"/>
      <c r="F13" s="96"/>
      <c r="G13" s="90"/>
    </row>
    <row r="14" spans="2:37" ht="14.25" x14ac:dyDescent="0.3">
      <c r="B14" s="91" t="s">
        <v>254</v>
      </c>
      <c r="C14" s="100" t="e">
        <f>流动资产合计/流动负债合计</f>
        <v>#DIV/0!</v>
      </c>
      <c r="D14" s="100" t="e">
        <f>流动资产合计/流动负债合计</f>
        <v>#DIV/0!</v>
      </c>
      <c r="E14" s="100" t="e">
        <f>流动资产合计/流动负债合计</f>
        <v>#DIV/0!</v>
      </c>
      <c r="F14" s="100" t="e">
        <f>流动资产合计/流动负债合计</f>
        <v>#DIV/0!</v>
      </c>
      <c r="G14" s="90" t="s">
        <v>255</v>
      </c>
    </row>
    <row r="15" spans="2:37" ht="14.25" x14ac:dyDescent="0.3">
      <c r="B15" s="91" t="s">
        <v>256</v>
      </c>
      <c r="C15" s="100" t="e">
        <f>(流动资产合计-存货-预付账款-一年内到期的非流动资产-其他流动资产)/流动负债合计</f>
        <v>#DIV/0!</v>
      </c>
      <c r="D15" s="100" t="e">
        <f>(流动资产合计-存货-预付账款-一年内到期的非流动资产-其他流动资产)/流动负债合计</f>
        <v>#DIV/0!</v>
      </c>
      <c r="E15" s="100" t="e">
        <f>(流动资产合计-存货-预付账款-一年内到期的非流动资产-其他流动资产)/流动负债合计</f>
        <v>#DIV/0!</v>
      </c>
      <c r="F15" s="100" t="e">
        <f>(流动资产合计-存货-预付账款-一年内到期的非流动资产-其他流动资产)/流动负债合计</f>
        <v>#DIV/0!</v>
      </c>
      <c r="G15" s="90" t="s">
        <v>304</v>
      </c>
    </row>
    <row r="16" spans="2:37" ht="14.25" x14ac:dyDescent="0.3">
      <c r="B16" s="91" t="s">
        <v>257</v>
      </c>
      <c r="C16" s="100" t="e">
        <f>(货币资金+交易性金融资产)/流动负债合计</f>
        <v>#DIV/0!</v>
      </c>
      <c r="D16" s="100" t="e">
        <f>(货币资金+交易性金融资产)/流动负债合计</f>
        <v>#DIV/0!</v>
      </c>
      <c r="E16" s="100" t="e">
        <f>(货币资金+交易性金融资产)/流动负债合计</f>
        <v>#DIV/0!</v>
      </c>
      <c r="F16" s="100" t="e">
        <f>(货币资金+交易性金融资产)/流动负债合计</f>
        <v>#DIV/0!</v>
      </c>
      <c r="G16" s="90" t="s">
        <v>305</v>
      </c>
    </row>
    <row r="17" spans="2:37" ht="14.25" x14ac:dyDescent="0.3">
      <c r="B17" s="91" t="s">
        <v>258</v>
      </c>
      <c r="C17" s="101">
        <f>流动资产合计-流动负债合计</f>
        <v>0</v>
      </c>
      <c r="D17" s="101">
        <f>流动资产合计-流动负债合计</f>
        <v>0</v>
      </c>
      <c r="E17" s="101">
        <f>流动资产合计-流动负债合计</f>
        <v>0</v>
      </c>
      <c r="F17" s="102">
        <f>流动资产合计-流动负债合计</f>
        <v>0</v>
      </c>
      <c r="G17" s="90" t="s">
        <v>259</v>
      </c>
    </row>
    <row r="18" spans="2:37" ht="14.25" x14ac:dyDescent="0.3">
      <c r="B18" s="91" t="s">
        <v>306</v>
      </c>
      <c r="C18" s="100" t="e">
        <f>经营活动产生的现金流量净额/(负债合计)</f>
        <v>#DIV/0!</v>
      </c>
      <c r="D18" s="100" t="e">
        <f>经营活动产生的现金流量净额/(负债合计)</f>
        <v>#DIV/0!</v>
      </c>
      <c r="E18" s="100" t="e">
        <f>经营活动产生的现金流量净额/(负债合计)</f>
        <v>#DIV/0!</v>
      </c>
      <c r="F18" s="103" t="e">
        <f>经营活动产生的现金流量净额/(负债合计)</f>
        <v>#DIV/0!</v>
      </c>
      <c r="G18" s="90" t="s">
        <v>311</v>
      </c>
    </row>
    <row r="19" spans="2:37" ht="14.25" x14ac:dyDescent="0.3">
      <c r="B19" s="91" t="s">
        <v>307</v>
      </c>
      <c r="C19" s="100"/>
      <c r="D19" s="100"/>
      <c r="E19" s="100"/>
      <c r="F19" s="103"/>
      <c r="G19" s="90" t="s">
        <v>309</v>
      </c>
    </row>
    <row r="20" spans="2:37" ht="28.5" x14ac:dyDescent="0.3">
      <c r="B20" s="91" t="s">
        <v>308</v>
      </c>
      <c r="C20" s="100"/>
      <c r="D20" s="100"/>
      <c r="E20" s="100"/>
      <c r="F20" s="103"/>
      <c r="G20" s="128" t="s">
        <v>310</v>
      </c>
    </row>
    <row r="21" spans="2:37" ht="14.25" x14ac:dyDescent="0.3">
      <c r="B21" s="91"/>
      <c r="C21" s="100"/>
      <c r="D21" s="100"/>
      <c r="E21" s="100"/>
      <c r="F21" s="103"/>
      <c r="G21" s="90"/>
    </row>
    <row r="22" spans="2:37" ht="14.25" x14ac:dyDescent="0.3">
      <c r="B22" s="58" t="s">
        <v>260</v>
      </c>
      <c r="C22" s="100"/>
      <c r="D22" s="100"/>
      <c r="E22" s="100"/>
      <c r="F22" s="104"/>
      <c r="G22" s="90"/>
    </row>
    <row r="23" spans="2:37" ht="14.25" x14ac:dyDescent="0.3">
      <c r="B23" s="91" t="s">
        <v>261</v>
      </c>
      <c r="C23" s="105" t="e">
        <f>(三、利润总额+财务费用)/财务费用</f>
        <v>#DIV/0!</v>
      </c>
      <c r="D23" s="105" t="e">
        <f>(三、利润总额+财务费用)/财务费用</f>
        <v>#DIV/0!</v>
      </c>
      <c r="E23" s="105" t="e">
        <f>(三、利润总额+财务费用)/财务费用</f>
        <v>#DIV/0!</v>
      </c>
      <c r="F23" s="105" t="e">
        <f>(三、利润总额+财务费用)/财务费用</f>
        <v>#DIV/0!</v>
      </c>
      <c r="G23" s="90" t="s">
        <v>262</v>
      </c>
    </row>
    <row r="24" spans="2:37" ht="14.25" x14ac:dyDescent="0.3">
      <c r="B24" s="90" t="s">
        <v>263</v>
      </c>
      <c r="C24" s="100" t="e">
        <f>负债合计/资产总计</f>
        <v>#DIV/0!</v>
      </c>
      <c r="D24" s="100" t="e">
        <f>负债合计/资产总计</f>
        <v>#DIV/0!</v>
      </c>
      <c r="E24" s="100" t="e">
        <f>负债合计/资产总计</f>
        <v>#DIV/0!</v>
      </c>
      <c r="F24" s="100" t="e">
        <f>负债合计/资产总计</f>
        <v>#DIV/0!</v>
      </c>
      <c r="G24" s="90" t="s">
        <v>264</v>
      </c>
    </row>
    <row r="25" spans="2:37" ht="14.25" x14ac:dyDescent="0.3">
      <c r="B25" s="90" t="s">
        <v>265</v>
      </c>
      <c r="C25" s="105" t="e">
        <f>负债合计/所有者权益_或股东权益_合计</f>
        <v>#DIV/0!</v>
      </c>
      <c r="D25" s="105" t="e">
        <f>负债合计/所有者权益_或股东权益_合计</f>
        <v>#DIV/0!</v>
      </c>
      <c r="E25" s="105" t="e">
        <f>负债合计/所有者权益_或股东权益_合计</f>
        <v>#DIV/0!</v>
      </c>
      <c r="F25" s="105" t="e">
        <f>负债合计/所有者权益_或股东权益_合计</f>
        <v>#DIV/0!</v>
      </c>
      <c r="G25" s="90" t="s">
        <v>266</v>
      </c>
    </row>
    <row r="26" spans="2:37" ht="14.25" x14ac:dyDescent="0.3">
      <c r="B26" s="90" t="s">
        <v>267</v>
      </c>
      <c r="C26" s="56" t="e">
        <f>负债合计/(所有者权益_或股东权益_合计-无形资产-递延所得税资产)</f>
        <v>#DIV/0!</v>
      </c>
      <c r="D26" s="56" t="e">
        <f>负债合计/(所有者权益_或股东权益_合计-无形资产-递延所得税资产)</f>
        <v>#DIV/0!</v>
      </c>
      <c r="E26" s="56" t="e">
        <f>负债合计/(所有者权益_或股东权益_合计-无形资产-递延所得税资产)</f>
        <v>#DIV/0!</v>
      </c>
      <c r="F26" s="56" t="e">
        <f>负债合计/(所有者权益_或股东权益_合计-无形资产-递延所得税资产)</f>
        <v>#DIV/0!</v>
      </c>
      <c r="G26" s="90" t="s">
        <v>268</v>
      </c>
    </row>
    <row r="27" spans="2:37" ht="14.25" x14ac:dyDescent="0.3">
      <c r="B27" s="98"/>
      <c r="G27" s="98"/>
    </row>
    <row r="28" spans="2:37" ht="14.25" x14ac:dyDescent="0.3">
      <c r="B28" s="58" t="s">
        <v>269</v>
      </c>
      <c r="C28" s="88">
        <f>C3</f>
        <v>2014</v>
      </c>
      <c r="D28" s="88">
        <f>D3</f>
        <v>2015</v>
      </c>
      <c r="E28" s="88">
        <f>E3</f>
        <v>2016</v>
      </c>
      <c r="F28" s="89" t="str">
        <f>F3</f>
        <v>2017-XX</v>
      </c>
      <c r="G28" s="90"/>
    </row>
    <row r="29" spans="2:37" ht="14.25" x14ac:dyDescent="0.3">
      <c r="B29" s="58" t="s">
        <v>270</v>
      </c>
      <c r="C29" s="27"/>
      <c r="D29" s="27"/>
      <c r="E29" s="27"/>
      <c r="F29" s="27"/>
      <c r="G29" s="90"/>
    </row>
    <row r="30" spans="2:37" ht="15.75" customHeight="1" x14ac:dyDescent="0.3">
      <c r="B30" s="91" t="s">
        <v>271</v>
      </c>
      <c r="C30" s="106" t="e">
        <f>一、营业收入/应收票据+应收账款</f>
        <v>#DIV/0!</v>
      </c>
      <c r="D30" s="106" t="e">
        <f>一、营业收入/(应收票据+应收账款)</f>
        <v>#DIV/0!</v>
      </c>
      <c r="E30" s="106" t="e">
        <f>一、营业收入/(应收票据+应收账款)</f>
        <v>#DIV/0!</v>
      </c>
      <c r="F30" s="106" t="e">
        <f>一、营业收入/(应收票据+应收账款)</f>
        <v>#DIV/0!</v>
      </c>
      <c r="G30" s="107" t="s">
        <v>312</v>
      </c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</row>
    <row r="31" spans="2:37" ht="14.25" x14ac:dyDescent="0.3">
      <c r="B31" s="91" t="s">
        <v>272</v>
      </c>
      <c r="C31" s="106" t="e">
        <f>减_营业成本/存货</f>
        <v>#DIV/0!</v>
      </c>
      <c r="D31" s="106" t="e">
        <f>减_营业成本/存货</f>
        <v>#DIV/0!</v>
      </c>
      <c r="E31" s="106" t="e">
        <f>减_营业成本/存货</f>
        <v>#DIV/0!</v>
      </c>
      <c r="F31" s="106" t="e">
        <f>减_营业成本/存货</f>
        <v>#DIV/0!</v>
      </c>
      <c r="G31" s="109" t="s">
        <v>313</v>
      </c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</row>
    <row r="32" spans="2:37" ht="14.25" x14ac:dyDescent="0.3">
      <c r="B32" s="91" t="s">
        <v>273</v>
      </c>
      <c r="C32" s="106" t="e">
        <f>一、营业收入/流动资产合计</f>
        <v>#DIV/0!</v>
      </c>
      <c r="D32" s="106" t="e">
        <f>一、营业收入/流动资产合计</f>
        <v>#DIV/0!</v>
      </c>
      <c r="E32" s="106" t="e">
        <f>一、营业收入/流动资产合计</f>
        <v>#DIV/0!</v>
      </c>
      <c r="F32" s="106" t="e">
        <f>一、营业收入/流动资产合计</f>
        <v>#DIV/0!</v>
      </c>
      <c r="G32" s="109" t="s">
        <v>314</v>
      </c>
      <c r="H32" s="110"/>
      <c r="I32" s="110"/>
      <c r="J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</row>
    <row r="33" spans="2:37" ht="14.25" x14ac:dyDescent="0.3">
      <c r="B33" s="91" t="s">
        <v>274</v>
      </c>
      <c r="C33" s="106" t="e">
        <f>一、营业收入/固定资产净值</f>
        <v>#DIV/0!</v>
      </c>
      <c r="D33" s="106" t="e">
        <f>一、营业收入/固定资产净值</f>
        <v>#DIV/0!</v>
      </c>
      <c r="E33" s="106" t="e">
        <f>一、营业收入/固定资产净值</f>
        <v>#DIV/0!</v>
      </c>
      <c r="F33" s="106" t="e">
        <f>一、营业收入/固定资产净值</f>
        <v>#DIV/0!</v>
      </c>
      <c r="G33" s="109" t="s">
        <v>316</v>
      </c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</row>
    <row r="34" spans="2:37" ht="14.25" x14ac:dyDescent="0.3">
      <c r="B34" s="91" t="s">
        <v>275</v>
      </c>
      <c r="C34" s="106" t="e">
        <f>一、营业收入/资产总计</f>
        <v>#DIV/0!</v>
      </c>
      <c r="D34" s="106" t="e">
        <f>一、营业收入/资产总计</f>
        <v>#DIV/0!</v>
      </c>
      <c r="E34" s="106" t="e">
        <f>一、营业收入/资产总计</f>
        <v>#DIV/0!</v>
      </c>
      <c r="F34" s="106" t="e">
        <f>一、营业收入/资产总计</f>
        <v>#DIV/0!</v>
      </c>
      <c r="G34" s="107" t="s">
        <v>315</v>
      </c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</row>
    <row r="35" spans="2:37" ht="14.25" x14ac:dyDescent="0.3">
      <c r="B35" s="91" t="s">
        <v>296</v>
      </c>
      <c r="C35" s="106"/>
      <c r="D35" s="106"/>
      <c r="E35" s="106"/>
      <c r="F35" s="106"/>
      <c r="G35" s="107" t="s">
        <v>318</v>
      </c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</row>
    <row r="36" spans="2:37" ht="14.25" x14ac:dyDescent="0.3">
      <c r="B36" s="91" t="s">
        <v>297</v>
      </c>
      <c r="C36" s="106"/>
      <c r="D36" s="106"/>
      <c r="E36" s="106"/>
      <c r="F36" s="106"/>
      <c r="G36" s="107" t="s">
        <v>319</v>
      </c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</row>
    <row r="37" spans="2:37" ht="14.25" x14ac:dyDescent="0.3">
      <c r="B37" s="91" t="s">
        <v>298</v>
      </c>
      <c r="C37" s="106"/>
      <c r="D37" s="106"/>
      <c r="E37" s="106"/>
      <c r="F37" s="106"/>
      <c r="G37" s="107" t="s">
        <v>320</v>
      </c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</row>
    <row r="38" spans="2:37" ht="14.25" x14ac:dyDescent="0.3">
      <c r="B38" s="58" t="s">
        <v>276</v>
      </c>
      <c r="C38" s="27"/>
      <c r="D38" s="27"/>
      <c r="E38" s="27"/>
      <c r="F38" s="27"/>
      <c r="G38" s="90"/>
    </row>
    <row r="39" spans="2:37" ht="14.25" x14ac:dyDescent="0.3">
      <c r="B39" s="91" t="s">
        <v>277</v>
      </c>
      <c r="C39" s="106" t="str">
        <f t="shared" ref="C39:F43" si="2">IFERROR(365/C30,"")</f>
        <v/>
      </c>
      <c r="D39" s="106" t="str">
        <f t="shared" si="2"/>
        <v/>
      </c>
      <c r="E39" s="106" t="str">
        <f t="shared" si="2"/>
        <v/>
      </c>
      <c r="F39" s="106" t="str">
        <f t="shared" si="2"/>
        <v/>
      </c>
      <c r="G39" s="90" t="s">
        <v>299</v>
      </c>
    </row>
    <row r="40" spans="2:37" ht="14.25" x14ac:dyDescent="0.3">
      <c r="B40" s="91" t="s">
        <v>278</v>
      </c>
      <c r="C40" s="106" t="str">
        <f t="shared" si="2"/>
        <v/>
      </c>
      <c r="D40" s="106" t="str">
        <f t="shared" si="2"/>
        <v/>
      </c>
      <c r="E40" s="106" t="str">
        <f t="shared" si="2"/>
        <v/>
      </c>
      <c r="F40" s="106" t="str">
        <f t="shared" si="2"/>
        <v/>
      </c>
      <c r="G40" s="90" t="s">
        <v>321</v>
      </c>
    </row>
    <row r="41" spans="2:37" ht="14.25" x14ac:dyDescent="0.3">
      <c r="B41" s="91" t="s">
        <v>279</v>
      </c>
      <c r="C41" s="106" t="str">
        <f t="shared" si="2"/>
        <v/>
      </c>
      <c r="D41" s="106" t="str">
        <f t="shared" si="2"/>
        <v/>
      </c>
      <c r="E41" s="106" t="str">
        <f t="shared" si="2"/>
        <v/>
      </c>
      <c r="F41" s="106" t="str">
        <f t="shared" si="2"/>
        <v/>
      </c>
      <c r="G41" s="90" t="s">
        <v>322</v>
      </c>
    </row>
    <row r="42" spans="2:37" ht="14.25" x14ac:dyDescent="0.3">
      <c r="B42" s="91" t="s">
        <v>280</v>
      </c>
      <c r="C42" s="106" t="str">
        <f t="shared" si="2"/>
        <v/>
      </c>
      <c r="D42" s="106" t="str">
        <f t="shared" si="2"/>
        <v/>
      </c>
      <c r="E42" s="106" t="str">
        <f t="shared" si="2"/>
        <v/>
      </c>
      <c r="F42" s="106" t="str">
        <f t="shared" si="2"/>
        <v/>
      </c>
      <c r="G42" s="90" t="s">
        <v>323</v>
      </c>
    </row>
    <row r="43" spans="2:37" ht="14.25" x14ac:dyDescent="0.3">
      <c r="B43" s="91" t="s">
        <v>281</v>
      </c>
      <c r="C43" s="106" t="str">
        <f t="shared" si="2"/>
        <v/>
      </c>
      <c r="D43" s="106" t="str">
        <f t="shared" si="2"/>
        <v/>
      </c>
      <c r="E43" s="106" t="str">
        <f t="shared" si="2"/>
        <v/>
      </c>
      <c r="F43" s="106" t="str">
        <f t="shared" si="2"/>
        <v/>
      </c>
      <c r="G43" s="90" t="s">
        <v>324</v>
      </c>
    </row>
    <row r="44" spans="2:37" ht="14.25" x14ac:dyDescent="0.3">
      <c r="B44" s="91" t="s">
        <v>296</v>
      </c>
      <c r="C44" s="126"/>
      <c r="D44" s="126"/>
      <c r="E44" s="126"/>
      <c r="F44" s="126"/>
      <c r="G44" s="125" t="s">
        <v>325</v>
      </c>
    </row>
    <row r="45" spans="2:37" ht="14.25" x14ac:dyDescent="0.3">
      <c r="B45" s="91" t="s">
        <v>297</v>
      </c>
      <c r="C45" s="126"/>
      <c r="D45" s="126"/>
      <c r="E45" s="126"/>
      <c r="F45" s="126"/>
      <c r="G45" s="125" t="s">
        <v>327</v>
      </c>
    </row>
    <row r="46" spans="2:37" ht="14.25" x14ac:dyDescent="0.3">
      <c r="B46" s="91" t="s">
        <v>298</v>
      </c>
      <c r="C46" s="111"/>
      <c r="D46" s="111"/>
      <c r="E46" s="111"/>
      <c r="F46" s="111"/>
      <c r="G46" s="125" t="s">
        <v>326</v>
      </c>
    </row>
    <row r="47" spans="2:37" ht="14.25" x14ac:dyDescent="0.3">
      <c r="B47" s="91"/>
      <c r="C47" s="111"/>
      <c r="D47" s="111"/>
      <c r="E47" s="111"/>
      <c r="F47" s="111"/>
      <c r="G47" s="98"/>
    </row>
    <row r="48" spans="2:37" ht="14.25" x14ac:dyDescent="0.3">
      <c r="B48" s="58" t="s">
        <v>282</v>
      </c>
      <c r="C48" s="88">
        <f t="shared" ref="C48:F48" si="3">C3</f>
        <v>2014</v>
      </c>
      <c r="D48" s="88">
        <f t="shared" si="3"/>
        <v>2015</v>
      </c>
      <c r="E48" s="88">
        <f t="shared" si="3"/>
        <v>2016</v>
      </c>
      <c r="F48" s="89" t="str">
        <f t="shared" si="3"/>
        <v>2017-XX</v>
      </c>
      <c r="G48" s="90"/>
    </row>
    <row r="49" spans="2:37" ht="14.25" x14ac:dyDescent="0.3">
      <c r="B49" s="91" t="s">
        <v>283</v>
      </c>
      <c r="C49" s="92" t="e">
        <f>减_营业成本/一、营业收入</f>
        <v>#DIV/0!</v>
      </c>
      <c r="D49" s="92" t="e">
        <f>减_营业成本/一、营业收入</f>
        <v>#DIV/0!</v>
      </c>
      <c r="E49" s="92" t="e">
        <f>减_营业成本/一、营业收入</f>
        <v>#DIV/0!</v>
      </c>
      <c r="F49" s="92" t="e">
        <f>减_营业成本/一、营业收入</f>
        <v>#DIV/0!</v>
      </c>
      <c r="G49" s="90" t="s">
        <v>284</v>
      </c>
    </row>
    <row r="50" spans="2:37" ht="14.25" x14ac:dyDescent="0.3">
      <c r="B50" s="91" t="s">
        <v>285</v>
      </c>
      <c r="C50" s="92" t="e">
        <f>销售费用/一、营业收入</f>
        <v>#DIV/0!</v>
      </c>
      <c r="D50" s="92" t="e">
        <f>销售费用/一、营业收入</f>
        <v>#DIV/0!</v>
      </c>
      <c r="E50" s="92" t="e">
        <f>销售费用/一、营业收入</f>
        <v>#DIV/0!</v>
      </c>
      <c r="F50" s="92" t="e">
        <f>销售费用/一、营业收入</f>
        <v>#DIV/0!</v>
      </c>
      <c r="G50" s="90" t="s">
        <v>286</v>
      </c>
    </row>
    <row r="51" spans="2:37" ht="14.25" x14ac:dyDescent="0.3">
      <c r="B51" s="91" t="s">
        <v>287</v>
      </c>
      <c r="C51" s="92" t="e">
        <f>管理费用/一、营业收入</f>
        <v>#DIV/0!</v>
      </c>
      <c r="D51" s="92" t="e">
        <f>管理费用/一、营业收入</f>
        <v>#DIV/0!</v>
      </c>
      <c r="E51" s="92" t="e">
        <f>管理费用/一、营业收入</f>
        <v>#DIV/0!</v>
      </c>
      <c r="F51" s="92" t="e">
        <f>管理费用/一、营业收入</f>
        <v>#DIV/0!</v>
      </c>
      <c r="G51" s="90" t="s">
        <v>288</v>
      </c>
    </row>
    <row r="52" spans="2:37" ht="14.25" x14ac:dyDescent="0.3">
      <c r="B52" s="91" t="s">
        <v>289</v>
      </c>
      <c r="C52" s="92" t="e">
        <f>财务费用/一、营业收入</f>
        <v>#DIV/0!</v>
      </c>
      <c r="D52" s="92" t="e">
        <f>财务费用/一、营业收入</f>
        <v>#DIV/0!</v>
      </c>
      <c r="E52" s="92" t="e">
        <f>财务费用/一、营业收入</f>
        <v>#DIV/0!</v>
      </c>
      <c r="F52" s="92" t="e">
        <f>财务费用/一、营业收入</f>
        <v>#DIV/0!</v>
      </c>
      <c r="G52" s="90" t="s">
        <v>290</v>
      </c>
    </row>
    <row r="53" spans="2:37" ht="14.25" x14ac:dyDescent="0.3">
      <c r="B53" s="98"/>
      <c r="G53" s="98"/>
    </row>
    <row r="54" spans="2:37" ht="14.25" x14ac:dyDescent="0.3">
      <c r="B54" s="58" t="s">
        <v>291</v>
      </c>
      <c r="C54" s="88"/>
      <c r="D54" s="88"/>
      <c r="E54" s="88"/>
      <c r="F54" s="89"/>
      <c r="G54" s="112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</row>
    <row r="55" spans="2:37" ht="14.25" x14ac:dyDescent="0.3">
      <c r="B55" s="91" t="s">
        <v>292</v>
      </c>
      <c r="C55" s="114"/>
      <c r="D55" s="115" t="e">
        <f>('[1]04-财务报表 '!D7-'[1]04-财务报表 '!C7)/'[1]04-财务报表 '!C7</f>
        <v>#DIV/0!</v>
      </c>
      <c r="E55" s="115" t="e">
        <f>('[1]04-财务报表 '!E7-'[1]04-财务报表 '!D7)/'[1]04-财务报表 '!D7</f>
        <v>#DIV/0!</v>
      </c>
      <c r="F55" s="115" t="e">
        <f>('[1]04-财务报表 '!F7-'[1]04-财务报表 '!E7)/'[1]04-财务报表 '!E7</f>
        <v>#DIV/0!</v>
      </c>
      <c r="G55" s="116" t="s">
        <v>328</v>
      </c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</row>
    <row r="56" spans="2:37" ht="14.25" x14ac:dyDescent="0.3">
      <c r="B56" s="91" t="s">
        <v>293</v>
      </c>
      <c r="C56" s="114"/>
      <c r="D56" s="115" t="e">
        <f>('[1]04-财务报表 '!D18-'[1]04-财务报表 '!C18)/'[1]04-财务报表 '!C18</f>
        <v>#DIV/0!</v>
      </c>
      <c r="E56" s="115" t="e">
        <f>('[1]04-财务报表 '!E18-'[1]04-财务报表 '!D18)/'[1]04-财务报表 '!D18</f>
        <v>#DIV/0!</v>
      </c>
      <c r="F56" s="115" t="e">
        <f>('[1]04-财务报表 '!F18-'[1]04-财务报表 '!E18)/'[1]04-财务报表 '!E18</f>
        <v>#DIV/0!</v>
      </c>
      <c r="G56" s="116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</row>
    <row r="57" spans="2:37" ht="14.25" x14ac:dyDescent="0.3">
      <c r="B57" s="91" t="s">
        <v>294</v>
      </c>
      <c r="C57" s="114"/>
      <c r="D57" s="115" t="e">
        <f>('[1]04-财务报表 '!D24-'[1]04-财务报表 '!C24)/'[1]04-财务报表 '!C24</f>
        <v>#DIV/0!</v>
      </c>
      <c r="E57" s="115" t="e">
        <f>('[1]04-财务报表 '!E24-'[1]04-财务报表 '!D24)/'[1]04-财务报表 '!D24</f>
        <v>#DIV/0!</v>
      </c>
      <c r="F57" s="115" t="e">
        <f>('[1]04-财务报表 '!F24-'[1]04-财务报表 '!E24)/'[1]04-财务报表 '!E24</f>
        <v>#DIV/0!</v>
      </c>
      <c r="G57" s="98"/>
    </row>
    <row r="58" spans="2:37" ht="14.25" x14ac:dyDescent="0.3">
      <c r="B58" s="91" t="s">
        <v>295</v>
      </c>
      <c r="C58" s="118"/>
      <c r="D58" s="115" t="e">
        <f>('[1]04-财务报表 '!D63-'[1]04-财务报表 '!C63)/'[1]04-财务报表 '!C63</f>
        <v>#DIV/0!</v>
      </c>
      <c r="E58" s="115" t="e">
        <f>('[1]04-财务报表 '!E63-'[1]04-财务报表 '!D63)/'[1]04-财务报表 '!D63</f>
        <v>#DIV/0!</v>
      </c>
      <c r="F58" s="115" t="e">
        <f>('[1]04-财务报表 '!F63-'[1]04-财务报表 '!E63)/'[1]04-财务报表 '!E63</f>
        <v>#DIV/0!</v>
      </c>
      <c r="G58" s="119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</row>
    <row r="59" spans="2:37" x14ac:dyDescent="0.2">
      <c r="B59" s="120"/>
      <c r="C59" s="121"/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121"/>
      <c r="AA59" s="121"/>
      <c r="AB59" s="121"/>
      <c r="AC59" s="121"/>
      <c r="AD59" s="121"/>
      <c r="AE59" s="121"/>
      <c r="AF59" s="121"/>
      <c r="AG59" s="121"/>
      <c r="AH59" s="121"/>
      <c r="AI59" s="121"/>
      <c r="AJ59" s="121"/>
      <c r="AK59" s="121"/>
    </row>
    <row r="60" spans="2:37" x14ac:dyDescent="0.2"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</row>
    <row r="70" spans="3:6" x14ac:dyDescent="0.2">
      <c r="C70" s="122"/>
      <c r="D70" s="24"/>
      <c r="E70" s="123"/>
      <c r="F70" s="84"/>
    </row>
    <row r="71" spans="3:6" x14ac:dyDescent="0.2">
      <c r="C71" s="124"/>
      <c r="D71" s="124"/>
      <c r="E71" s="124"/>
      <c r="F71" s="84"/>
    </row>
    <row r="72" spans="3:6" x14ac:dyDescent="0.2">
      <c r="C72" s="60"/>
      <c r="D72" s="60"/>
      <c r="E72" s="60"/>
    </row>
    <row r="73" spans="3:6" x14ac:dyDescent="0.2">
      <c r="C73" s="60"/>
      <c r="D73" s="60"/>
      <c r="E73" s="60"/>
    </row>
    <row r="75" spans="3:6" x14ac:dyDescent="0.2">
      <c r="C75" s="60"/>
      <c r="D75" s="60"/>
      <c r="E75" s="6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7</vt:i4>
      </vt:variant>
    </vt:vector>
  </HeadingPairs>
  <TitlesOfParts>
    <vt:vector size="11" baseType="lpstr">
      <vt:lpstr>资料清单</vt:lpstr>
      <vt:lpstr>财务报表</vt:lpstr>
      <vt:lpstr>结构分析</vt:lpstr>
      <vt:lpstr>财务指标</vt:lpstr>
      <vt:lpstr>财务费用</vt:lpstr>
      <vt:lpstr>管理费用</vt:lpstr>
      <vt:lpstr>加_公允价值变动收益</vt:lpstr>
      <vt:lpstr>投资收益</vt:lpstr>
      <vt:lpstr>销售费用</vt:lpstr>
      <vt:lpstr>主营业务利润</vt:lpstr>
      <vt:lpstr>资产减值损失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2018-03-01T02:24:07Z</dcterms:created>
  <dcterms:modified xsi:type="dcterms:W3CDTF">2018-03-01T10:48:45Z</dcterms:modified>
</cp:coreProperties>
</file>